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180" windowWidth="11700" windowHeight="13050" activeTab="2"/>
  </bookViews>
  <sheets>
    <sheet name="Column_0_zoom" sheetId="10" r:id="rId1"/>
    <sheet name="Column_0" sheetId="9" r:id="rId2"/>
    <sheet name="column_0_work" sheetId="4" r:id="rId3"/>
    <sheet name="pix_calib" sheetId="6" r:id="rId4"/>
    <sheet name="column_0_JH (2)" sheetId="5" r:id="rId5"/>
    <sheet name="column_0_JH" sheetId="1" r:id="rId6"/>
  </sheets>
  <calcPr calcId="145621"/>
</workbook>
</file>

<file path=xl/calcChain.xml><?xml version="1.0" encoding="utf-8"?>
<calcChain xmlns="http://schemas.openxmlformats.org/spreadsheetml/2006/main">
  <c r="E3" i="4" l="1"/>
  <c r="G364" i="4" l="1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E364" i="4"/>
  <c r="F364" i="4" s="1"/>
  <c r="E363" i="4"/>
  <c r="F363" i="4" s="1"/>
  <c r="E362" i="4"/>
  <c r="F362" i="4" s="1"/>
  <c r="E361" i="4"/>
  <c r="F361" i="4" s="1"/>
  <c r="E360" i="4"/>
  <c r="F360" i="4" s="1"/>
  <c r="E359" i="4"/>
  <c r="F359" i="4" s="1"/>
  <c r="E358" i="4"/>
  <c r="F358" i="4" s="1"/>
  <c r="E357" i="4"/>
  <c r="F357" i="4" s="1"/>
  <c r="E356" i="4"/>
  <c r="F356" i="4" s="1"/>
  <c r="E355" i="4"/>
  <c r="F355" i="4" s="1"/>
  <c r="E354" i="4"/>
  <c r="F354" i="4" s="1"/>
  <c r="E353" i="4"/>
  <c r="F353" i="4" s="1"/>
  <c r="E352" i="4"/>
  <c r="F352" i="4" s="1"/>
  <c r="E351" i="4"/>
  <c r="F351" i="4" s="1"/>
  <c r="E350" i="4"/>
  <c r="F350" i="4" s="1"/>
  <c r="E349" i="4"/>
  <c r="F349" i="4" s="1"/>
  <c r="E348" i="4"/>
  <c r="F348" i="4" s="1"/>
  <c r="E347" i="4"/>
  <c r="F347" i="4" s="1"/>
  <c r="E346" i="4"/>
  <c r="F346" i="4" s="1"/>
  <c r="E345" i="4"/>
  <c r="F345" i="4" s="1"/>
  <c r="E344" i="4"/>
  <c r="F344" i="4" s="1"/>
  <c r="E343" i="4"/>
  <c r="F343" i="4" s="1"/>
  <c r="E342" i="4"/>
  <c r="F342" i="4" s="1"/>
  <c r="E341" i="4"/>
  <c r="F341" i="4" s="1"/>
  <c r="E340" i="4"/>
  <c r="F340" i="4" s="1"/>
  <c r="E339" i="4"/>
  <c r="F339" i="4" s="1"/>
  <c r="E338" i="4"/>
  <c r="F338" i="4" s="1"/>
  <c r="E337" i="4"/>
  <c r="F337" i="4" s="1"/>
  <c r="E336" i="4"/>
  <c r="F336" i="4" s="1"/>
  <c r="E335" i="4"/>
  <c r="F335" i="4" s="1"/>
  <c r="E334" i="4"/>
  <c r="F334" i="4" s="1"/>
  <c r="E333" i="4"/>
  <c r="F333" i="4" s="1"/>
  <c r="E332" i="4"/>
  <c r="F332" i="4" s="1"/>
  <c r="E331" i="4"/>
  <c r="F331" i="4" s="1"/>
  <c r="E330" i="4"/>
  <c r="F330" i="4" s="1"/>
  <c r="E329" i="4"/>
  <c r="F329" i="4" s="1"/>
  <c r="E328" i="4"/>
  <c r="F328" i="4" s="1"/>
  <c r="E327" i="4"/>
  <c r="F327" i="4" s="1"/>
  <c r="E326" i="4"/>
  <c r="F326" i="4" s="1"/>
  <c r="E325" i="4"/>
  <c r="F325" i="4" s="1"/>
  <c r="E324" i="4"/>
  <c r="F324" i="4" s="1"/>
  <c r="E323" i="4"/>
  <c r="F323" i="4" s="1"/>
  <c r="E322" i="4"/>
  <c r="F322" i="4" s="1"/>
  <c r="E321" i="4"/>
  <c r="F321" i="4" s="1"/>
  <c r="E320" i="4"/>
  <c r="F320" i="4" s="1"/>
  <c r="E319" i="4"/>
  <c r="F319" i="4" s="1"/>
  <c r="E318" i="4"/>
  <c r="F318" i="4" s="1"/>
  <c r="E317" i="4"/>
  <c r="F317" i="4" s="1"/>
  <c r="E316" i="4"/>
  <c r="F316" i="4" s="1"/>
  <c r="E315" i="4"/>
  <c r="F315" i="4" s="1"/>
  <c r="E314" i="4"/>
  <c r="F314" i="4" s="1"/>
  <c r="E313" i="4"/>
  <c r="F313" i="4" s="1"/>
  <c r="E312" i="4"/>
  <c r="F312" i="4" s="1"/>
  <c r="E311" i="4"/>
  <c r="F311" i="4" s="1"/>
  <c r="E310" i="4"/>
  <c r="F310" i="4" s="1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F304" i="4" s="1"/>
  <c r="E303" i="4"/>
  <c r="F303" i="4" s="1"/>
  <c r="E302" i="4"/>
  <c r="F302" i="4" s="1"/>
  <c r="E301" i="4"/>
  <c r="F301" i="4" s="1"/>
  <c r="E300" i="4"/>
  <c r="F300" i="4" s="1"/>
  <c r="E299" i="4"/>
  <c r="F299" i="4" s="1"/>
  <c r="E298" i="4"/>
  <c r="F298" i="4" s="1"/>
  <c r="E297" i="4"/>
  <c r="F297" i="4" s="1"/>
  <c r="E296" i="4"/>
  <c r="F296" i="4" s="1"/>
  <c r="E295" i="4"/>
  <c r="F295" i="4" s="1"/>
  <c r="E294" i="4"/>
  <c r="F294" i="4" s="1"/>
  <c r="E293" i="4"/>
  <c r="F293" i="4" s="1"/>
  <c r="E292" i="4"/>
  <c r="F292" i="4" s="1"/>
  <c r="E291" i="4"/>
  <c r="F291" i="4" s="1"/>
  <c r="E290" i="4"/>
  <c r="F290" i="4" s="1"/>
  <c r="E289" i="4"/>
  <c r="F289" i="4" s="1"/>
  <c r="E288" i="4"/>
  <c r="F288" i="4" s="1"/>
  <c r="E287" i="4"/>
  <c r="F287" i="4" s="1"/>
  <c r="E286" i="4"/>
  <c r="F286" i="4" s="1"/>
  <c r="E285" i="4"/>
  <c r="F285" i="4" s="1"/>
  <c r="E284" i="4"/>
  <c r="F284" i="4" s="1"/>
  <c r="E283" i="4"/>
  <c r="F283" i="4" s="1"/>
  <c r="E282" i="4"/>
  <c r="F282" i="4" s="1"/>
  <c r="E281" i="4"/>
  <c r="F281" i="4" s="1"/>
  <c r="E280" i="4"/>
  <c r="F280" i="4" s="1"/>
  <c r="E279" i="4"/>
  <c r="F279" i="4" s="1"/>
  <c r="E278" i="4"/>
  <c r="F278" i="4" s="1"/>
  <c r="E277" i="4"/>
  <c r="F277" i="4" s="1"/>
  <c r="E276" i="4"/>
  <c r="F276" i="4" s="1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E262" i="4"/>
  <c r="F262" i="4" s="1"/>
  <c r="E261" i="4"/>
  <c r="F261" i="4" s="1"/>
  <c r="E260" i="4"/>
  <c r="F260" i="4" s="1"/>
  <c r="E259" i="4"/>
  <c r="F259" i="4" s="1"/>
  <c r="E258" i="4"/>
  <c r="F258" i="4" s="1"/>
  <c r="E257" i="4"/>
  <c r="F257" i="4" s="1"/>
  <c r="E256" i="4"/>
  <c r="F256" i="4" s="1"/>
  <c r="E255" i="4"/>
  <c r="F255" i="4" s="1"/>
  <c r="E254" i="4"/>
  <c r="F254" i="4" s="1"/>
  <c r="E253" i="4"/>
  <c r="F253" i="4" s="1"/>
  <c r="E252" i="4"/>
  <c r="F252" i="4" s="1"/>
  <c r="E251" i="4"/>
  <c r="F251" i="4" s="1"/>
  <c r="E250" i="4"/>
  <c r="F250" i="4" s="1"/>
  <c r="E249" i="4"/>
  <c r="F249" i="4" s="1"/>
  <c r="E248" i="4"/>
  <c r="F248" i="4" s="1"/>
  <c r="E247" i="4"/>
  <c r="F247" i="4" s="1"/>
  <c r="E246" i="4"/>
  <c r="F246" i="4" s="1"/>
  <c r="E245" i="4"/>
  <c r="F245" i="4" s="1"/>
  <c r="E244" i="4"/>
  <c r="F244" i="4" s="1"/>
  <c r="E243" i="4"/>
  <c r="F243" i="4" s="1"/>
  <c r="E242" i="4"/>
  <c r="F242" i="4" s="1"/>
  <c r="E241" i="4"/>
  <c r="F241" i="4" s="1"/>
  <c r="E240" i="4"/>
  <c r="F240" i="4" s="1"/>
  <c r="E239" i="4"/>
  <c r="F239" i="4" s="1"/>
  <c r="E238" i="4"/>
  <c r="F238" i="4" s="1"/>
  <c r="E237" i="4"/>
  <c r="F237" i="4" s="1"/>
  <c r="E236" i="4"/>
  <c r="F236" i="4" s="1"/>
  <c r="E235" i="4"/>
  <c r="F235" i="4" s="1"/>
  <c r="E234" i="4"/>
  <c r="F234" i="4" s="1"/>
  <c r="E233" i="4"/>
  <c r="F233" i="4" s="1"/>
  <c r="E232" i="4"/>
  <c r="F232" i="4" s="1"/>
  <c r="E231" i="4"/>
  <c r="F231" i="4" s="1"/>
  <c r="E230" i="4"/>
  <c r="F230" i="4" s="1"/>
  <c r="E229" i="4"/>
  <c r="F229" i="4" s="1"/>
  <c r="E228" i="4"/>
  <c r="F228" i="4" s="1"/>
  <c r="E227" i="4"/>
  <c r="F227" i="4" s="1"/>
  <c r="E226" i="4"/>
  <c r="F226" i="4" s="1"/>
  <c r="E225" i="4"/>
  <c r="F225" i="4" s="1"/>
  <c r="E224" i="4"/>
  <c r="F224" i="4" s="1"/>
  <c r="E223" i="4"/>
  <c r="F223" i="4" s="1"/>
  <c r="E222" i="4"/>
  <c r="F222" i="4" s="1"/>
  <c r="E221" i="4"/>
  <c r="F221" i="4" s="1"/>
  <c r="E220" i="4"/>
  <c r="F220" i="4" s="1"/>
  <c r="E219" i="4"/>
  <c r="F219" i="4" s="1"/>
  <c r="E218" i="4"/>
  <c r="F218" i="4" s="1"/>
  <c r="E217" i="4"/>
  <c r="F217" i="4" s="1"/>
  <c r="E216" i="4"/>
  <c r="F216" i="4" s="1"/>
  <c r="E215" i="4"/>
  <c r="F215" i="4" s="1"/>
  <c r="E214" i="4"/>
  <c r="F214" i="4" s="1"/>
  <c r="E213" i="4"/>
  <c r="F213" i="4" s="1"/>
  <c r="E212" i="4"/>
  <c r="F212" i="4" s="1"/>
  <c r="E211" i="4"/>
  <c r="F211" i="4" s="1"/>
  <c r="E210" i="4"/>
  <c r="F210" i="4" s="1"/>
  <c r="E209" i="4"/>
  <c r="F209" i="4" s="1"/>
  <c r="F208" i="4"/>
  <c r="E208" i="4"/>
  <c r="E207" i="4"/>
  <c r="F207" i="4" s="1"/>
  <c r="E206" i="4"/>
  <c r="F206" i="4" s="1"/>
  <c r="E205" i="4"/>
  <c r="F205" i="4" s="1"/>
  <c r="F204" i="4"/>
  <c r="E204" i="4"/>
  <c r="E203" i="4"/>
  <c r="F203" i="4" s="1"/>
  <c r="E202" i="4"/>
  <c r="F202" i="4" s="1"/>
  <c r="E201" i="4"/>
  <c r="F201" i="4" s="1"/>
  <c r="F200" i="4"/>
  <c r="E200" i="4"/>
  <c r="E199" i="4"/>
  <c r="F199" i="4" s="1"/>
  <c r="E198" i="4"/>
  <c r="F198" i="4" s="1"/>
  <c r="E197" i="4"/>
  <c r="F197" i="4" s="1"/>
  <c r="F196" i="4"/>
  <c r="E196" i="4"/>
  <c r="E195" i="4"/>
  <c r="F195" i="4" s="1"/>
  <c r="E194" i="4"/>
  <c r="F194" i="4" s="1"/>
  <c r="E193" i="4"/>
  <c r="F193" i="4" s="1"/>
  <c r="E192" i="4"/>
  <c r="F192" i="4" s="1"/>
  <c r="E191" i="4"/>
  <c r="F191" i="4" s="1"/>
  <c r="E190" i="4"/>
  <c r="F190" i="4" s="1"/>
  <c r="E189" i="4"/>
  <c r="F189" i="4" s="1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E182" i="4"/>
  <c r="F182" i="4" s="1"/>
  <c r="E181" i="4"/>
  <c r="F181" i="4" s="1"/>
  <c r="E180" i="4"/>
  <c r="F180" i="4" s="1"/>
  <c r="E179" i="4"/>
  <c r="F179" i="4" s="1"/>
  <c r="E178" i="4"/>
  <c r="F178" i="4" s="1"/>
  <c r="E177" i="4"/>
  <c r="F177" i="4" s="1"/>
  <c r="E176" i="4"/>
  <c r="F176" i="4" s="1"/>
  <c r="E175" i="4"/>
  <c r="F175" i="4" s="1"/>
  <c r="E174" i="4"/>
  <c r="F174" i="4" s="1"/>
  <c r="E173" i="4"/>
  <c r="F173" i="4" s="1"/>
  <c r="E172" i="4"/>
  <c r="F172" i="4" s="1"/>
  <c r="E171" i="4"/>
  <c r="F171" i="4" s="1"/>
  <c r="E170" i="4"/>
  <c r="F170" i="4" s="1"/>
  <c r="E169" i="4"/>
  <c r="F169" i="4" s="1"/>
  <c r="E168" i="4"/>
  <c r="F168" i="4" s="1"/>
  <c r="E167" i="4"/>
  <c r="F167" i="4" s="1"/>
  <c r="E166" i="4"/>
  <c r="F166" i="4" s="1"/>
  <c r="E165" i="4"/>
  <c r="F165" i="4" s="1"/>
  <c r="E164" i="4"/>
  <c r="F164" i="4" s="1"/>
  <c r="E163" i="4"/>
  <c r="F163" i="4" s="1"/>
  <c r="E162" i="4"/>
  <c r="F162" i="4" s="1"/>
  <c r="E161" i="4"/>
  <c r="F161" i="4" s="1"/>
  <c r="E160" i="4"/>
  <c r="F160" i="4" s="1"/>
  <c r="E159" i="4"/>
  <c r="F159" i="4" s="1"/>
  <c r="E158" i="4"/>
  <c r="F158" i="4" s="1"/>
  <c r="E157" i="4"/>
  <c r="F157" i="4" s="1"/>
  <c r="E156" i="4"/>
  <c r="F156" i="4" s="1"/>
  <c r="E155" i="4"/>
  <c r="F155" i="4" s="1"/>
  <c r="E154" i="4"/>
  <c r="F154" i="4" s="1"/>
  <c r="E153" i="4"/>
  <c r="F153" i="4" s="1"/>
  <c r="E152" i="4"/>
  <c r="F152" i="4" s="1"/>
  <c r="E151" i="4"/>
  <c r="F151" i="4" s="1"/>
  <c r="E150" i="4"/>
  <c r="F150" i="4" s="1"/>
  <c r="E149" i="4"/>
  <c r="F149" i="4" s="1"/>
  <c r="E148" i="4"/>
  <c r="F148" i="4" s="1"/>
  <c r="E147" i="4"/>
  <c r="F147" i="4" s="1"/>
  <c r="E146" i="4"/>
  <c r="F146" i="4" s="1"/>
  <c r="E145" i="4"/>
  <c r="F145" i="4" s="1"/>
  <c r="E144" i="4"/>
  <c r="F144" i="4" s="1"/>
  <c r="E143" i="4"/>
  <c r="F143" i="4" s="1"/>
  <c r="E142" i="4"/>
  <c r="F142" i="4" s="1"/>
  <c r="E141" i="4"/>
  <c r="F141" i="4" s="1"/>
  <c r="E140" i="4"/>
  <c r="F140" i="4" s="1"/>
  <c r="E139" i="4"/>
  <c r="F139" i="4" s="1"/>
  <c r="E138" i="4"/>
  <c r="F138" i="4" s="1"/>
  <c r="E137" i="4"/>
  <c r="F137" i="4" s="1"/>
  <c r="E136" i="4"/>
  <c r="F136" i="4" s="1"/>
  <c r="E135" i="4"/>
  <c r="F135" i="4" s="1"/>
  <c r="E134" i="4"/>
  <c r="F134" i="4" s="1"/>
  <c r="E133" i="4"/>
  <c r="F133" i="4" s="1"/>
  <c r="E132" i="4"/>
  <c r="F132" i="4" s="1"/>
  <c r="E131" i="4"/>
  <c r="F131" i="4" s="1"/>
  <c r="E130" i="4"/>
  <c r="F130" i="4" s="1"/>
  <c r="E129" i="4"/>
  <c r="F129" i="4" s="1"/>
  <c r="E128" i="4"/>
  <c r="F128" i="4" s="1"/>
  <c r="E127" i="4"/>
  <c r="F127" i="4" s="1"/>
  <c r="E126" i="4"/>
  <c r="F126" i="4" s="1"/>
  <c r="E125" i="4"/>
  <c r="F125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E118" i="4"/>
  <c r="F118" i="4" s="1"/>
  <c r="E117" i="4"/>
  <c r="F117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F27" i="4"/>
  <c r="E27" i="4"/>
  <c r="E26" i="4"/>
  <c r="F26" i="4" s="1"/>
  <c r="E25" i="4"/>
  <c r="F25" i="4" s="1"/>
  <c r="E24" i="4"/>
  <c r="F24" i="4" s="1"/>
  <c r="F23" i="4"/>
  <c r="E23" i="4"/>
  <c r="E22" i="4"/>
  <c r="F22" i="4" s="1"/>
  <c r="E21" i="4"/>
  <c r="F21" i="4" s="1"/>
  <c r="E20" i="4"/>
  <c r="F20" i="4" s="1"/>
  <c r="F19" i="4"/>
  <c r="E19" i="4"/>
  <c r="E18" i="4"/>
  <c r="F18" i="4" s="1"/>
  <c r="E17" i="4"/>
  <c r="F17" i="4" s="1"/>
  <c r="E16" i="4"/>
  <c r="F16" i="4" s="1"/>
  <c r="F15" i="4"/>
  <c r="E15" i="4"/>
  <c r="E14" i="4"/>
  <c r="F14" i="4" s="1"/>
  <c r="E13" i="4"/>
  <c r="F13" i="4" s="1"/>
  <c r="E12" i="4"/>
  <c r="F12" i="4" s="1"/>
  <c r="F11" i="4"/>
  <c r="E11" i="4"/>
  <c r="E10" i="4"/>
  <c r="F10" i="4" s="1"/>
  <c r="E9" i="4"/>
  <c r="F9" i="4" s="1"/>
  <c r="E8" i="4"/>
  <c r="F8" i="4" s="1"/>
  <c r="F7" i="4"/>
  <c r="E7" i="4"/>
  <c r="E6" i="4"/>
  <c r="F6" i="4" s="1"/>
  <c r="F5" i="4"/>
  <c r="F4" i="4"/>
  <c r="F3" i="4"/>
  <c r="L3" i="4"/>
  <c r="E5" i="4"/>
  <c r="E4" i="4"/>
  <c r="E2" i="4"/>
  <c r="D4" i="4" l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64" i="4"/>
  <c r="D9" i="6"/>
  <c r="BC16" i="6"/>
  <c r="BD16" i="6" s="1"/>
  <c r="BB16" i="6"/>
  <c r="AS16" i="6"/>
  <c r="AT16" i="6" s="1"/>
  <c r="AR16" i="6"/>
  <c r="AU16" i="6" s="1"/>
  <c r="AV16" i="6" s="1"/>
  <c r="AW16" i="6" s="1"/>
  <c r="BC15" i="6"/>
  <c r="BD15" i="6" s="1"/>
  <c r="BB15" i="6"/>
  <c r="AU15" i="6"/>
  <c r="AV15" i="6" s="1"/>
  <c r="AW15" i="6" s="1"/>
  <c r="AS15" i="6"/>
  <c r="AT15" i="6" s="1"/>
  <c r="AR15" i="6"/>
  <c r="BC14" i="6"/>
  <c r="BD14" i="6" s="1"/>
  <c r="BB14" i="6"/>
  <c r="AS14" i="6"/>
  <c r="AT14" i="6" s="1"/>
  <c r="AR14" i="6"/>
  <c r="AU14" i="6" s="1"/>
  <c r="AV14" i="6" s="1"/>
  <c r="AW14" i="6" s="1"/>
  <c r="BC13" i="6"/>
  <c r="BD13" i="6" s="1"/>
  <c r="BB13" i="6"/>
  <c r="AS13" i="6"/>
  <c r="AT13" i="6" s="1"/>
  <c r="AR13" i="6"/>
  <c r="AU13" i="6" s="1"/>
  <c r="AV13" i="6" s="1"/>
  <c r="AW13" i="6" s="1"/>
  <c r="BC12" i="6"/>
  <c r="BD12" i="6" s="1"/>
  <c r="BB12" i="6"/>
  <c r="AS12" i="6"/>
  <c r="AT12" i="6" s="1"/>
  <c r="AR12" i="6"/>
  <c r="AU12" i="6" s="1"/>
  <c r="AV12" i="6" s="1"/>
  <c r="AW12" i="6" s="1"/>
  <c r="BC11" i="6"/>
  <c r="BD11" i="6" s="1"/>
  <c r="BB11" i="6"/>
  <c r="AS11" i="6"/>
  <c r="AT11" i="6" s="1"/>
  <c r="AR11" i="6"/>
  <c r="AU11" i="6" s="1"/>
  <c r="AV11" i="6" s="1"/>
  <c r="AW11" i="6" s="1"/>
  <c r="BC10" i="6"/>
  <c r="BD10" i="6" s="1"/>
  <c r="BB10" i="6"/>
  <c r="AU10" i="6"/>
  <c r="AS10" i="6"/>
  <c r="AT10" i="6" s="1"/>
  <c r="AT19" i="6" s="1"/>
  <c r="AR10" i="6"/>
  <c r="BB9" i="6"/>
  <c r="AR9" i="6"/>
  <c r="AU9" i="6" s="1"/>
  <c r="Y17" i="6"/>
  <c r="Z17" i="6" s="1"/>
  <c r="X17" i="6"/>
  <c r="AA17" i="6" s="1"/>
  <c r="AB17" i="6" s="1"/>
  <c r="AC17" i="6" s="1"/>
  <c r="AJ16" i="6"/>
  <c r="AI16" i="6"/>
  <c r="AH16" i="6"/>
  <c r="AK16" i="6" s="1"/>
  <c r="AL16" i="6" s="1"/>
  <c r="AM16" i="6" s="1"/>
  <c r="AI15" i="6"/>
  <c r="AJ15" i="6" s="1"/>
  <c r="AH15" i="6"/>
  <c r="AK15" i="6" s="1"/>
  <c r="AL15" i="6" s="1"/>
  <c r="AM15" i="6" s="1"/>
  <c r="AI14" i="6"/>
  <c r="AJ14" i="6" s="1"/>
  <c r="AH14" i="6"/>
  <c r="AK14" i="6" s="1"/>
  <c r="AL14" i="6" s="1"/>
  <c r="AM14" i="6" s="1"/>
  <c r="AI13" i="6"/>
  <c r="AJ13" i="6" s="1"/>
  <c r="AH13" i="6"/>
  <c r="AK13" i="6" s="1"/>
  <c r="AL13" i="6" s="1"/>
  <c r="AM13" i="6" s="1"/>
  <c r="AI12" i="6"/>
  <c r="AJ12" i="6" s="1"/>
  <c r="AH12" i="6"/>
  <c r="AK12" i="6" s="1"/>
  <c r="AL12" i="6" s="1"/>
  <c r="AM12" i="6" s="1"/>
  <c r="AI11" i="6"/>
  <c r="AJ11" i="6" s="1"/>
  <c r="AH11" i="6"/>
  <c r="AK11" i="6" s="1"/>
  <c r="AL11" i="6" s="1"/>
  <c r="AM11" i="6" s="1"/>
  <c r="AI10" i="6"/>
  <c r="AJ10" i="6" s="1"/>
  <c r="AH10" i="6"/>
  <c r="AK10" i="6" s="1"/>
  <c r="AH9" i="6"/>
  <c r="AK9" i="6" s="1"/>
  <c r="Y16" i="6"/>
  <c r="Z16" i="6" s="1"/>
  <c r="X16" i="6"/>
  <c r="AA16" i="6" s="1"/>
  <c r="AB16" i="6" s="1"/>
  <c r="AC16" i="6" s="1"/>
  <c r="Y15" i="6"/>
  <c r="Z15" i="6" s="1"/>
  <c r="X15" i="6"/>
  <c r="AA15" i="6" s="1"/>
  <c r="AB15" i="6" s="1"/>
  <c r="AC15" i="6" s="1"/>
  <c r="Y14" i="6"/>
  <c r="Z14" i="6" s="1"/>
  <c r="X14" i="6"/>
  <c r="AA14" i="6" s="1"/>
  <c r="AB14" i="6" s="1"/>
  <c r="AC14" i="6" s="1"/>
  <c r="Y13" i="6"/>
  <c r="Z13" i="6" s="1"/>
  <c r="X13" i="6"/>
  <c r="AA13" i="6" s="1"/>
  <c r="AB13" i="6" s="1"/>
  <c r="AC13" i="6" s="1"/>
  <c r="Y12" i="6"/>
  <c r="Z12" i="6" s="1"/>
  <c r="X12" i="6"/>
  <c r="AA12" i="6" s="1"/>
  <c r="AB12" i="6" s="1"/>
  <c r="AC12" i="6" s="1"/>
  <c r="Y11" i="6"/>
  <c r="Z11" i="6" s="1"/>
  <c r="X11" i="6"/>
  <c r="AA11" i="6" s="1"/>
  <c r="AB11" i="6" s="1"/>
  <c r="AC11" i="6" s="1"/>
  <c r="Y10" i="6"/>
  <c r="Z10" i="6" s="1"/>
  <c r="X10" i="6"/>
  <c r="AA10" i="6" s="1"/>
  <c r="X9" i="6"/>
  <c r="AA9" i="6" s="1"/>
  <c r="G9" i="6"/>
  <c r="Q16" i="6"/>
  <c r="R16" i="6" s="1"/>
  <c r="S16" i="6" s="1"/>
  <c r="O16" i="6"/>
  <c r="P16" i="6" s="1"/>
  <c r="N16" i="6"/>
  <c r="O15" i="6"/>
  <c r="P15" i="6" s="1"/>
  <c r="N15" i="6"/>
  <c r="Q15" i="6" s="1"/>
  <c r="R15" i="6" s="1"/>
  <c r="S15" i="6" s="1"/>
  <c r="O14" i="6"/>
  <c r="P14" i="6" s="1"/>
  <c r="N14" i="6"/>
  <c r="Q14" i="6" s="1"/>
  <c r="O13" i="6"/>
  <c r="P13" i="6" s="1"/>
  <c r="N13" i="6"/>
  <c r="Q13" i="6" s="1"/>
  <c r="R13" i="6" s="1"/>
  <c r="S13" i="6" s="1"/>
  <c r="O12" i="6"/>
  <c r="P12" i="6" s="1"/>
  <c r="N12" i="6"/>
  <c r="Q12" i="6" s="1"/>
  <c r="R12" i="6" s="1"/>
  <c r="S12" i="6" s="1"/>
  <c r="O11" i="6"/>
  <c r="P11" i="6" s="1"/>
  <c r="N11" i="6"/>
  <c r="Q11" i="6" s="1"/>
  <c r="R11" i="6" s="1"/>
  <c r="S11" i="6" s="1"/>
  <c r="O10" i="6"/>
  <c r="P10" i="6" s="1"/>
  <c r="N10" i="6"/>
  <c r="Q10" i="6" s="1"/>
  <c r="N9" i="6"/>
  <c r="Q9" i="6" s="1"/>
  <c r="E17" i="6"/>
  <c r="F17" i="6" s="1"/>
  <c r="D17" i="6"/>
  <c r="G17" i="6" s="1"/>
  <c r="E16" i="6"/>
  <c r="F16" i="6" s="1"/>
  <c r="D16" i="6"/>
  <c r="G16" i="6" s="1"/>
  <c r="H16" i="6" s="1"/>
  <c r="I16" i="6" s="1"/>
  <c r="E15" i="6"/>
  <c r="F15" i="6" s="1"/>
  <c r="D15" i="6"/>
  <c r="G15" i="6" s="1"/>
  <c r="H15" i="6" s="1"/>
  <c r="I15" i="6" s="1"/>
  <c r="E14" i="6"/>
  <c r="F14" i="6" s="1"/>
  <c r="D14" i="6"/>
  <c r="G14" i="6" s="1"/>
  <c r="H14" i="6" s="1"/>
  <c r="I14" i="6" s="1"/>
  <c r="E13" i="6"/>
  <c r="F13" i="6" s="1"/>
  <c r="D13" i="6"/>
  <c r="G13" i="6" s="1"/>
  <c r="H13" i="6" s="1"/>
  <c r="I13" i="6" s="1"/>
  <c r="E12" i="6"/>
  <c r="F12" i="6" s="1"/>
  <c r="D12" i="6"/>
  <c r="G12" i="6" s="1"/>
  <c r="H12" i="6" s="1"/>
  <c r="I12" i="6" s="1"/>
  <c r="E11" i="6"/>
  <c r="F11" i="6" s="1"/>
  <c r="D11" i="6"/>
  <c r="G11" i="6" s="1"/>
  <c r="H11" i="6" s="1"/>
  <c r="I11" i="6" s="1"/>
  <c r="E10" i="6"/>
  <c r="F10" i="6" s="1"/>
  <c r="D10" i="6"/>
  <c r="G10" i="6" s="1"/>
  <c r="L100" i="5"/>
  <c r="AJ19" i="6" l="1"/>
  <c r="Z19" i="6"/>
  <c r="H17" i="6"/>
  <c r="I17" i="6" s="1"/>
  <c r="BD19" i="6"/>
  <c r="AZ19" i="6" s="1"/>
  <c r="BE14" i="6" s="1"/>
  <c r="BF14" i="6" s="1"/>
  <c r="BG14" i="6" s="1"/>
  <c r="AV25" i="6"/>
  <c r="AV22" i="6"/>
  <c r="AV24" i="6"/>
  <c r="AV23" i="6"/>
  <c r="AV9" i="6"/>
  <c r="AW9" i="6" s="1"/>
  <c r="AV10" i="6"/>
  <c r="AW10" i="6" s="1"/>
  <c r="AB25" i="6"/>
  <c r="AB22" i="6"/>
  <c r="AB23" i="6"/>
  <c r="AB24" i="6"/>
  <c r="AL24" i="6"/>
  <c r="AL9" i="6"/>
  <c r="AM9" i="6" s="1"/>
  <c r="AL22" i="6"/>
  <c r="AL25" i="6"/>
  <c r="AL23" i="6"/>
  <c r="AL10" i="6"/>
  <c r="AM10" i="6" s="1"/>
  <c r="AB9" i="6"/>
  <c r="AC9" i="6" s="1"/>
  <c r="AB10" i="6"/>
  <c r="AC10" i="6" s="1"/>
  <c r="R14" i="6"/>
  <c r="S14" i="6" s="1"/>
  <c r="R22" i="6"/>
  <c r="R25" i="6"/>
  <c r="R24" i="6"/>
  <c r="P19" i="6"/>
  <c r="R23" i="6"/>
  <c r="R9" i="6"/>
  <c r="S9" i="6" s="1"/>
  <c r="R10" i="6"/>
  <c r="S10" i="6" s="1"/>
  <c r="F19" i="6"/>
  <c r="H23" i="6"/>
  <c r="H24" i="6"/>
  <c r="H9" i="6"/>
  <c r="I9" i="6" s="1"/>
  <c r="H22" i="6"/>
  <c r="H10" i="6"/>
  <c r="I10" i="6" s="1"/>
  <c r="H25" i="6"/>
  <c r="K367" i="1"/>
  <c r="H2" i="1"/>
  <c r="J364" i="1"/>
  <c r="F3" i="1"/>
  <c r="J3" i="1"/>
  <c r="K2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64" i="5"/>
  <c r="L140" i="5"/>
  <c r="F140" i="5"/>
  <c r="L130" i="5"/>
  <c r="F130" i="5"/>
  <c r="L120" i="5"/>
  <c r="F120" i="5"/>
  <c r="L110" i="5"/>
  <c r="F110" i="5"/>
  <c r="F100" i="5"/>
  <c r="L90" i="5"/>
  <c r="F90" i="5"/>
  <c r="L80" i="5"/>
  <c r="F80" i="5"/>
  <c r="L70" i="5"/>
  <c r="F70" i="5"/>
  <c r="L61" i="5"/>
  <c r="F61" i="5"/>
  <c r="L52" i="5"/>
  <c r="F52" i="5"/>
  <c r="P52" i="1"/>
  <c r="P61" i="1"/>
  <c r="P70" i="1"/>
  <c r="P80" i="1"/>
  <c r="P90" i="1"/>
  <c r="P100" i="1"/>
  <c r="P110" i="1"/>
  <c r="P120" i="1"/>
  <c r="P130" i="1"/>
  <c r="P140" i="1"/>
  <c r="P364" i="1"/>
  <c r="BE11" i="6" l="1"/>
  <c r="BF11" i="6" s="1"/>
  <c r="BG11" i="6" s="1"/>
  <c r="BE15" i="6"/>
  <c r="BF15" i="6" s="1"/>
  <c r="BG15" i="6" s="1"/>
  <c r="BE13" i="6"/>
  <c r="BF13" i="6" s="1"/>
  <c r="BG13" i="6" s="1"/>
  <c r="BE12" i="6"/>
  <c r="BF12" i="6" s="1"/>
  <c r="BG12" i="6" s="1"/>
  <c r="BE10" i="6"/>
  <c r="BE9" i="6"/>
  <c r="BF9" i="6" s="1"/>
  <c r="BG9" i="6" s="1"/>
  <c r="BE16" i="6"/>
  <c r="BF16" i="6" s="1"/>
  <c r="BG16" i="6" s="1"/>
  <c r="BF23" i="6"/>
  <c r="AW19" i="6"/>
  <c r="AC19" i="6"/>
  <c r="AM19" i="6"/>
  <c r="S19" i="6"/>
  <c r="I19" i="6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F4" i="1"/>
  <c r="G4" i="1" s="1"/>
  <c r="G3" i="1"/>
  <c r="H3" i="1" s="1"/>
  <c r="H4" i="1" s="1"/>
  <c r="H5" i="1" l="1"/>
  <c r="F5" i="1"/>
  <c r="G5" i="1" s="1"/>
  <c r="BF24" i="6"/>
  <c r="BF10" i="6"/>
  <c r="BG10" i="6" s="1"/>
  <c r="BG19" i="6" s="1"/>
  <c r="BF25" i="6"/>
  <c r="BF22" i="6"/>
  <c r="F6" i="1"/>
  <c r="G6" i="1" s="1"/>
  <c r="H6" i="1" s="1"/>
  <c r="F7" i="1" l="1"/>
  <c r="G7" i="1" s="1"/>
  <c r="H7" i="1" s="1"/>
  <c r="F8" i="1" l="1"/>
  <c r="G8" i="1" s="1"/>
  <c r="H8" i="1" s="1"/>
  <c r="F9" i="1" l="1"/>
  <c r="G9" i="1" s="1"/>
  <c r="H9" i="1" s="1"/>
  <c r="F10" i="1" l="1"/>
  <c r="G10" i="1" s="1"/>
  <c r="H10" i="1" s="1"/>
  <c r="F11" i="1" l="1"/>
  <c r="G11" i="1" s="1"/>
  <c r="H11" i="1" s="1"/>
  <c r="F12" i="1" l="1"/>
  <c r="G12" i="1" s="1"/>
  <c r="H12" i="1" s="1"/>
  <c r="F13" i="1" l="1"/>
  <c r="G13" i="1" s="1"/>
  <c r="H13" i="1" s="1"/>
  <c r="F14" i="1" l="1"/>
  <c r="G14" i="1" s="1"/>
  <c r="H14" i="1" s="1"/>
  <c r="F15" i="1" l="1"/>
  <c r="G15" i="1" s="1"/>
  <c r="H15" i="1" s="1"/>
  <c r="F16" i="1" l="1"/>
  <c r="G16" i="1" s="1"/>
  <c r="H16" i="1" s="1"/>
  <c r="F17" i="1" l="1"/>
  <c r="G17" i="1" s="1"/>
  <c r="H17" i="1" s="1"/>
  <c r="F18" i="1" l="1"/>
  <c r="G18" i="1" s="1"/>
  <c r="H18" i="1" s="1"/>
  <c r="F19" i="1" l="1"/>
  <c r="G19" i="1" s="1"/>
  <c r="H19" i="1" s="1"/>
  <c r="F20" i="1" l="1"/>
  <c r="G20" i="1" s="1"/>
  <c r="H20" i="1" s="1"/>
  <c r="F21" i="1" l="1"/>
  <c r="G21" i="1" s="1"/>
  <c r="H21" i="1" s="1"/>
  <c r="F22" i="1" l="1"/>
  <c r="G22" i="1" s="1"/>
  <c r="H22" i="1" s="1"/>
  <c r="F23" i="1" l="1"/>
  <c r="G23" i="1" s="1"/>
  <c r="H23" i="1" s="1"/>
  <c r="F24" i="1" l="1"/>
  <c r="G24" i="1" s="1"/>
  <c r="H24" i="1" s="1"/>
  <c r="F25" i="1" l="1"/>
  <c r="G25" i="1" s="1"/>
  <c r="H25" i="1" s="1"/>
  <c r="F26" i="1" l="1"/>
  <c r="G26" i="1" s="1"/>
  <c r="H26" i="1" s="1"/>
  <c r="F27" i="1" l="1"/>
  <c r="G27" i="1" s="1"/>
  <c r="H27" i="1" s="1"/>
  <c r="F28" i="1" l="1"/>
  <c r="G28" i="1" s="1"/>
  <c r="H28" i="1" s="1"/>
  <c r="F29" i="1" l="1"/>
  <c r="G29" i="1" s="1"/>
  <c r="H29" i="1" s="1"/>
  <c r="F30" i="1" l="1"/>
  <c r="G30" i="1" s="1"/>
  <c r="H30" i="1" s="1"/>
  <c r="F31" i="1" l="1"/>
  <c r="G31" i="1" s="1"/>
  <c r="H31" i="1" s="1"/>
  <c r="F32" i="1" l="1"/>
  <c r="G32" i="1" s="1"/>
  <c r="H32" i="1" s="1"/>
  <c r="F33" i="1" l="1"/>
  <c r="G33" i="1" s="1"/>
  <c r="H33" i="1" s="1"/>
  <c r="F34" i="1" l="1"/>
  <c r="G34" i="1" s="1"/>
  <c r="H34" i="1" s="1"/>
  <c r="F35" i="1" l="1"/>
  <c r="G35" i="1" s="1"/>
  <c r="H35" i="1" s="1"/>
  <c r="F36" i="1" l="1"/>
  <c r="G36" i="1" s="1"/>
  <c r="H36" i="1" s="1"/>
  <c r="F37" i="1" l="1"/>
  <c r="G37" i="1" s="1"/>
  <c r="H37" i="1" s="1"/>
  <c r="F38" i="1" l="1"/>
  <c r="G38" i="1" s="1"/>
  <c r="H38" i="1" s="1"/>
  <c r="F39" i="1" l="1"/>
  <c r="G39" i="1" s="1"/>
  <c r="H39" i="1" s="1"/>
  <c r="F40" i="1" l="1"/>
  <c r="G40" i="1" s="1"/>
  <c r="H40" i="1" s="1"/>
  <c r="F41" i="1" l="1"/>
  <c r="G41" i="1" s="1"/>
  <c r="H41" i="1" s="1"/>
  <c r="F42" i="1" l="1"/>
  <c r="G42" i="1" s="1"/>
  <c r="H42" i="1" s="1"/>
  <c r="F43" i="1" l="1"/>
  <c r="G43" i="1" s="1"/>
  <c r="H43" i="1" s="1"/>
  <c r="F44" i="1" l="1"/>
  <c r="G44" i="1" s="1"/>
  <c r="H44" i="1" s="1"/>
  <c r="F45" i="1" l="1"/>
  <c r="G45" i="1" s="1"/>
  <c r="H45" i="1" s="1"/>
  <c r="F46" i="1" l="1"/>
  <c r="G46" i="1" s="1"/>
  <c r="H46" i="1" s="1"/>
  <c r="F47" i="1" l="1"/>
  <c r="G47" i="1" s="1"/>
  <c r="H47" i="1" s="1"/>
  <c r="F48" i="1" l="1"/>
  <c r="G48" i="1" s="1"/>
  <c r="H48" i="1" s="1"/>
  <c r="F49" i="1" l="1"/>
  <c r="G49" i="1" s="1"/>
  <c r="H49" i="1" s="1"/>
  <c r="F50" i="1" l="1"/>
  <c r="G50" i="1" s="1"/>
  <c r="H50" i="1" s="1"/>
  <c r="F51" i="1" l="1"/>
  <c r="G51" i="1" s="1"/>
  <c r="H51" i="1" s="1"/>
  <c r="F52" i="1" l="1"/>
  <c r="G52" i="1" s="1"/>
  <c r="H52" i="1" s="1"/>
  <c r="F53" i="1" l="1"/>
  <c r="G53" i="1" s="1"/>
  <c r="H53" i="1" s="1"/>
  <c r="F54" i="1" l="1"/>
  <c r="G54" i="1" s="1"/>
  <c r="H54" i="1" s="1"/>
  <c r="F55" i="1" l="1"/>
  <c r="G55" i="1" s="1"/>
  <c r="H55" i="1" s="1"/>
  <c r="F56" i="1" l="1"/>
  <c r="G56" i="1" s="1"/>
  <c r="H56" i="1" s="1"/>
  <c r="F57" i="1" l="1"/>
  <c r="G57" i="1" s="1"/>
  <c r="H57" i="1" s="1"/>
  <c r="F58" i="1" l="1"/>
  <c r="G58" i="1" s="1"/>
  <c r="H58" i="1" s="1"/>
  <c r="F59" i="1" l="1"/>
  <c r="G59" i="1" s="1"/>
  <c r="H59" i="1" s="1"/>
  <c r="F60" i="1" l="1"/>
  <c r="G60" i="1" s="1"/>
  <c r="H60" i="1" s="1"/>
  <c r="F61" i="1" l="1"/>
  <c r="G61" i="1" s="1"/>
  <c r="H61" i="1" s="1"/>
  <c r="F62" i="1" l="1"/>
  <c r="G62" i="1" s="1"/>
  <c r="H62" i="1" s="1"/>
  <c r="F63" i="1" l="1"/>
  <c r="G63" i="1" s="1"/>
  <c r="H63" i="1" s="1"/>
  <c r="F64" i="1" l="1"/>
  <c r="G64" i="1" s="1"/>
  <c r="H64" i="1" s="1"/>
  <c r="F65" i="1" l="1"/>
  <c r="G65" i="1" s="1"/>
  <c r="H65" i="1" s="1"/>
  <c r="F66" i="1" l="1"/>
  <c r="G66" i="1" s="1"/>
  <c r="H66" i="1" s="1"/>
  <c r="F67" i="1" l="1"/>
  <c r="G67" i="1" s="1"/>
  <c r="H67" i="1" s="1"/>
  <c r="F68" i="1" l="1"/>
  <c r="G68" i="1" s="1"/>
  <c r="H68" i="1" s="1"/>
  <c r="F69" i="1" l="1"/>
  <c r="G69" i="1" s="1"/>
  <c r="H69" i="1" s="1"/>
  <c r="F70" i="1" l="1"/>
  <c r="G70" i="1" s="1"/>
  <c r="H70" i="1" s="1"/>
  <c r="F71" i="1" l="1"/>
  <c r="G71" i="1" s="1"/>
  <c r="H71" i="1" s="1"/>
  <c r="F72" i="1" l="1"/>
  <c r="G72" i="1" s="1"/>
  <c r="H72" i="1" s="1"/>
  <c r="F73" i="1" l="1"/>
  <c r="G73" i="1" s="1"/>
  <c r="H73" i="1" s="1"/>
  <c r="F74" i="1" l="1"/>
  <c r="G74" i="1" s="1"/>
  <c r="H74" i="1" s="1"/>
  <c r="F75" i="1" l="1"/>
  <c r="G75" i="1" s="1"/>
  <c r="H75" i="1" s="1"/>
  <c r="F76" i="1" l="1"/>
  <c r="G76" i="1" s="1"/>
  <c r="H76" i="1" s="1"/>
  <c r="F77" i="1" l="1"/>
  <c r="G77" i="1" s="1"/>
  <c r="H77" i="1" s="1"/>
  <c r="F78" i="1" l="1"/>
  <c r="G78" i="1" s="1"/>
  <c r="H78" i="1" s="1"/>
  <c r="F79" i="1" l="1"/>
  <c r="G79" i="1" s="1"/>
  <c r="H79" i="1" s="1"/>
  <c r="F80" i="1" l="1"/>
  <c r="G80" i="1" s="1"/>
  <c r="H80" i="1" s="1"/>
  <c r="F81" i="1" l="1"/>
  <c r="G81" i="1" s="1"/>
  <c r="H81" i="1" s="1"/>
  <c r="F82" i="1" l="1"/>
  <c r="G82" i="1" s="1"/>
  <c r="H82" i="1" s="1"/>
  <c r="F83" i="1" l="1"/>
  <c r="G83" i="1" s="1"/>
  <c r="H83" i="1" s="1"/>
  <c r="F84" i="1" l="1"/>
  <c r="G84" i="1" s="1"/>
  <c r="H84" i="1" s="1"/>
  <c r="F85" i="1" l="1"/>
  <c r="G85" i="1" s="1"/>
  <c r="H85" i="1" s="1"/>
  <c r="F86" i="1" l="1"/>
  <c r="G86" i="1" s="1"/>
  <c r="H86" i="1" s="1"/>
  <c r="F87" i="1" l="1"/>
  <c r="G87" i="1" s="1"/>
  <c r="H87" i="1" s="1"/>
  <c r="F88" i="1" l="1"/>
  <c r="G88" i="1" s="1"/>
  <c r="H88" i="1" s="1"/>
  <c r="F89" i="1" l="1"/>
  <c r="G89" i="1" s="1"/>
  <c r="H89" i="1" s="1"/>
  <c r="F90" i="1" l="1"/>
  <c r="G90" i="1" s="1"/>
  <c r="H90" i="1" s="1"/>
  <c r="F91" i="1" l="1"/>
  <c r="G91" i="1" s="1"/>
  <c r="H91" i="1" s="1"/>
  <c r="F92" i="1" l="1"/>
  <c r="G92" i="1" s="1"/>
  <c r="H92" i="1" s="1"/>
  <c r="F93" i="1" l="1"/>
  <c r="G93" i="1" s="1"/>
  <c r="H93" i="1" s="1"/>
  <c r="F94" i="1" l="1"/>
  <c r="G94" i="1" s="1"/>
  <c r="H94" i="1" s="1"/>
  <c r="F95" i="1" l="1"/>
  <c r="G95" i="1" s="1"/>
  <c r="H95" i="1" s="1"/>
  <c r="F96" i="1" l="1"/>
  <c r="G96" i="1" s="1"/>
  <c r="H96" i="1" s="1"/>
  <c r="F97" i="1" l="1"/>
  <c r="G97" i="1" s="1"/>
  <c r="H97" i="1" s="1"/>
  <c r="F98" i="1" l="1"/>
  <c r="G98" i="1" s="1"/>
  <c r="H98" i="1" s="1"/>
  <c r="F99" i="1" l="1"/>
  <c r="G99" i="1" s="1"/>
  <c r="H99" i="1" s="1"/>
  <c r="F100" i="1" l="1"/>
  <c r="G100" i="1" s="1"/>
  <c r="H100" i="1" s="1"/>
  <c r="F101" i="1" l="1"/>
  <c r="G101" i="1" s="1"/>
  <c r="H101" i="1" s="1"/>
  <c r="F102" i="1" l="1"/>
  <c r="G102" i="1" s="1"/>
  <c r="H102" i="1" s="1"/>
  <c r="F103" i="1" l="1"/>
  <c r="G103" i="1" s="1"/>
  <c r="H103" i="1" s="1"/>
  <c r="F104" i="1" l="1"/>
  <c r="G104" i="1" s="1"/>
  <c r="H104" i="1" s="1"/>
  <c r="F105" i="1" l="1"/>
  <c r="G105" i="1" s="1"/>
  <c r="H105" i="1" s="1"/>
  <c r="F106" i="1" l="1"/>
  <c r="G106" i="1" s="1"/>
  <c r="H106" i="1" s="1"/>
  <c r="F107" i="1" l="1"/>
  <c r="G107" i="1" s="1"/>
  <c r="H107" i="1" s="1"/>
  <c r="F108" i="1" l="1"/>
  <c r="G108" i="1" s="1"/>
  <c r="H108" i="1" s="1"/>
  <c r="F109" i="1" l="1"/>
  <c r="G109" i="1" s="1"/>
  <c r="H109" i="1" s="1"/>
  <c r="F110" i="1" l="1"/>
  <c r="G110" i="1" s="1"/>
  <c r="H110" i="1" s="1"/>
  <c r="F111" i="1" l="1"/>
  <c r="G111" i="1" s="1"/>
  <c r="H111" i="1" s="1"/>
  <c r="F112" i="1" l="1"/>
  <c r="G112" i="1" s="1"/>
  <c r="H112" i="1" s="1"/>
  <c r="F113" i="1" l="1"/>
  <c r="G113" i="1" s="1"/>
  <c r="H113" i="1" s="1"/>
  <c r="F114" i="1" l="1"/>
  <c r="G114" i="1" s="1"/>
  <c r="H114" i="1" s="1"/>
  <c r="F115" i="1" l="1"/>
  <c r="G115" i="1" s="1"/>
  <c r="H115" i="1" s="1"/>
  <c r="F116" i="1" l="1"/>
  <c r="G116" i="1" s="1"/>
  <c r="H116" i="1" s="1"/>
  <c r="F117" i="1" l="1"/>
  <c r="G117" i="1" s="1"/>
  <c r="H117" i="1" s="1"/>
  <c r="F118" i="1" l="1"/>
  <c r="G118" i="1" s="1"/>
  <c r="H118" i="1" s="1"/>
  <c r="F119" i="1" l="1"/>
  <c r="G119" i="1" s="1"/>
  <c r="H119" i="1" s="1"/>
  <c r="F120" i="1" l="1"/>
  <c r="G120" i="1" s="1"/>
  <c r="H120" i="1" s="1"/>
  <c r="F121" i="1" l="1"/>
  <c r="G121" i="1" s="1"/>
  <c r="H121" i="1" s="1"/>
  <c r="F122" i="1" l="1"/>
  <c r="G122" i="1" s="1"/>
  <c r="H122" i="1" s="1"/>
  <c r="F123" i="1" l="1"/>
  <c r="G123" i="1" s="1"/>
  <c r="H123" i="1" s="1"/>
  <c r="F124" i="1" l="1"/>
  <c r="G124" i="1" s="1"/>
  <c r="H124" i="1" s="1"/>
  <c r="F125" i="1" l="1"/>
  <c r="G125" i="1" s="1"/>
  <c r="H125" i="1" s="1"/>
  <c r="F126" i="1" l="1"/>
  <c r="G126" i="1" s="1"/>
  <c r="H126" i="1" s="1"/>
  <c r="F127" i="1" l="1"/>
  <c r="G127" i="1" s="1"/>
  <c r="H127" i="1" s="1"/>
  <c r="F128" i="1" l="1"/>
  <c r="G128" i="1" s="1"/>
  <c r="H128" i="1" s="1"/>
  <c r="F129" i="1" l="1"/>
  <c r="G129" i="1" s="1"/>
  <c r="H129" i="1" s="1"/>
  <c r="F130" i="1" l="1"/>
  <c r="G130" i="1" s="1"/>
  <c r="H130" i="1" s="1"/>
  <c r="F131" i="1" l="1"/>
  <c r="G131" i="1" s="1"/>
  <c r="H131" i="1" s="1"/>
  <c r="F132" i="1" l="1"/>
  <c r="G132" i="1" s="1"/>
  <c r="H132" i="1" s="1"/>
  <c r="F133" i="1" l="1"/>
  <c r="G133" i="1" s="1"/>
  <c r="H133" i="1" s="1"/>
  <c r="F134" i="1" l="1"/>
  <c r="G134" i="1" s="1"/>
  <c r="H134" i="1" s="1"/>
  <c r="F135" i="1" l="1"/>
  <c r="G135" i="1" s="1"/>
  <c r="H135" i="1" s="1"/>
  <c r="F136" i="1" l="1"/>
  <c r="G136" i="1" s="1"/>
  <c r="H136" i="1" s="1"/>
  <c r="F137" i="1" l="1"/>
  <c r="G137" i="1" s="1"/>
  <c r="H137" i="1" s="1"/>
  <c r="F138" i="1" l="1"/>
  <c r="G138" i="1" s="1"/>
  <c r="H138" i="1" s="1"/>
  <c r="F139" i="1" l="1"/>
  <c r="G139" i="1" s="1"/>
  <c r="H139" i="1" s="1"/>
  <c r="F140" i="1" l="1"/>
  <c r="G140" i="1" s="1"/>
  <c r="H140" i="1" s="1"/>
  <c r="F141" i="1" l="1"/>
  <c r="G141" i="1" s="1"/>
  <c r="H141" i="1" s="1"/>
  <c r="F142" i="1" l="1"/>
  <c r="G142" i="1" s="1"/>
  <c r="H142" i="1" s="1"/>
  <c r="F143" i="1" l="1"/>
  <c r="G143" i="1" s="1"/>
  <c r="H143" i="1" s="1"/>
  <c r="F144" i="1" l="1"/>
  <c r="G144" i="1" s="1"/>
  <c r="H144" i="1" s="1"/>
  <c r="F145" i="1" l="1"/>
  <c r="G145" i="1" s="1"/>
  <c r="H145" i="1" s="1"/>
  <c r="F146" i="1" l="1"/>
  <c r="G146" i="1" s="1"/>
  <c r="H146" i="1" s="1"/>
  <c r="F147" i="1" l="1"/>
  <c r="G147" i="1" s="1"/>
  <c r="H147" i="1" s="1"/>
  <c r="F148" i="1" l="1"/>
  <c r="G148" i="1" s="1"/>
  <c r="H148" i="1" s="1"/>
  <c r="F149" i="1" l="1"/>
  <c r="G149" i="1" s="1"/>
  <c r="H149" i="1" s="1"/>
  <c r="F150" i="1" l="1"/>
  <c r="G150" i="1" s="1"/>
  <c r="H150" i="1" s="1"/>
  <c r="F151" i="1" l="1"/>
  <c r="G151" i="1" s="1"/>
  <c r="H151" i="1" s="1"/>
  <c r="F152" i="1" l="1"/>
  <c r="G152" i="1" s="1"/>
  <c r="H152" i="1" s="1"/>
  <c r="F153" i="1" l="1"/>
  <c r="G153" i="1" s="1"/>
  <c r="H153" i="1" s="1"/>
  <c r="F154" i="1" l="1"/>
  <c r="G154" i="1" s="1"/>
  <c r="H154" i="1" s="1"/>
  <c r="F155" i="1" l="1"/>
  <c r="G155" i="1" s="1"/>
  <c r="H155" i="1" s="1"/>
  <c r="F156" i="1" l="1"/>
  <c r="G156" i="1" s="1"/>
  <c r="H156" i="1" s="1"/>
  <c r="F157" i="1" l="1"/>
  <c r="G157" i="1" s="1"/>
  <c r="H157" i="1" s="1"/>
  <c r="F158" i="1" l="1"/>
  <c r="G158" i="1" s="1"/>
  <c r="H158" i="1" s="1"/>
  <c r="F159" i="1" l="1"/>
  <c r="G159" i="1" s="1"/>
  <c r="H159" i="1" s="1"/>
  <c r="F160" i="1" l="1"/>
  <c r="G160" i="1" s="1"/>
  <c r="H160" i="1" s="1"/>
  <c r="F161" i="1" l="1"/>
  <c r="G161" i="1" s="1"/>
  <c r="H161" i="1" s="1"/>
  <c r="F162" i="1" l="1"/>
  <c r="G162" i="1" s="1"/>
  <c r="H162" i="1" s="1"/>
  <c r="F163" i="1" l="1"/>
  <c r="G163" i="1" s="1"/>
  <c r="H163" i="1" s="1"/>
  <c r="F164" i="1" l="1"/>
  <c r="G164" i="1" s="1"/>
  <c r="H164" i="1" s="1"/>
  <c r="F165" i="1" l="1"/>
  <c r="G165" i="1" s="1"/>
  <c r="H165" i="1" s="1"/>
  <c r="F166" i="1" l="1"/>
  <c r="G166" i="1" s="1"/>
  <c r="H166" i="1" s="1"/>
  <c r="F167" i="1" l="1"/>
  <c r="G167" i="1" s="1"/>
  <c r="H167" i="1" s="1"/>
  <c r="F168" i="1" l="1"/>
  <c r="G168" i="1" s="1"/>
  <c r="H168" i="1" s="1"/>
  <c r="F169" i="1" l="1"/>
  <c r="G169" i="1" s="1"/>
  <c r="H169" i="1" s="1"/>
  <c r="F170" i="1" l="1"/>
  <c r="G170" i="1" s="1"/>
  <c r="H170" i="1" s="1"/>
  <c r="F171" i="1" l="1"/>
  <c r="G171" i="1" s="1"/>
  <c r="H171" i="1" s="1"/>
  <c r="F172" i="1" l="1"/>
  <c r="G172" i="1" s="1"/>
  <c r="H172" i="1" s="1"/>
  <c r="F173" i="1" l="1"/>
  <c r="G173" i="1" s="1"/>
  <c r="H173" i="1" s="1"/>
  <c r="F174" i="1" l="1"/>
  <c r="G174" i="1" s="1"/>
  <c r="H174" i="1" s="1"/>
  <c r="F175" i="1" l="1"/>
  <c r="G175" i="1" s="1"/>
  <c r="H175" i="1" s="1"/>
  <c r="F176" i="1" l="1"/>
  <c r="G176" i="1" s="1"/>
  <c r="H176" i="1" s="1"/>
  <c r="F177" i="1" l="1"/>
  <c r="G177" i="1" s="1"/>
  <c r="H177" i="1" s="1"/>
  <c r="F178" i="1" l="1"/>
  <c r="G178" i="1" s="1"/>
  <c r="H178" i="1" s="1"/>
  <c r="F179" i="1" l="1"/>
  <c r="G179" i="1" s="1"/>
  <c r="H179" i="1" s="1"/>
  <c r="F180" i="1" l="1"/>
  <c r="G180" i="1" s="1"/>
  <c r="H180" i="1" s="1"/>
  <c r="F181" i="1" l="1"/>
  <c r="G181" i="1" s="1"/>
  <c r="H181" i="1" s="1"/>
  <c r="F182" i="1" l="1"/>
  <c r="G182" i="1" s="1"/>
  <c r="H182" i="1" s="1"/>
  <c r="F183" i="1" l="1"/>
  <c r="G183" i="1" s="1"/>
  <c r="H183" i="1" s="1"/>
  <c r="F184" i="1" l="1"/>
  <c r="G184" i="1" s="1"/>
  <c r="H184" i="1" s="1"/>
  <c r="F185" i="1" l="1"/>
  <c r="G185" i="1" s="1"/>
  <c r="H185" i="1" s="1"/>
  <c r="F186" i="1" l="1"/>
  <c r="G186" i="1" s="1"/>
  <c r="H186" i="1" s="1"/>
  <c r="F187" i="1" l="1"/>
  <c r="G187" i="1" s="1"/>
  <c r="H187" i="1" s="1"/>
  <c r="F188" i="1" l="1"/>
  <c r="G188" i="1" s="1"/>
  <c r="H188" i="1" s="1"/>
  <c r="F189" i="1" l="1"/>
  <c r="G189" i="1" s="1"/>
  <c r="H189" i="1" s="1"/>
  <c r="F190" i="1" l="1"/>
  <c r="G190" i="1" s="1"/>
  <c r="H190" i="1" s="1"/>
  <c r="F191" i="1" l="1"/>
  <c r="G191" i="1" s="1"/>
  <c r="H191" i="1" s="1"/>
  <c r="F192" i="1" l="1"/>
  <c r="G192" i="1" s="1"/>
  <c r="H192" i="1" s="1"/>
  <c r="F193" i="1" l="1"/>
  <c r="G193" i="1" s="1"/>
  <c r="H193" i="1" s="1"/>
  <c r="F194" i="1" l="1"/>
  <c r="G194" i="1" s="1"/>
  <c r="H194" i="1" s="1"/>
  <c r="F195" i="1" l="1"/>
  <c r="G195" i="1" s="1"/>
  <c r="H195" i="1" s="1"/>
  <c r="F196" i="1" l="1"/>
  <c r="G196" i="1" s="1"/>
  <c r="H196" i="1" s="1"/>
  <c r="F197" i="1" l="1"/>
  <c r="G197" i="1" s="1"/>
  <c r="H197" i="1" s="1"/>
  <c r="F198" i="1" l="1"/>
  <c r="G198" i="1" s="1"/>
  <c r="H198" i="1" s="1"/>
  <c r="F199" i="1" l="1"/>
  <c r="G199" i="1" s="1"/>
  <c r="H199" i="1" s="1"/>
  <c r="F200" i="1" l="1"/>
  <c r="G200" i="1" s="1"/>
  <c r="H200" i="1" s="1"/>
  <c r="F201" i="1" l="1"/>
  <c r="G201" i="1" s="1"/>
  <c r="H201" i="1" s="1"/>
  <c r="F202" i="1" l="1"/>
  <c r="G202" i="1" s="1"/>
  <c r="H202" i="1" s="1"/>
  <c r="F203" i="1" l="1"/>
  <c r="G203" i="1" s="1"/>
  <c r="H203" i="1" s="1"/>
  <c r="F204" i="1" l="1"/>
  <c r="G204" i="1" s="1"/>
  <c r="H204" i="1" s="1"/>
  <c r="F205" i="1" l="1"/>
  <c r="G205" i="1" s="1"/>
  <c r="H205" i="1" s="1"/>
  <c r="F206" i="1" l="1"/>
  <c r="G206" i="1" s="1"/>
  <c r="H206" i="1" s="1"/>
  <c r="F207" i="1" l="1"/>
  <c r="G207" i="1" s="1"/>
  <c r="H207" i="1" s="1"/>
  <c r="F208" i="1" l="1"/>
  <c r="G208" i="1" s="1"/>
  <c r="H208" i="1" s="1"/>
  <c r="F209" i="1" l="1"/>
  <c r="G209" i="1" s="1"/>
  <c r="H209" i="1" s="1"/>
  <c r="F210" i="1" l="1"/>
  <c r="G210" i="1" s="1"/>
  <c r="H210" i="1" s="1"/>
  <c r="F211" i="1" l="1"/>
  <c r="G211" i="1" s="1"/>
  <c r="H211" i="1" s="1"/>
  <c r="F212" i="1" l="1"/>
  <c r="G212" i="1" s="1"/>
  <c r="H212" i="1" s="1"/>
  <c r="F213" i="1" l="1"/>
  <c r="G213" i="1" s="1"/>
  <c r="H213" i="1" s="1"/>
  <c r="F214" i="1" l="1"/>
  <c r="G214" i="1" s="1"/>
  <c r="H214" i="1" s="1"/>
  <c r="F215" i="1" l="1"/>
  <c r="G215" i="1" s="1"/>
  <c r="H215" i="1" s="1"/>
  <c r="F216" i="1" l="1"/>
  <c r="G216" i="1" s="1"/>
  <c r="H216" i="1" s="1"/>
  <c r="F217" i="1" l="1"/>
  <c r="G217" i="1" s="1"/>
  <c r="H217" i="1" s="1"/>
  <c r="F218" i="1" l="1"/>
  <c r="G218" i="1" s="1"/>
  <c r="H218" i="1" s="1"/>
  <c r="F219" i="1" l="1"/>
  <c r="G219" i="1" s="1"/>
  <c r="H219" i="1" s="1"/>
  <c r="F220" i="1" l="1"/>
  <c r="G220" i="1" s="1"/>
  <c r="H220" i="1" s="1"/>
  <c r="F221" i="1" l="1"/>
  <c r="G221" i="1" s="1"/>
  <c r="H221" i="1" s="1"/>
  <c r="F222" i="1" l="1"/>
  <c r="G222" i="1" s="1"/>
  <c r="H222" i="1" s="1"/>
  <c r="F223" i="1" l="1"/>
  <c r="G223" i="1" s="1"/>
  <c r="H223" i="1" s="1"/>
  <c r="F224" i="1" l="1"/>
  <c r="G224" i="1" s="1"/>
  <c r="H224" i="1" s="1"/>
  <c r="F225" i="1" l="1"/>
  <c r="G225" i="1" s="1"/>
  <c r="H225" i="1" s="1"/>
  <c r="F226" i="1" l="1"/>
  <c r="G226" i="1" s="1"/>
  <c r="H226" i="1" s="1"/>
  <c r="F227" i="1" l="1"/>
  <c r="G227" i="1" s="1"/>
  <c r="H227" i="1" s="1"/>
  <c r="F228" i="1" l="1"/>
  <c r="G228" i="1" s="1"/>
  <c r="H228" i="1" s="1"/>
  <c r="F229" i="1" l="1"/>
  <c r="G229" i="1" s="1"/>
  <c r="H229" i="1" s="1"/>
  <c r="F230" i="1" l="1"/>
  <c r="G230" i="1" s="1"/>
  <c r="H230" i="1" s="1"/>
  <c r="F231" i="1" l="1"/>
  <c r="G231" i="1" s="1"/>
  <c r="H231" i="1" s="1"/>
  <c r="F232" i="1" l="1"/>
  <c r="G232" i="1" s="1"/>
  <c r="H232" i="1" s="1"/>
  <c r="F233" i="1" l="1"/>
  <c r="G233" i="1" s="1"/>
  <c r="H233" i="1" s="1"/>
  <c r="F234" i="1" l="1"/>
  <c r="G234" i="1" s="1"/>
  <c r="H234" i="1" s="1"/>
  <c r="F235" i="1" l="1"/>
  <c r="G235" i="1" s="1"/>
  <c r="H235" i="1" s="1"/>
  <c r="F236" i="1" l="1"/>
  <c r="G236" i="1" s="1"/>
  <c r="H236" i="1" s="1"/>
  <c r="F237" i="1" l="1"/>
  <c r="G237" i="1" s="1"/>
  <c r="H237" i="1" s="1"/>
  <c r="F238" i="1" l="1"/>
  <c r="G238" i="1" s="1"/>
  <c r="H238" i="1" s="1"/>
  <c r="F239" i="1" l="1"/>
  <c r="G239" i="1" s="1"/>
  <c r="H239" i="1" s="1"/>
  <c r="F240" i="1" l="1"/>
  <c r="G240" i="1" s="1"/>
  <c r="H240" i="1" s="1"/>
  <c r="F241" i="1" l="1"/>
  <c r="G241" i="1" s="1"/>
  <c r="H241" i="1" s="1"/>
  <c r="F242" i="1" l="1"/>
  <c r="G242" i="1" s="1"/>
  <c r="H242" i="1" s="1"/>
  <c r="F243" i="1" l="1"/>
  <c r="G243" i="1" s="1"/>
  <c r="H243" i="1" s="1"/>
  <c r="F244" i="1" l="1"/>
  <c r="G244" i="1" s="1"/>
  <c r="H244" i="1" s="1"/>
  <c r="F245" i="1" l="1"/>
  <c r="G245" i="1" s="1"/>
  <c r="H245" i="1" s="1"/>
  <c r="F246" i="1" l="1"/>
  <c r="G246" i="1" s="1"/>
  <c r="H246" i="1" s="1"/>
  <c r="F247" i="1" l="1"/>
  <c r="G247" i="1" s="1"/>
  <c r="H247" i="1" s="1"/>
  <c r="F248" i="1" l="1"/>
  <c r="G248" i="1" s="1"/>
  <c r="H248" i="1" s="1"/>
  <c r="F249" i="1" l="1"/>
  <c r="G249" i="1" s="1"/>
  <c r="H249" i="1" s="1"/>
  <c r="F250" i="1" l="1"/>
  <c r="G250" i="1" s="1"/>
  <c r="H250" i="1" s="1"/>
  <c r="F251" i="1" l="1"/>
  <c r="G251" i="1" s="1"/>
  <c r="H251" i="1" s="1"/>
  <c r="F252" i="1" l="1"/>
  <c r="G252" i="1" s="1"/>
  <c r="H252" i="1" s="1"/>
  <c r="F253" i="1" l="1"/>
  <c r="G253" i="1" s="1"/>
  <c r="H253" i="1" s="1"/>
  <c r="F254" i="1" l="1"/>
  <c r="G254" i="1" s="1"/>
  <c r="H254" i="1" s="1"/>
  <c r="F255" i="1" l="1"/>
  <c r="G255" i="1" s="1"/>
  <c r="H255" i="1" s="1"/>
  <c r="F256" i="1" l="1"/>
  <c r="G256" i="1" s="1"/>
  <c r="H256" i="1" s="1"/>
  <c r="F257" i="1" l="1"/>
  <c r="G257" i="1" s="1"/>
  <c r="H257" i="1" s="1"/>
  <c r="F258" i="1" l="1"/>
  <c r="G258" i="1" s="1"/>
  <c r="H258" i="1" s="1"/>
  <c r="F259" i="1" l="1"/>
  <c r="G259" i="1" s="1"/>
  <c r="H259" i="1" s="1"/>
  <c r="F260" i="1" l="1"/>
  <c r="G260" i="1" s="1"/>
  <c r="H260" i="1" s="1"/>
  <c r="F261" i="1" l="1"/>
  <c r="G261" i="1" s="1"/>
  <c r="H261" i="1" s="1"/>
  <c r="F262" i="1" l="1"/>
  <c r="G262" i="1" s="1"/>
  <c r="H262" i="1" s="1"/>
  <c r="F263" i="1" l="1"/>
  <c r="G263" i="1" s="1"/>
  <c r="H263" i="1" s="1"/>
  <c r="F264" i="1" l="1"/>
  <c r="G264" i="1" s="1"/>
  <c r="H264" i="1" s="1"/>
  <c r="F265" i="1" l="1"/>
  <c r="G265" i="1" s="1"/>
  <c r="H265" i="1" s="1"/>
  <c r="F266" i="1" l="1"/>
  <c r="G266" i="1" s="1"/>
  <c r="H266" i="1" s="1"/>
  <c r="F267" i="1" l="1"/>
  <c r="G267" i="1" s="1"/>
  <c r="H267" i="1" s="1"/>
  <c r="F268" i="1" l="1"/>
  <c r="G268" i="1" s="1"/>
  <c r="H268" i="1" s="1"/>
  <c r="F269" i="1" l="1"/>
  <c r="G269" i="1" s="1"/>
  <c r="H269" i="1" s="1"/>
  <c r="F270" i="1" l="1"/>
  <c r="G270" i="1" s="1"/>
  <c r="H270" i="1" s="1"/>
  <c r="F271" i="1" l="1"/>
  <c r="G271" i="1" s="1"/>
  <c r="H271" i="1" s="1"/>
  <c r="F272" i="1" l="1"/>
  <c r="G272" i="1" s="1"/>
  <c r="H272" i="1" s="1"/>
  <c r="F273" i="1" l="1"/>
  <c r="G273" i="1" s="1"/>
  <c r="H273" i="1" s="1"/>
  <c r="F274" i="1" l="1"/>
  <c r="G274" i="1" s="1"/>
  <c r="H274" i="1" s="1"/>
  <c r="F275" i="1" l="1"/>
  <c r="G275" i="1" s="1"/>
  <c r="H275" i="1" s="1"/>
  <c r="F276" i="1" l="1"/>
  <c r="G276" i="1" s="1"/>
  <c r="H276" i="1" s="1"/>
  <c r="F277" i="1" l="1"/>
  <c r="G277" i="1" s="1"/>
  <c r="H277" i="1" s="1"/>
  <c r="F278" i="1" l="1"/>
  <c r="G278" i="1" s="1"/>
  <c r="H278" i="1" s="1"/>
  <c r="F279" i="1" l="1"/>
  <c r="G279" i="1" s="1"/>
  <c r="H279" i="1" s="1"/>
  <c r="F280" i="1" l="1"/>
  <c r="G280" i="1" s="1"/>
  <c r="H280" i="1" s="1"/>
  <c r="F281" i="1" l="1"/>
  <c r="G281" i="1" s="1"/>
  <c r="H281" i="1" s="1"/>
  <c r="F282" i="1" l="1"/>
  <c r="G282" i="1" s="1"/>
  <c r="H282" i="1" s="1"/>
  <c r="F283" i="1" l="1"/>
  <c r="G283" i="1" s="1"/>
  <c r="H283" i="1" s="1"/>
  <c r="F284" i="1" l="1"/>
  <c r="G284" i="1" s="1"/>
  <c r="H284" i="1" s="1"/>
  <c r="F285" i="1" l="1"/>
  <c r="G285" i="1" s="1"/>
  <c r="H285" i="1" s="1"/>
  <c r="F286" i="1" l="1"/>
  <c r="G286" i="1" s="1"/>
  <c r="H286" i="1" s="1"/>
  <c r="F287" i="1" l="1"/>
  <c r="G287" i="1" s="1"/>
  <c r="H287" i="1" s="1"/>
  <c r="F288" i="1" l="1"/>
  <c r="G288" i="1" s="1"/>
  <c r="H288" i="1" s="1"/>
  <c r="F289" i="1" l="1"/>
  <c r="G289" i="1" s="1"/>
  <c r="H289" i="1" s="1"/>
  <c r="F290" i="1" l="1"/>
  <c r="G290" i="1" s="1"/>
  <c r="H290" i="1" s="1"/>
  <c r="F291" i="1" l="1"/>
  <c r="G291" i="1" s="1"/>
  <c r="H291" i="1" s="1"/>
  <c r="F292" i="1" l="1"/>
  <c r="G292" i="1" s="1"/>
  <c r="H292" i="1" s="1"/>
  <c r="F293" i="1" l="1"/>
  <c r="G293" i="1" s="1"/>
  <c r="H293" i="1" s="1"/>
  <c r="F294" i="1" l="1"/>
  <c r="G294" i="1" s="1"/>
  <c r="H294" i="1" s="1"/>
  <c r="F295" i="1" l="1"/>
  <c r="G295" i="1" s="1"/>
  <c r="H295" i="1" s="1"/>
  <c r="F296" i="1" l="1"/>
  <c r="G296" i="1" s="1"/>
  <c r="H296" i="1" s="1"/>
  <c r="F297" i="1" l="1"/>
  <c r="G297" i="1" s="1"/>
  <c r="H297" i="1" s="1"/>
  <c r="F298" i="1" l="1"/>
  <c r="G298" i="1" s="1"/>
  <c r="H298" i="1" s="1"/>
  <c r="F299" i="1" l="1"/>
  <c r="G299" i="1" s="1"/>
  <c r="H299" i="1" s="1"/>
  <c r="F300" i="1" l="1"/>
  <c r="G300" i="1" s="1"/>
  <c r="H300" i="1" s="1"/>
  <c r="F301" i="1" l="1"/>
  <c r="G301" i="1" s="1"/>
  <c r="H301" i="1" s="1"/>
  <c r="F302" i="1" l="1"/>
  <c r="G302" i="1" s="1"/>
  <c r="H302" i="1" s="1"/>
  <c r="F303" i="1" l="1"/>
  <c r="G303" i="1" s="1"/>
  <c r="H303" i="1" s="1"/>
  <c r="F304" i="1" l="1"/>
  <c r="G304" i="1" s="1"/>
  <c r="H304" i="1" s="1"/>
  <c r="F305" i="1" l="1"/>
  <c r="G305" i="1" s="1"/>
  <c r="H305" i="1" s="1"/>
  <c r="F306" i="1" l="1"/>
  <c r="G306" i="1" s="1"/>
  <c r="H306" i="1" s="1"/>
  <c r="F307" i="1" l="1"/>
  <c r="G307" i="1" s="1"/>
  <c r="H307" i="1" s="1"/>
  <c r="F308" i="1" l="1"/>
  <c r="G308" i="1" s="1"/>
  <c r="H308" i="1" s="1"/>
  <c r="F309" i="1" l="1"/>
  <c r="G309" i="1" s="1"/>
  <c r="H309" i="1" s="1"/>
  <c r="F310" i="1" l="1"/>
  <c r="G310" i="1" s="1"/>
  <c r="H310" i="1" s="1"/>
  <c r="F311" i="1" l="1"/>
  <c r="G311" i="1" s="1"/>
  <c r="H311" i="1" s="1"/>
  <c r="F312" i="1" l="1"/>
  <c r="G312" i="1" s="1"/>
  <c r="H312" i="1" s="1"/>
  <c r="F313" i="1" l="1"/>
  <c r="G313" i="1" s="1"/>
  <c r="H313" i="1" s="1"/>
  <c r="F314" i="1" l="1"/>
  <c r="G314" i="1" s="1"/>
  <c r="H314" i="1" s="1"/>
  <c r="F315" i="1" l="1"/>
  <c r="G315" i="1" s="1"/>
  <c r="H315" i="1" s="1"/>
  <c r="F316" i="1" l="1"/>
  <c r="G316" i="1" s="1"/>
  <c r="H316" i="1" s="1"/>
  <c r="F317" i="1" l="1"/>
  <c r="G317" i="1" s="1"/>
  <c r="H317" i="1" s="1"/>
  <c r="F318" i="1" l="1"/>
  <c r="G318" i="1" s="1"/>
  <c r="H318" i="1" s="1"/>
  <c r="F319" i="1" l="1"/>
  <c r="G319" i="1" s="1"/>
  <c r="H319" i="1" s="1"/>
  <c r="F320" i="1" l="1"/>
  <c r="G320" i="1" s="1"/>
  <c r="H320" i="1" s="1"/>
  <c r="F321" i="1" l="1"/>
  <c r="G321" i="1" s="1"/>
  <c r="H321" i="1" s="1"/>
  <c r="F322" i="1" l="1"/>
  <c r="G322" i="1" s="1"/>
  <c r="H322" i="1" s="1"/>
  <c r="F323" i="1" l="1"/>
  <c r="G323" i="1" s="1"/>
  <c r="H323" i="1" s="1"/>
  <c r="F324" i="1" l="1"/>
  <c r="G324" i="1" s="1"/>
  <c r="H324" i="1" s="1"/>
  <c r="F325" i="1" l="1"/>
  <c r="G325" i="1" s="1"/>
  <c r="H325" i="1" s="1"/>
  <c r="F326" i="1" l="1"/>
  <c r="G326" i="1" s="1"/>
  <c r="H326" i="1" s="1"/>
  <c r="F327" i="1" l="1"/>
  <c r="G327" i="1" s="1"/>
  <c r="H327" i="1" s="1"/>
  <c r="F328" i="1" l="1"/>
  <c r="G328" i="1" s="1"/>
  <c r="H328" i="1" s="1"/>
  <c r="F329" i="1" l="1"/>
  <c r="G329" i="1" s="1"/>
  <c r="H329" i="1" s="1"/>
  <c r="F330" i="1" l="1"/>
  <c r="G330" i="1" s="1"/>
  <c r="H330" i="1" s="1"/>
  <c r="F331" i="1" l="1"/>
  <c r="G331" i="1" s="1"/>
  <c r="H331" i="1" s="1"/>
  <c r="F332" i="1" l="1"/>
  <c r="G332" i="1" s="1"/>
  <c r="H332" i="1" s="1"/>
  <c r="F333" i="1" l="1"/>
  <c r="G333" i="1" s="1"/>
  <c r="H333" i="1" s="1"/>
  <c r="F334" i="1" l="1"/>
  <c r="G334" i="1" s="1"/>
  <c r="H334" i="1" s="1"/>
  <c r="F335" i="1" l="1"/>
  <c r="G335" i="1" s="1"/>
  <c r="H335" i="1" s="1"/>
  <c r="F336" i="1" l="1"/>
  <c r="G336" i="1" s="1"/>
  <c r="H336" i="1" s="1"/>
  <c r="F337" i="1" l="1"/>
  <c r="G337" i="1" s="1"/>
  <c r="H337" i="1" s="1"/>
  <c r="F338" i="1" l="1"/>
  <c r="G338" i="1" s="1"/>
  <c r="H338" i="1" s="1"/>
  <c r="F339" i="1" l="1"/>
  <c r="G339" i="1" s="1"/>
  <c r="H339" i="1" s="1"/>
  <c r="F340" i="1" l="1"/>
  <c r="G340" i="1" s="1"/>
  <c r="H340" i="1" s="1"/>
  <c r="F341" i="1" l="1"/>
  <c r="G341" i="1" s="1"/>
  <c r="H341" i="1" s="1"/>
  <c r="F342" i="1" l="1"/>
  <c r="G342" i="1" s="1"/>
  <c r="H342" i="1" s="1"/>
  <c r="F343" i="1" l="1"/>
  <c r="G343" i="1" s="1"/>
  <c r="H343" i="1" s="1"/>
  <c r="F344" i="1" l="1"/>
  <c r="G344" i="1" s="1"/>
  <c r="H344" i="1" s="1"/>
  <c r="F345" i="1" l="1"/>
  <c r="G345" i="1" s="1"/>
  <c r="H345" i="1" s="1"/>
  <c r="F346" i="1" l="1"/>
  <c r="G346" i="1" s="1"/>
  <c r="H346" i="1" s="1"/>
  <c r="F347" i="1" l="1"/>
  <c r="G347" i="1" s="1"/>
  <c r="H347" i="1" s="1"/>
  <c r="F348" i="1" l="1"/>
  <c r="G348" i="1" s="1"/>
  <c r="H348" i="1" s="1"/>
  <c r="F349" i="1" l="1"/>
  <c r="G349" i="1" s="1"/>
  <c r="H349" i="1" s="1"/>
  <c r="F350" i="1" l="1"/>
  <c r="G350" i="1" s="1"/>
  <c r="H350" i="1" s="1"/>
  <c r="F351" i="1" l="1"/>
  <c r="G351" i="1" s="1"/>
  <c r="H351" i="1" s="1"/>
  <c r="F352" i="1" l="1"/>
  <c r="G352" i="1" s="1"/>
  <c r="H352" i="1" s="1"/>
  <c r="F353" i="1" l="1"/>
  <c r="G353" i="1" s="1"/>
  <c r="H353" i="1" s="1"/>
  <c r="F354" i="1" l="1"/>
  <c r="G354" i="1" s="1"/>
  <c r="H354" i="1" s="1"/>
  <c r="F355" i="1" l="1"/>
  <c r="G355" i="1" s="1"/>
  <c r="H355" i="1" s="1"/>
  <c r="F356" i="1" l="1"/>
  <c r="G356" i="1" s="1"/>
  <c r="H356" i="1" s="1"/>
  <c r="F357" i="1" l="1"/>
  <c r="G357" i="1" s="1"/>
  <c r="H357" i="1" s="1"/>
  <c r="F358" i="1" l="1"/>
  <c r="G358" i="1" s="1"/>
  <c r="H358" i="1" s="1"/>
  <c r="F359" i="1" l="1"/>
  <c r="G359" i="1" s="1"/>
  <c r="H359" i="1" s="1"/>
  <c r="F360" i="1" l="1"/>
  <c r="G360" i="1" s="1"/>
  <c r="H360" i="1" s="1"/>
  <c r="F361" i="1" l="1"/>
  <c r="G361" i="1" s="1"/>
  <c r="H361" i="1" s="1"/>
  <c r="F362" i="1" l="1"/>
  <c r="G362" i="1" s="1"/>
  <c r="H362" i="1" s="1"/>
  <c r="F363" i="1" l="1"/>
  <c r="G363" i="1" s="1"/>
  <c r="H363" i="1" s="1"/>
  <c r="F364" i="1" l="1"/>
  <c r="G364" i="1" s="1"/>
  <c r="H364" i="1" s="1"/>
  <c r="F365" i="1" l="1"/>
</calcChain>
</file>

<file path=xl/sharedStrings.xml><?xml version="1.0" encoding="utf-8"?>
<sst xmlns="http://schemas.openxmlformats.org/spreadsheetml/2006/main" count="1239" uniqueCount="407">
  <si>
    <t>IMG_000061.JPG</t>
  </si>
  <si>
    <t>IMG_000062.JPG</t>
  </si>
  <si>
    <t>IMG_000063.JPG</t>
  </si>
  <si>
    <t>IMG_000064.JPG</t>
  </si>
  <si>
    <t>IMG_000065.JPG</t>
  </si>
  <si>
    <t>IMG_000066.JPG</t>
  </si>
  <si>
    <t>IMG_000067.JPG</t>
  </si>
  <si>
    <t>IMG_000068.JPG</t>
  </si>
  <si>
    <t>IMG_000069.JPG</t>
  </si>
  <si>
    <t>IMG_000070.JPG</t>
  </si>
  <si>
    <t>IMG_000071.JPG</t>
  </si>
  <si>
    <t>IMG_000072.JPG</t>
  </si>
  <si>
    <t>IMG_000073.JPG</t>
  </si>
  <si>
    <t>IMG_000074.JPG</t>
  </si>
  <si>
    <t>IMG_000075.JPG</t>
  </si>
  <si>
    <t>IMG_000076.JPG</t>
  </si>
  <si>
    <t>IMG_000077.JPG</t>
  </si>
  <si>
    <t>IMG_000078.JPG</t>
  </si>
  <si>
    <t>IMG_000079.JPG</t>
  </si>
  <si>
    <t>IMG_000080.JPG</t>
  </si>
  <si>
    <t>IMG_000081.JPG</t>
  </si>
  <si>
    <t>IMG_000082.JPG</t>
  </si>
  <si>
    <t>IMG_000083.JPG</t>
  </si>
  <si>
    <t>IMG_000084.JPG</t>
  </si>
  <si>
    <t>IMG_000085.JPG</t>
  </si>
  <si>
    <t>IMG_000086.JPG</t>
  </si>
  <si>
    <t>IMG_000087.JPG</t>
  </si>
  <si>
    <t>IMG_000088.JPG</t>
  </si>
  <si>
    <t>IMG_000089.JPG</t>
  </si>
  <si>
    <t>IMG_000090.JPG</t>
  </si>
  <si>
    <t>IMG_000091.JPG</t>
  </si>
  <si>
    <t>IMG_000092.JPG</t>
  </si>
  <si>
    <t>IMG_000093.JPG</t>
  </si>
  <si>
    <t>IMG_000094.JPG</t>
  </si>
  <si>
    <t>IMG_000095.JPG</t>
  </si>
  <si>
    <t>IMG_000096.JPG</t>
  </si>
  <si>
    <t>IMG_000097.JPG</t>
  </si>
  <si>
    <t>IMG_000098.JPG</t>
  </si>
  <si>
    <t>IMG_000099.JPG</t>
  </si>
  <si>
    <t>IMG_000100.JPG</t>
  </si>
  <si>
    <t>IMG_000101.JPG</t>
  </si>
  <si>
    <t>IMG_000102.JPG</t>
  </si>
  <si>
    <t>IMG_000103.JPG</t>
  </si>
  <si>
    <t>IMG_000104.JPG</t>
  </si>
  <si>
    <t>IMG_000105.JPG</t>
  </si>
  <si>
    <t>IMG_000106.JPG</t>
  </si>
  <si>
    <t>IMG_000107.JPG</t>
  </si>
  <si>
    <t>IMG_000108.JPG</t>
  </si>
  <si>
    <t>IMG_000109.JPG</t>
  </si>
  <si>
    <t>IMG_000110.JPG</t>
  </si>
  <si>
    <t>IMG_000111.JPG</t>
  </si>
  <si>
    <t>IMG_000112.JPG</t>
  </si>
  <si>
    <t>IMG_000113.JPG</t>
  </si>
  <si>
    <t>IMG_000114.JPG</t>
  </si>
  <si>
    <t>IMG_000115.JPG</t>
  </si>
  <si>
    <t>IMG_000116.JPG</t>
  </si>
  <si>
    <t>IMG_000117.JPG</t>
  </si>
  <si>
    <t>IMG_000118.JPG</t>
  </si>
  <si>
    <t>IMG_000119.JPG</t>
  </si>
  <si>
    <t>IMG_000120.JPG</t>
  </si>
  <si>
    <t>IMG_000121.JPG</t>
  </si>
  <si>
    <t>IMG_000122.JPG</t>
  </si>
  <si>
    <t>IMG_000124.JPG</t>
  </si>
  <si>
    <t>IMG_000125.JPG</t>
  </si>
  <si>
    <t>IMG_000126.JPG</t>
  </si>
  <si>
    <t>IMG_000127.JPG</t>
  </si>
  <si>
    <t>IMG_000128.JPG</t>
  </si>
  <si>
    <t>IMG_000129.JPG</t>
  </si>
  <si>
    <t>IMG_000130.JPG</t>
  </si>
  <si>
    <t>IMG_000131.JPG</t>
  </si>
  <si>
    <t>IMG_000132.JPG</t>
  </si>
  <si>
    <t>IMG_000133.JPG</t>
  </si>
  <si>
    <t>IMG_000134.JPG</t>
  </si>
  <si>
    <t>IMG_000135.JPG</t>
  </si>
  <si>
    <t>IMG_000136.JPG</t>
  </si>
  <si>
    <t>IMG_000137.JPG</t>
  </si>
  <si>
    <t>IMG_000138.JPG</t>
  </si>
  <si>
    <t>IMG_000139.JPG</t>
  </si>
  <si>
    <t>IMG_000140.JPG</t>
  </si>
  <si>
    <t>IMG_000141.JPG</t>
  </si>
  <si>
    <t>IMG_000142.JPG</t>
  </si>
  <si>
    <t>IMG_000143.JPG</t>
  </si>
  <si>
    <t>IMG_000144.JPG</t>
  </si>
  <si>
    <t>IMG_000145.JPG</t>
  </si>
  <si>
    <t>IMG_000146.JPG</t>
  </si>
  <si>
    <t>IMG_000147.JPG</t>
  </si>
  <si>
    <t>IMG_000148.JPG</t>
  </si>
  <si>
    <t>IMG_000149.JPG</t>
  </si>
  <si>
    <t>IMG_000150.JPG</t>
  </si>
  <si>
    <t>IMG_000151.JPG</t>
  </si>
  <si>
    <t>IMG_000152.JPG</t>
  </si>
  <si>
    <t>IMG_000153.JPG</t>
  </si>
  <si>
    <t>IMG_000154.JPG</t>
  </si>
  <si>
    <t>IMG_000155.JPG</t>
  </si>
  <si>
    <t>IMG_000156.JPG</t>
  </si>
  <si>
    <t>IMG_000157.JPG</t>
  </si>
  <si>
    <t>IMG_000158.JPG</t>
  </si>
  <si>
    <t>IMG_000159.JPG</t>
  </si>
  <si>
    <t>IMG_000160.JPG</t>
  </si>
  <si>
    <t>IMG_000161.JPG</t>
  </si>
  <si>
    <t>IMG_000162.JPG</t>
  </si>
  <si>
    <t>IMG_000163.JPG</t>
  </si>
  <si>
    <t>IMG_000164.JPG</t>
  </si>
  <si>
    <t>IMG_000165.JPG</t>
  </si>
  <si>
    <t>IMG_000166.JPG</t>
  </si>
  <si>
    <t>IMG_000167.JPG</t>
  </si>
  <si>
    <t>IMG_000168.JPG</t>
  </si>
  <si>
    <t>IMG_000169.JPG</t>
  </si>
  <si>
    <t>IMG_000170.JPG</t>
  </si>
  <si>
    <t>IMG_000171.JPG</t>
  </si>
  <si>
    <t>IMG_000172.JPG</t>
  </si>
  <si>
    <t>IMG_000173.JPG</t>
  </si>
  <si>
    <t>IMG_000174.JPG</t>
  </si>
  <si>
    <t>IMG_000175.JPG</t>
  </si>
  <si>
    <t>IMG_000176.JPG</t>
  </si>
  <si>
    <t>IMG_000177.JPG</t>
  </si>
  <si>
    <t>IMG_000178.JPG</t>
  </si>
  <si>
    <t>IMG_000179.JPG</t>
  </si>
  <si>
    <t>IMG_000180.JPG</t>
  </si>
  <si>
    <t>IMG_000181.JPG</t>
  </si>
  <si>
    <t>IMG_000182.JPG</t>
  </si>
  <si>
    <t>IMG_000183.JPG</t>
  </si>
  <si>
    <t>IMG_000184.JPG</t>
  </si>
  <si>
    <t>IMG_000185.JPG</t>
  </si>
  <si>
    <t>IMG_000186.JPG</t>
  </si>
  <si>
    <t>IMG_000187.JPG</t>
  </si>
  <si>
    <t>IMG_000188.JPG</t>
  </si>
  <si>
    <t>IMG_000189.JPG</t>
  </si>
  <si>
    <t>IMG_000190.JPG</t>
  </si>
  <si>
    <t>IMG_000191.JPG</t>
  </si>
  <si>
    <t>IMG_000192.JPG</t>
  </si>
  <si>
    <t>IMG_000193.JPG</t>
  </si>
  <si>
    <t>IMG_000194.JPG</t>
  </si>
  <si>
    <t>IMG_000195.JPG</t>
  </si>
  <si>
    <t>IMG_000196.JPG</t>
  </si>
  <si>
    <t>IMG_000197.JPG</t>
  </si>
  <si>
    <t>IMG_000198.JPG</t>
  </si>
  <si>
    <t>IMG_000199.JPG</t>
  </si>
  <si>
    <t>IMG_000200.JPG</t>
  </si>
  <si>
    <t>IMG_000201.JPG</t>
  </si>
  <si>
    <t>IMG_000202.JPG</t>
  </si>
  <si>
    <t>IMG_000203.JPG</t>
  </si>
  <si>
    <t>IMG_000204.JPG</t>
  </si>
  <si>
    <t>IMG_000205.JPG</t>
  </si>
  <si>
    <t>IMG_000206.JPG</t>
  </si>
  <si>
    <t>IMG_000207.JPG</t>
  </si>
  <si>
    <t>IMG_000208.JPG</t>
  </si>
  <si>
    <t>IMG_000209.JPG</t>
  </si>
  <si>
    <t>IMG_000210.JPG</t>
  </si>
  <si>
    <t>IMG_000211.JPG</t>
  </si>
  <si>
    <t>IMG_000212.JPG</t>
  </si>
  <si>
    <t>IMG_000213.JPG</t>
  </si>
  <si>
    <t>IMG_000214.JPG</t>
  </si>
  <si>
    <t>IMG_000215.JPG</t>
  </si>
  <si>
    <t>IMG_000216.JPG</t>
  </si>
  <si>
    <t>IMG_000217.JPG</t>
  </si>
  <si>
    <t>IMG_000218.JPG</t>
  </si>
  <si>
    <t>IMG_000219.JPG</t>
  </si>
  <si>
    <t>IMG_000220.JPG</t>
  </si>
  <si>
    <t>IMG_000221.JPG</t>
  </si>
  <si>
    <t>IMG_000222.JPG</t>
  </si>
  <si>
    <t>IMG_000223.JPG</t>
  </si>
  <si>
    <t>IMG_000224.JPG</t>
  </si>
  <si>
    <t>IMG_000225.JPG</t>
  </si>
  <si>
    <t>IMG_000226.JPG</t>
  </si>
  <si>
    <t>IMG_000227.JPG</t>
  </si>
  <si>
    <t>IMG_000228.JPG</t>
  </si>
  <si>
    <t>IMG_000229.JPG</t>
  </si>
  <si>
    <t>IMG_000230.JPG</t>
  </si>
  <si>
    <t>IMG_000231.JPG</t>
  </si>
  <si>
    <t>IMG_000232.JPG</t>
  </si>
  <si>
    <t>IMG_000233.JPG</t>
  </si>
  <si>
    <t>IMG_000234.JPG</t>
  </si>
  <si>
    <t>IMG_000235.JPG</t>
  </si>
  <si>
    <t>IMG_000236.JPG</t>
  </si>
  <si>
    <t>IMG_000237.JPG</t>
  </si>
  <si>
    <t>IMG_000238.JPG</t>
  </si>
  <si>
    <t>IMG_000239.JPG</t>
  </si>
  <si>
    <t>IMG_000240.JPG</t>
  </si>
  <si>
    <t>IMG_000241.JPG</t>
  </si>
  <si>
    <t>IMG_000242.JPG</t>
  </si>
  <si>
    <t>IMG_000243.JPG</t>
  </si>
  <si>
    <t>IMG_000244.JPG</t>
  </si>
  <si>
    <t>IMG_000245.JPG</t>
  </si>
  <si>
    <t>IMG_000246.JPG</t>
  </si>
  <si>
    <t>IMG_000247.JPG</t>
  </si>
  <si>
    <t>IMG_000248.JPG</t>
  </si>
  <si>
    <t>IMG_000249.JPG</t>
  </si>
  <si>
    <t>IMG_000250.JPG</t>
  </si>
  <si>
    <t>IMG_000251.JPG</t>
  </si>
  <si>
    <t>IMG_000252.JPG</t>
  </si>
  <si>
    <t>IMG_000253.JPG</t>
  </si>
  <si>
    <t>IMG_000254.JPG</t>
  </si>
  <si>
    <t>IMG_000255.JPG</t>
  </si>
  <si>
    <t>IMG_000256.JPG</t>
  </si>
  <si>
    <t>IMG_000257.JPG</t>
  </si>
  <si>
    <t>IMG_000258.JPG</t>
  </si>
  <si>
    <t>IMG_000259.JPG</t>
  </si>
  <si>
    <t>IMG_000260.JPG</t>
  </si>
  <si>
    <t>IMG_000261.JPG</t>
  </si>
  <si>
    <t>IMG_000262.JPG</t>
  </si>
  <si>
    <t>IMG_000263.JPG</t>
  </si>
  <si>
    <t>IMG_000264.JPG</t>
  </si>
  <si>
    <t>IMG_000265.JPG</t>
  </si>
  <si>
    <t>IMG_000266.JPG</t>
  </si>
  <si>
    <t>IMG_000267.JPG</t>
  </si>
  <si>
    <t>IMG_000268.JPG</t>
  </si>
  <si>
    <t>IMG_000269.JPG</t>
  </si>
  <si>
    <t>IMG_000270.JPG</t>
  </si>
  <si>
    <t>IMG_000271.JPG</t>
  </si>
  <si>
    <t>IMG_000272.JPG</t>
  </si>
  <si>
    <t>IMG_000273.JPG</t>
  </si>
  <si>
    <t>IMG_000274.JPG</t>
  </si>
  <si>
    <t>IMG_000275.JPG</t>
  </si>
  <si>
    <t>IMG_000276.JPG</t>
  </si>
  <si>
    <t>IMG_000277.JPG</t>
  </si>
  <si>
    <t>IMG_000278.JPG</t>
  </si>
  <si>
    <t>IMG_000279.JPG</t>
  </si>
  <si>
    <t>IMG_000280.JPG</t>
  </si>
  <si>
    <t>IMG_000281.JPG</t>
  </si>
  <si>
    <t>IMG_000282.JPG</t>
  </si>
  <si>
    <t>IMG_000283.JPG</t>
  </si>
  <si>
    <t>IMG_000284.JPG</t>
  </si>
  <si>
    <t>IMG_000285.JPG</t>
  </si>
  <si>
    <t>IMG_000286.JPG</t>
  </si>
  <si>
    <t>IMG_000287.JPG</t>
  </si>
  <si>
    <t>IMG_000288.JPG</t>
  </si>
  <si>
    <t>IMG_000289.JPG</t>
  </si>
  <si>
    <t>IMG_000290.JPG</t>
  </si>
  <si>
    <t>IMG_000291.JPG</t>
  </si>
  <si>
    <t>IMG_000292.JPG</t>
  </si>
  <si>
    <t>IMG_000293.JPG</t>
  </si>
  <si>
    <t>IMG_000294.JPG</t>
  </si>
  <si>
    <t>IMG_000295.JPG</t>
  </si>
  <si>
    <t>IMG_000296.JPG</t>
  </si>
  <si>
    <t>IMG_000297.JPG</t>
  </si>
  <si>
    <t>IMG_000298.JPG</t>
  </si>
  <si>
    <t>IMG_000299.JPG</t>
  </si>
  <si>
    <t>IMG_000300.JPG</t>
  </si>
  <si>
    <t>IMG_000301.JPG</t>
  </si>
  <si>
    <t>IMG_000302.JPG</t>
  </si>
  <si>
    <t>IMG_000303.JPG</t>
  </si>
  <si>
    <t>IMG_000304.JPG</t>
  </si>
  <si>
    <t>IMG_000305.JPG</t>
  </si>
  <si>
    <t>IMG_000306.JPG</t>
  </si>
  <si>
    <t>IMG_000307.JPG</t>
  </si>
  <si>
    <t>IMG_000308.JPG</t>
  </si>
  <si>
    <t>IMG_000309.JPG</t>
  </si>
  <si>
    <t>IMG_000310.JPG</t>
  </si>
  <si>
    <t>IMG_000311.JPG</t>
  </si>
  <si>
    <t>IMG_000312.JPG</t>
  </si>
  <si>
    <t>IMG_000313.JPG</t>
  </si>
  <si>
    <t>IMG_000314.JPG</t>
  </si>
  <si>
    <t>IMG_000315.JPG</t>
  </si>
  <si>
    <t>IMG_000316.JPG</t>
  </si>
  <si>
    <t>IMG_000317.JPG</t>
  </si>
  <si>
    <t>IMG_000318.JPG</t>
  </si>
  <si>
    <t>IMG_000319.JPG</t>
  </si>
  <si>
    <t>IMG_000320.JPG</t>
  </si>
  <si>
    <t>IMG_000321.JPG</t>
  </si>
  <si>
    <t>IMG_000322.JPG</t>
  </si>
  <si>
    <t>IMG_000323.JPG</t>
  </si>
  <si>
    <t>IMG_000324.JPG</t>
  </si>
  <si>
    <t>IMG_000325.JPG</t>
  </si>
  <si>
    <t>IMG_000326.JPG</t>
  </si>
  <si>
    <t>IMG_000327.JPG</t>
  </si>
  <si>
    <t>IMG_000328.JPG</t>
  </si>
  <si>
    <t>IMG_000329.JPG</t>
  </si>
  <si>
    <t>IMG_000330.JPG</t>
  </si>
  <si>
    <t>IMG_000331.JPG</t>
  </si>
  <si>
    <t>IMG_000332.JPG</t>
  </si>
  <si>
    <t>IMG_000333.JPG</t>
  </si>
  <si>
    <t>IMG_000334.JPG</t>
  </si>
  <si>
    <t>IMG_000335.JPG</t>
  </si>
  <si>
    <t>IMG_000336.JPG</t>
  </si>
  <si>
    <t>IMG_000337.JPG</t>
  </si>
  <si>
    <t>IMG_000338.JPG</t>
  </si>
  <si>
    <t>IMG_000339.JPG</t>
  </si>
  <si>
    <t>IMG_000340.JPG</t>
  </si>
  <si>
    <t>IMG_000341.JPG</t>
  </si>
  <si>
    <t>IMG_000342.JPG</t>
  </si>
  <si>
    <t>IMG_000343.JPG</t>
  </si>
  <si>
    <t>IMG_000344.JPG</t>
  </si>
  <si>
    <t>IMG_000345.JPG</t>
  </si>
  <si>
    <t>IMG_000346.JPG</t>
  </si>
  <si>
    <t>IMG_000347.JPG</t>
  </si>
  <si>
    <t>IMG_000348.JPG</t>
  </si>
  <si>
    <t>IMG_000349.JPG</t>
  </si>
  <si>
    <t>IMG_000350.JPG</t>
  </si>
  <si>
    <t>IMG_000351.JPG</t>
  </si>
  <si>
    <t>IMG_000352.JPG</t>
  </si>
  <si>
    <t>IMG_000353.JPG</t>
  </si>
  <si>
    <t>IMG_000354.JPG</t>
  </si>
  <si>
    <t>IMG_000355.JPG</t>
  </si>
  <si>
    <t>IMG_000356.JPG</t>
  </si>
  <si>
    <t>IMG_000357.JPG</t>
  </si>
  <si>
    <t>IMG_000358.JPG</t>
  </si>
  <si>
    <t>IMG_000359.JPG</t>
  </si>
  <si>
    <t>IMG_000360.JPG</t>
  </si>
  <si>
    <t>IMG_000361.JPG</t>
  </si>
  <si>
    <t>IMG_000362.JPG</t>
  </si>
  <si>
    <t>IMG_000363.JPG</t>
  </si>
  <si>
    <t>IMG_000364.JPG</t>
  </si>
  <si>
    <t>IMG_000365.JPG</t>
  </si>
  <si>
    <t>IMG_000366.JPG</t>
  </si>
  <si>
    <t>IMG_000367.JPG</t>
  </si>
  <si>
    <t>IMG_000368.JPG</t>
  </si>
  <si>
    <t>IMG_000369.JPG</t>
  </si>
  <si>
    <t>IMG_000370.JPG</t>
  </si>
  <si>
    <t>IMG_000371.JPG</t>
  </si>
  <si>
    <t>IMG_000372.JPG</t>
  </si>
  <si>
    <t>IMG_000373.JPG</t>
  </si>
  <si>
    <t>IMG_000374.JPG</t>
  </si>
  <si>
    <t>IMG_000375.JPG</t>
  </si>
  <si>
    <t>IMG_000376.JPG</t>
  </si>
  <si>
    <t>IMG_000377.JPG</t>
  </si>
  <si>
    <t>IMG_000378.JPG</t>
  </si>
  <si>
    <t>IMG_000379.JPG</t>
  </si>
  <si>
    <t>IMG_000380.JPG</t>
  </si>
  <si>
    <t>IMG_000381.JPG</t>
  </si>
  <si>
    <t>IMG_000382.JPG</t>
  </si>
  <si>
    <t>IMG_000383.JPG</t>
  </si>
  <si>
    <t>IMG_000384.JPG</t>
  </si>
  <si>
    <t>IMG_000385.JPG</t>
  </si>
  <si>
    <t>IMG_000386.JPG</t>
  </si>
  <si>
    <t>IMG_000387.JPG</t>
  </si>
  <si>
    <t>IMG_000388.JPG</t>
  </si>
  <si>
    <t>IMG_000389.JPG</t>
  </si>
  <si>
    <t>IMG_000390.JPG</t>
  </si>
  <si>
    <t>IMG_000391.JPG</t>
  </si>
  <si>
    <t>IMG_000392.JPG</t>
  </si>
  <si>
    <t>IMG_000393.JPG</t>
  </si>
  <si>
    <t>IMG_000394.JPG</t>
  </si>
  <si>
    <t>IMG_000395.JPG</t>
  </si>
  <si>
    <t>IMG_000396.JPG</t>
  </si>
  <si>
    <t>IMG_000397.JPG</t>
  </si>
  <si>
    <t>IMG_000398.JPG</t>
  </si>
  <si>
    <t>IMG_000399.JPG</t>
  </si>
  <si>
    <t>IMG_000400.JPG</t>
  </si>
  <si>
    <t>IMG_000401.JPG</t>
  </si>
  <si>
    <t>IMG_000402.JPG</t>
  </si>
  <si>
    <t>IMG_000403.JPG</t>
  </si>
  <si>
    <t>IMG_000404.JPG</t>
  </si>
  <si>
    <t>IMG_000405.JPG</t>
  </si>
  <si>
    <t>IMG_000406.JPG</t>
  </si>
  <si>
    <t>IMG_000407.JPG</t>
  </si>
  <si>
    <t>IMG_000408.JPG</t>
  </si>
  <si>
    <t>IMG_000409.JPG</t>
  </si>
  <si>
    <t>IMG_000410.JPG</t>
  </si>
  <si>
    <t>IMG_000411.JPG</t>
  </si>
  <si>
    <t>IMG_000412.JPG</t>
  </si>
  <si>
    <t>IMG_000413.JPG</t>
  </si>
  <si>
    <t>IMG_000414.JPG</t>
  </si>
  <si>
    <t>IMG_000415.JPG</t>
  </si>
  <si>
    <t>IMG_000416.JPG</t>
  </si>
  <si>
    <t>IMG_000417.JPG</t>
  </si>
  <si>
    <t>IMG_000418.JPG</t>
  </si>
  <si>
    <t>IMG_000419.JPG</t>
  </si>
  <si>
    <t>IMG_000420.JPG</t>
  </si>
  <si>
    <t>IMG_000421.JPG</t>
  </si>
  <si>
    <t>IMG_000422.JPG</t>
  </si>
  <si>
    <t>IMG_000423.JPG</t>
  </si>
  <si>
    <t>IMG_000424.JPG</t>
  </si>
  <si>
    <t>h_px</t>
  </si>
  <si>
    <t>time</t>
  </si>
  <si>
    <t>%</t>
  </si>
  <si>
    <t>image</t>
  </si>
  <si>
    <t>0;0</t>
  </si>
  <si>
    <t>436;237</t>
  </si>
  <si>
    <t>Mask A</t>
  </si>
  <si>
    <t>392 x 2054</t>
  </si>
  <si>
    <t xml:space="preserve">Pixel calib Chatham </t>
  </si>
  <si>
    <t>C0</t>
  </si>
  <si>
    <t>C1</t>
  </si>
  <si>
    <t>995;237</t>
  </si>
  <si>
    <t>MaskA</t>
  </si>
  <si>
    <t>318 x 2054</t>
  </si>
  <si>
    <t>a</t>
  </si>
  <si>
    <t>b</t>
  </si>
  <si>
    <t>bot 2290 --&gt; 3.4cm</t>
  </si>
  <si>
    <t>Pixel paint</t>
  </si>
  <si>
    <t>cm top</t>
  </si>
  <si>
    <t>cm bottom</t>
  </si>
  <si>
    <t>h_top</t>
  </si>
  <si>
    <t>H_bottom</t>
  </si>
  <si>
    <t>Pix_top</t>
  </si>
  <si>
    <t>Pix_dif</t>
  </si>
  <si>
    <t>Pix_bot_mask</t>
  </si>
  <si>
    <t>bot_mask</t>
  </si>
  <si>
    <t>Gemiddelde fout</t>
  </si>
  <si>
    <t>mm</t>
  </si>
  <si>
    <t>Gemiddelde fout - top - bottom</t>
  </si>
  <si>
    <t>Gemiddelde fout - bottom</t>
  </si>
  <si>
    <t>Gemiddelde fout -top</t>
  </si>
  <si>
    <t>?</t>
  </si>
  <si>
    <t>C2</t>
  </si>
  <si>
    <t>1524;236</t>
  </si>
  <si>
    <t>302x2055</t>
  </si>
  <si>
    <t>2065;236</t>
  </si>
  <si>
    <t>307x2055</t>
  </si>
  <si>
    <t>C3</t>
  </si>
  <si>
    <t>C4</t>
  </si>
  <si>
    <t>C5</t>
  </si>
  <si>
    <t>2606;237</t>
  </si>
  <si>
    <t>311x 2054</t>
  </si>
  <si>
    <t>354x 2055</t>
  </si>
  <si>
    <t>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</si>
</sst>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0.0000"/>
    <numFmt numFmtId="167" formatCode="0.00000000E+00"/>
    <numFmt numFmtId="172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6" fillId="2" borderId="0" xfId="6"/>
    <xf numFmtId="0" fontId="0" fillId="0" borderId="10" xfId="0" applyBorder="1"/>
    <xf numFmtId="22" fontId="0" fillId="0" borderId="10" xfId="0" applyNumberFormat="1" applyBorder="1"/>
    <xf numFmtId="0" fontId="7" fillId="3" borderId="0" xfId="7"/>
    <xf numFmtId="22" fontId="7" fillId="3" borderId="0" xfId="7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0" xfId="0" applyFill="1" applyBorder="1"/>
    <xf numFmtId="11" fontId="0" fillId="0" borderId="0" xfId="0" applyNumberFormat="1"/>
    <xf numFmtId="3" fontId="0" fillId="0" borderId="0" xfId="0" applyNumberFormat="1"/>
    <xf numFmtId="22" fontId="0" fillId="0" borderId="0" xfId="0" applyNumberFormat="1" applyBorder="1"/>
    <xf numFmtId="167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column_0_work!#REF!</c:f>
            </c:numRef>
          </c:xVal>
          <c:yVal>
            <c:numRef>
              <c:f>column_0_work!$H$2:$H$364</c:f>
              <c:numCache>
                <c:formatCode>General</c:formatCode>
                <c:ptCount val="363"/>
                <c:pt idx="0">
                  <c:v>1081</c:v>
                </c:pt>
                <c:pt idx="1">
                  <c:v>1072</c:v>
                </c:pt>
                <c:pt idx="2">
                  <c:v>353</c:v>
                </c:pt>
                <c:pt idx="3">
                  <c:v>1079</c:v>
                </c:pt>
                <c:pt idx="4">
                  <c:v>1064</c:v>
                </c:pt>
                <c:pt idx="5">
                  <c:v>1087</c:v>
                </c:pt>
                <c:pt idx="6">
                  <c:v>1087</c:v>
                </c:pt>
                <c:pt idx="7">
                  <c:v>1063</c:v>
                </c:pt>
                <c:pt idx="8">
                  <c:v>1402</c:v>
                </c:pt>
                <c:pt idx="9">
                  <c:v>1468</c:v>
                </c:pt>
                <c:pt idx="10">
                  <c:v>1063</c:v>
                </c:pt>
                <c:pt idx="11">
                  <c:v>1359</c:v>
                </c:pt>
                <c:pt idx="12">
                  <c:v>1424</c:v>
                </c:pt>
                <c:pt idx="13">
                  <c:v>1701</c:v>
                </c:pt>
                <c:pt idx="14">
                  <c:v>1646</c:v>
                </c:pt>
                <c:pt idx="15">
                  <c:v>1617</c:v>
                </c:pt>
                <c:pt idx="16">
                  <c:v>1578</c:v>
                </c:pt>
                <c:pt idx="17">
                  <c:v>1509</c:v>
                </c:pt>
                <c:pt idx="18">
                  <c:v>1510</c:v>
                </c:pt>
                <c:pt idx="19">
                  <c:v>1402</c:v>
                </c:pt>
                <c:pt idx="20">
                  <c:v>1399</c:v>
                </c:pt>
                <c:pt idx="21">
                  <c:v>1387</c:v>
                </c:pt>
                <c:pt idx="22">
                  <c:v>1350</c:v>
                </c:pt>
                <c:pt idx="23">
                  <c:v>1324</c:v>
                </c:pt>
                <c:pt idx="24">
                  <c:v>1253</c:v>
                </c:pt>
                <c:pt idx="25">
                  <c:v>1246</c:v>
                </c:pt>
                <c:pt idx="26">
                  <c:v>1225</c:v>
                </c:pt>
                <c:pt idx="27">
                  <c:v>1172</c:v>
                </c:pt>
                <c:pt idx="28">
                  <c:v>1144</c:v>
                </c:pt>
                <c:pt idx="29">
                  <c:v>1106</c:v>
                </c:pt>
                <c:pt idx="30">
                  <c:v>1046</c:v>
                </c:pt>
                <c:pt idx="31">
                  <c:v>1026</c:v>
                </c:pt>
                <c:pt idx="32">
                  <c:v>757</c:v>
                </c:pt>
                <c:pt idx="33">
                  <c:v>988</c:v>
                </c:pt>
                <c:pt idx="34">
                  <c:v>919</c:v>
                </c:pt>
                <c:pt idx="35">
                  <c:v>311</c:v>
                </c:pt>
                <c:pt idx="36">
                  <c:v>836</c:v>
                </c:pt>
                <c:pt idx="37">
                  <c:v>835</c:v>
                </c:pt>
                <c:pt idx="38">
                  <c:v>804</c:v>
                </c:pt>
                <c:pt idx="39">
                  <c:v>764</c:v>
                </c:pt>
                <c:pt idx="40">
                  <c:v>758</c:v>
                </c:pt>
                <c:pt idx="41">
                  <c:v>743</c:v>
                </c:pt>
                <c:pt idx="42">
                  <c:v>700</c:v>
                </c:pt>
                <c:pt idx="43">
                  <c:v>655</c:v>
                </c:pt>
                <c:pt idx="44">
                  <c:v>638</c:v>
                </c:pt>
                <c:pt idx="45">
                  <c:v>628</c:v>
                </c:pt>
                <c:pt idx="46">
                  <c:v>584</c:v>
                </c:pt>
                <c:pt idx="47">
                  <c:v>571</c:v>
                </c:pt>
                <c:pt idx="48">
                  <c:v>561</c:v>
                </c:pt>
                <c:pt idx="49">
                  <c:v>539</c:v>
                </c:pt>
                <c:pt idx="50">
                  <c:v>516</c:v>
                </c:pt>
                <c:pt idx="51">
                  <c:v>511</c:v>
                </c:pt>
                <c:pt idx="52">
                  <c:v>496</c:v>
                </c:pt>
                <c:pt idx="53">
                  <c:v>488</c:v>
                </c:pt>
                <c:pt idx="54">
                  <c:v>474</c:v>
                </c:pt>
                <c:pt idx="55">
                  <c:v>464</c:v>
                </c:pt>
                <c:pt idx="56">
                  <c:v>460</c:v>
                </c:pt>
                <c:pt idx="57">
                  <c:v>457</c:v>
                </c:pt>
                <c:pt idx="58">
                  <c:v>442</c:v>
                </c:pt>
                <c:pt idx="59">
                  <c:v>432</c:v>
                </c:pt>
                <c:pt idx="60">
                  <c:v>425</c:v>
                </c:pt>
                <c:pt idx="61">
                  <c:v>428</c:v>
                </c:pt>
                <c:pt idx="62">
                  <c:v>294</c:v>
                </c:pt>
                <c:pt idx="63">
                  <c:v>294</c:v>
                </c:pt>
                <c:pt idx="64">
                  <c:v>293</c:v>
                </c:pt>
                <c:pt idx="65">
                  <c:v>290</c:v>
                </c:pt>
                <c:pt idx="66">
                  <c:v>290</c:v>
                </c:pt>
                <c:pt idx="67">
                  <c:v>290</c:v>
                </c:pt>
                <c:pt idx="68">
                  <c:v>287</c:v>
                </c:pt>
                <c:pt idx="69">
                  <c:v>282</c:v>
                </c:pt>
                <c:pt idx="70">
                  <c:v>286</c:v>
                </c:pt>
                <c:pt idx="71">
                  <c:v>281</c:v>
                </c:pt>
                <c:pt idx="72">
                  <c:v>276</c:v>
                </c:pt>
                <c:pt idx="73">
                  <c:v>278</c:v>
                </c:pt>
                <c:pt idx="74">
                  <c:v>278</c:v>
                </c:pt>
                <c:pt idx="75">
                  <c:v>278</c:v>
                </c:pt>
                <c:pt idx="76">
                  <c:v>275</c:v>
                </c:pt>
                <c:pt idx="77">
                  <c:v>272</c:v>
                </c:pt>
                <c:pt idx="78">
                  <c:v>277</c:v>
                </c:pt>
                <c:pt idx="79">
                  <c:v>273</c:v>
                </c:pt>
                <c:pt idx="80">
                  <c:v>270</c:v>
                </c:pt>
                <c:pt idx="81">
                  <c:v>271</c:v>
                </c:pt>
                <c:pt idx="82">
                  <c:v>273</c:v>
                </c:pt>
                <c:pt idx="83">
                  <c:v>272</c:v>
                </c:pt>
                <c:pt idx="84">
                  <c:v>272</c:v>
                </c:pt>
                <c:pt idx="85">
                  <c:v>269</c:v>
                </c:pt>
                <c:pt idx="86">
                  <c:v>265</c:v>
                </c:pt>
                <c:pt idx="87">
                  <c:v>266</c:v>
                </c:pt>
                <c:pt idx="88">
                  <c:v>268</c:v>
                </c:pt>
                <c:pt idx="89">
                  <c:v>268</c:v>
                </c:pt>
                <c:pt idx="90">
                  <c:v>263</c:v>
                </c:pt>
                <c:pt idx="91">
                  <c:v>259</c:v>
                </c:pt>
                <c:pt idx="92">
                  <c:v>261</c:v>
                </c:pt>
                <c:pt idx="93">
                  <c:v>263</c:v>
                </c:pt>
                <c:pt idx="94">
                  <c:v>257</c:v>
                </c:pt>
                <c:pt idx="95">
                  <c:v>263</c:v>
                </c:pt>
                <c:pt idx="96">
                  <c:v>257</c:v>
                </c:pt>
                <c:pt idx="97">
                  <c:v>263</c:v>
                </c:pt>
                <c:pt idx="98">
                  <c:v>247</c:v>
                </c:pt>
                <c:pt idx="99">
                  <c:v>262</c:v>
                </c:pt>
                <c:pt idx="100">
                  <c:v>260</c:v>
                </c:pt>
                <c:pt idx="101">
                  <c:v>257</c:v>
                </c:pt>
                <c:pt idx="102">
                  <c:v>256</c:v>
                </c:pt>
                <c:pt idx="103">
                  <c:v>255</c:v>
                </c:pt>
                <c:pt idx="104">
                  <c:v>259</c:v>
                </c:pt>
                <c:pt idx="105">
                  <c:v>257</c:v>
                </c:pt>
                <c:pt idx="106">
                  <c:v>254</c:v>
                </c:pt>
                <c:pt idx="107">
                  <c:v>247</c:v>
                </c:pt>
                <c:pt idx="108">
                  <c:v>255</c:v>
                </c:pt>
                <c:pt idx="109">
                  <c:v>244</c:v>
                </c:pt>
                <c:pt idx="110">
                  <c:v>253</c:v>
                </c:pt>
                <c:pt idx="111">
                  <c:v>245</c:v>
                </c:pt>
                <c:pt idx="112">
                  <c:v>246</c:v>
                </c:pt>
                <c:pt idx="113">
                  <c:v>250</c:v>
                </c:pt>
                <c:pt idx="114">
                  <c:v>249</c:v>
                </c:pt>
                <c:pt idx="115">
                  <c:v>247</c:v>
                </c:pt>
                <c:pt idx="116">
                  <c:v>252</c:v>
                </c:pt>
                <c:pt idx="117">
                  <c:v>246</c:v>
                </c:pt>
                <c:pt idx="118">
                  <c:v>249</c:v>
                </c:pt>
                <c:pt idx="119">
                  <c:v>246</c:v>
                </c:pt>
                <c:pt idx="120">
                  <c:v>248</c:v>
                </c:pt>
                <c:pt idx="121">
                  <c:v>247</c:v>
                </c:pt>
                <c:pt idx="122">
                  <c:v>243</c:v>
                </c:pt>
                <c:pt idx="123">
                  <c:v>245</c:v>
                </c:pt>
                <c:pt idx="124">
                  <c:v>249</c:v>
                </c:pt>
                <c:pt idx="125">
                  <c:v>242</c:v>
                </c:pt>
                <c:pt idx="126">
                  <c:v>244</c:v>
                </c:pt>
                <c:pt idx="127">
                  <c:v>247</c:v>
                </c:pt>
                <c:pt idx="128">
                  <c:v>242</c:v>
                </c:pt>
                <c:pt idx="129">
                  <c:v>241</c:v>
                </c:pt>
                <c:pt idx="130">
                  <c:v>241</c:v>
                </c:pt>
                <c:pt idx="131">
                  <c:v>242</c:v>
                </c:pt>
                <c:pt idx="132">
                  <c:v>243</c:v>
                </c:pt>
                <c:pt idx="133">
                  <c:v>244</c:v>
                </c:pt>
                <c:pt idx="134">
                  <c:v>241</c:v>
                </c:pt>
                <c:pt idx="135">
                  <c:v>233</c:v>
                </c:pt>
                <c:pt idx="136">
                  <c:v>243</c:v>
                </c:pt>
                <c:pt idx="137">
                  <c:v>242</c:v>
                </c:pt>
                <c:pt idx="138">
                  <c:v>243</c:v>
                </c:pt>
                <c:pt idx="139">
                  <c:v>238</c:v>
                </c:pt>
                <c:pt idx="140">
                  <c:v>235</c:v>
                </c:pt>
                <c:pt idx="141">
                  <c:v>241</c:v>
                </c:pt>
                <c:pt idx="142">
                  <c:v>231</c:v>
                </c:pt>
                <c:pt idx="143">
                  <c:v>237</c:v>
                </c:pt>
                <c:pt idx="144">
                  <c:v>234</c:v>
                </c:pt>
                <c:pt idx="145">
                  <c:v>235</c:v>
                </c:pt>
                <c:pt idx="146">
                  <c:v>237</c:v>
                </c:pt>
                <c:pt idx="147">
                  <c:v>237</c:v>
                </c:pt>
                <c:pt idx="148">
                  <c:v>234</c:v>
                </c:pt>
                <c:pt idx="149">
                  <c:v>234</c:v>
                </c:pt>
                <c:pt idx="150">
                  <c:v>233</c:v>
                </c:pt>
                <c:pt idx="151">
                  <c:v>235</c:v>
                </c:pt>
                <c:pt idx="152">
                  <c:v>232</c:v>
                </c:pt>
                <c:pt idx="153">
                  <c:v>235</c:v>
                </c:pt>
                <c:pt idx="154">
                  <c:v>229</c:v>
                </c:pt>
                <c:pt idx="155">
                  <c:v>226</c:v>
                </c:pt>
                <c:pt idx="156">
                  <c:v>230</c:v>
                </c:pt>
                <c:pt idx="157">
                  <c:v>229</c:v>
                </c:pt>
                <c:pt idx="158">
                  <c:v>230</c:v>
                </c:pt>
                <c:pt idx="159">
                  <c:v>219</c:v>
                </c:pt>
                <c:pt idx="160">
                  <c:v>228</c:v>
                </c:pt>
                <c:pt idx="161">
                  <c:v>227</c:v>
                </c:pt>
                <c:pt idx="162">
                  <c:v>230</c:v>
                </c:pt>
                <c:pt idx="163">
                  <c:v>229</c:v>
                </c:pt>
                <c:pt idx="164">
                  <c:v>229</c:v>
                </c:pt>
                <c:pt idx="165">
                  <c:v>221</c:v>
                </c:pt>
                <c:pt idx="166">
                  <c:v>224</c:v>
                </c:pt>
                <c:pt idx="167">
                  <c:v>230</c:v>
                </c:pt>
                <c:pt idx="168">
                  <c:v>230</c:v>
                </c:pt>
                <c:pt idx="169">
                  <c:v>230</c:v>
                </c:pt>
                <c:pt idx="170">
                  <c:v>228</c:v>
                </c:pt>
                <c:pt idx="171">
                  <c:v>229</c:v>
                </c:pt>
                <c:pt idx="172">
                  <c:v>225</c:v>
                </c:pt>
                <c:pt idx="173">
                  <c:v>228</c:v>
                </c:pt>
                <c:pt idx="174">
                  <c:v>220</c:v>
                </c:pt>
                <c:pt idx="175">
                  <c:v>224</c:v>
                </c:pt>
                <c:pt idx="176">
                  <c:v>224</c:v>
                </c:pt>
                <c:pt idx="177">
                  <c:v>222</c:v>
                </c:pt>
                <c:pt idx="178">
                  <c:v>222</c:v>
                </c:pt>
                <c:pt idx="179">
                  <c:v>224</c:v>
                </c:pt>
                <c:pt idx="180">
                  <c:v>221</c:v>
                </c:pt>
                <c:pt idx="181">
                  <c:v>221</c:v>
                </c:pt>
                <c:pt idx="182">
                  <c:v>221</c:v>
                </c:pt>
                <c:pt idx="183">
                  <c:v>225</c:v>
                </c:pt>
                <c:pt idx="184">
                  <c:v>227</c:v>
                </c:pt>
                <c:pt idx="185">
                  <c:v>223</c:v>
                </c:pt>
                <c:pt idx="186">
                  <c:v>217</c:v>
                </c:pt>
                <c:pt idx="187">
                  <c:v>217</c:v>
                </c:pt>
                <c:pt idx="188">
                  <c:v>221</c:v>
                </c:pt>
                <c:pt idx="189">
                  <c:v>218</c:v>
                </c:pt>
                <c:pt idx="190">
                  <c:v>219</c:v>
                </c:pt>
                <c:pt idx="191">
                  <c:v>217</c:v>
                </c:pt>
                <c:pt idx="192">
                  <c:v>214</c:v>
                </c:pt>
                <c:pt idx="193">
                  <c:v>221</c:v>
                </c:pt>
                <c:pt idx="194">
                  <c:v>222</c:v>
                </c:pt>
                <c:pt idx="195">
                  <c:v>213</c:v>
                </c:pt>
                <c:pt idx="196">
                  <c:v>213</c:v>
                </c:pt>
                <c:pt idx="197">
                  <c:v>214</c:v>
                </c:pt>
                <c:pt idx="198">
                  <c:v>218</c:v>
                </c:pt>
                <c:pt idx="199">
                  <c:v>218</c:v>
                </c:pt>
                <c:pt idx="200">
                  <c:v>214</c:v>
                </c:pt>
                <c:pt idx="201">
                  <c:v>216</c:v>
                </c:pt>
                <c:pt idx="202">
                  <c:v>216</c:v>
                </c:pt>
                <c:pt idx="203">
                  <c:v>218</c:v>
                </c:pt>
                <c:pt idx="204">
                  <c:v>214</c:v>
                </c:pt>
                <c:pt idx="205">
                  <c:v>216</c:v>
                </c:pt>
                <c:pt idx="206">
                  <c:v>212</c:v>
                </c:pt>
                <c:pt idx="207">
                  <c:v>216</c:v>
                </c:pt>
                <c:pt idx="208">
                  <c:v>217</c:v>
                </c:pt>
                <c:pt idx="209">
                  <c:v>217</c:v>
                </c:pt>
                <c:pt idx="210">
                  <c:v>205</c:v>
                </c:pt>
                <c:pt idx="211">
                  <c:v>213</c:v>
                </c:pt>
                <c:pt idx="212">
                  <c:v>209</c:v>
                </c:pt>
                <c:pt idx="213">
                  <c:v>208</c:v>
                </c:pt>
                <c:pt idx="214">
                  <c:v>209</c:v>
                </c:pt>
                <c:pt idx="215">
                  <c:v>212</c:v>
                </c:pt>
                <c:pt idx="216">
                  <c:v>208</c:v>
                </c:pt>
                <c:pt idx="217">
                  <c:v>208</c:v>
                </c:pt>
                <c:pt idx="218">
                  <c:v>205</c:v>
                </c:pt>
                <c:pt idx="219">
                  <c:v>205</c:v>
                </c:pt>
                <c:pt idx="220">
                  <c:v>209</c:v>
                </c:pt>
                <c:pt idx="221">
                  <c:v>210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208</c:v>
                </c:pt>
                <c:pt idx="226">
                  <c:v>206</c:v>
                </c:pt>
                <c:pt idx="227">
                  <c:v>208</c:v>
                </c:pt>
                <c:pt idx="228">
                  <c:v>208</c:v>
                </c:pt>
                <c:pt idx="229">
                  <c:v>202</c:v>
                </c:pt>
                <c:pt idx="230">
                  <c:v>204</c:v>
                </c:pt>
                <c:pt idx="231">
                  <c:v>207</c:v>
                </c:pt>
                <c:pt idx="232">
                  <c:v>203</c:v>
                </c:pt>
                <c:pt idx="233">
                  <c:v>207</c:v>
                </c:pt>
                <c:pt idx="234">
                  <c:v>205</c:v>
                </c:pt>
                <c:pt idx="235">
                  <c:v>206</c:v>
                </c:pt>
                <c:pt idx="236">
                  <c:v>202</c:v>
                </c:pt>
                <c:pt idx="237">
                  <c:v>207</c:v>
                </c:pt>
                <c:pt idx="238">
                  <c:v>205</c:v>
                </c:pt>
                <c:pt idx="239">
                  <c:v>200</c:v>
                </c:pt>
                <c:pt idx="240">
                  <c:v>201</c:v>
                </c:pt>
                <c:pt idx="241">
                  <c:v>201</c:v>
                </c:pt>
                <c:pt idx="242">
                  <c:v>204</c:v>
                </c:pt>
                <c:pt idx="243">
                  <c:v>200</c:v>
                </c:pt>
                <c:pt idx="244">
                  <c:v>202</c:v>
                </c:pt>
                <c:pt idx="245">
                  <c:v>191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198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202</c:v>
                </c:pt>
                <c:pt idx="254">
                  <c:v>202</c:v>
                </c:pt>
                <c:pt idx="255">
                  <c:v>202</c:v>
                </c:pt>
                <c:pt idx="256">
                  <c:v>196</c:v>
                </c:pt>
                <c:pt idx="257">
                  <c:v>201</c:v>
                </c:pt>
                <c:pt idx="258">
                  <c:v>195</c:v>
                </c:pt>
                <c:pt idx="259">
                  <c:v>196</c:v>
                </c:pt>
                <c:pt idx="260">
                  <c:v>199</c:v>
                </c:pt>
                <c:pt idx="261">
                  <c:v>194</c:v>
                </c:pt>
                <c:pt idx="262">
                  <c:v>194</c:v>
                </c:pt>
                <c:pt idx="263">
                  <c:v>194</c:v>
                </c:pt>
                <c:pt idx="264">
                  <c:v>196</c:v>
                </c:pt>
                <c:pt idx="265">
                  <c:v>196</c:v>
                </c:pt>
                <c:pt idx="266">
                  <c:v>195</c:v>
                </c:pt>
                <c:pt idx="267">
                  <c:v>194</c:v>
                </c:pt>
                <c:pt idx="268">
                  <c:v>201</c:v>
                </c:pt>
                <c:pt idx="269">
                  <c:v>196</c:v>
                </c:pt>
                <c:pt idx="270">
                  <c:v>192</c:v>
                </c:pt>
                <c:pt idx="271">
                  <c:v>193</c:v>
                </c:pt>
                <c:pt idx="272">
                  <c:v>191</c:v>
                </c:pt>
                <c:pt idx="273">
                  <c:v>199</c:v>
                </c:pt>
                <c:pt idx="274">
                  <c:v>193</c:v>
                </c:pt>
                <c:pt idx="275">
                  <c:v>190</c:v>
                </c:pt>
                <c:pt idx="276">
                  <c:v>194</c:v>
                </c:pt>
                <c:pt idx="277">
                  <c:v>195</c:v>
                </c:pt>
                <c:pt idx="278">
                  <c:v>191</c:v>
                </c:pt>
                <c:pt idx="279">
                  <c:v>197</c:v>
                </c:pt>
                <c:pt idx="280">
                  <c:v>190</c:v>
                </c:pt>
                <c:pt idx="281">
                  <c:v>192</c:v>
                </c:pt>
                <c:pt idx="282">
                  <c:v>190</c:v>
                </c:pt>
                <c:pt idx="283">
                  <c:v>191</c:v>
                </c:pt>
                <c:pt idx="284">
                  <c:v>191</c:v>
                </c:pt>
                <c:pt idx="285">
                  <c:v>198</c:v>
                </c:pt>
                <c:pt idx="286">
                  <c:v>189</c:v>
                </c:pt>
                <c:pt idx="287">
                  <c:v>181</c:v>
                </c:pt>
                <c:pt idx="288">
                  <c:v>190</c:v>
                </c:pt>
                <c:pt idx="289">
                  <c:v>192</c:v>
                </c:pt>
                <c:pt idx="290">
                  <c:v>188</c:v>
                </c:pt>
                <c:pt idx="291">
                  <c:v>183</c:v>
                </c:pt>
                <c:pt idx="292">
                  <c:v>187</c:v>
                </c:pt>
                <c:pt idx="293">
                  <c:v>187</c:v>
                </c:pt>
                <c:pt idx="294">
                  <c:v>189</c:v>
                </c:pt>
                <c:pt idx="295">
                  <c:v>183</c:v>
                </c:pt>
                <c:pt idx="296">
                  <c:v>185</c:v>
                </c:pt>
                <c:pt idx="297">
                  <c:v>192</c:v>
                </c:pt>
                <c:pt idx="298">
                  <c:v>190</c:v>
                </c:pt>
                <c:pt idx="299">
                  <c:v>186</c:v>
                </c:pt>
                <c:pt idx="300">
                  <c:v>188</c:v>
                </c:pt>
                <c:pt idx="301">
                  <c:v>187</c:v>
                </c:pt>
                <c:pt idx="302">
                  <c:v>186</c:v>
                </c:pt>
                <c:pt idx="303">
                  <c:v>186</c:v>
                </c:pt>
                <c:pt idx="304">
                  <c:v>187</c:v>
                </c:pt>
                <c:pt idx="305">
                  <c:v>186</c:v>
                </c:pt>
                <c:pt idx="306">
                  <c:v>187</c:v>
                </c:pt>
                <c:pt idx="307">
                  <c:v>188</c:v>
                </c:pt>
                <c:pt idx="308">
                  <c:v>192</c:v>
                </c:pt>
                <c:pt idx="309">
                  <c:v>189</c:v>
                </c:pt>
                <c:pt idx="310">
                  <c:v>182</c:v>
                </c:pt>
                <c:pt idx="311">
                  <c:v>187</c:v>
                </c:pt>
                <c:pt idx="312">
                  <c:v>179</c:v>
                </c:pt>
                <c:pt idx="313">
                  <c:v>183</c:v>
                </c:pt>
                <c:pt idx="314">
                  <c:v>184</c:v>
                </c:pt>
                <c:pt idx="315">
                  <c:v>183</c:v>
                </c:pt>
                <c:pt idx="316">
                  <c:v>183</c:v>
                </c:pt>
                <c:pt idx="317">
                  <c:v>181</c:v>
                </c:pt>
                <c:pt idx="318">
                  <c:v>180</c:v>
                </c:pt>
                <c:pt idx="319">
                  <c:v>179</c:v>
                </c:pt>
                <c:pt idx="320">
                  <c:v>185</c:v>
                </c:pt>
                <c:pt idx="321">
                  <c:v>181</c:v>
                </c:pt>
                <c:pt idx="322">
                  <c:v>185</c:v>
                </c:pt>
                <c:pt idx="323">
                  <c:v>183</c:v>
                </c:pt>
                <c:pt idx="324">
                  <c:v>166</c:v>
                </c:pt>
                <c:pt idx="325">
                  <c:v>185</c:v>
                </c:pt>
                <c:pt idx="326">
                  <c:v>178</c:v>
                </c:pt>
                <c:pt idx="327">
                  <c:v>177</c:v>
                </c:pt>
                <c:pt idx="328">
                  <c:v>180</c:v>
                </c:pt>
                <c:pt idx="329">
                  <c:v>178</c:v>
                </c:pt>
                <c:pt idx="330">
                  <c:v>177</c:v>
                </c:pt>
                <c:pt idx="331">
                  <c:v>186</c:v>
                </c:pt>
                <c:pt idx="332">
                  <c:v>182</c:v>
                </c:pt>
                <c:pt idx="333">
                  <c:v>179</c:v>
                </c:pt>
                <c:pt idx="334">
                  <c:v>183</c:v>
                </c:pt>
                <c:pt idx="335">
                  <c:v>185</c:v>
                </c:pt>
                <c:pt idx="336">
                  <c:v>182</c:v>
                </c:pt>
                <c:pt idx="337">
                  <c:v>177</c:v>
                </c:pt>
                <c:pt idx="338">
                  <c:v>180</c:v>
                </c:pt>
                <c:pt idx="339">
                  <c:v>179</c:v>
                </c:pt>
                <c:pt idx="340">
                  <c:v>174</c:v>
                </c:pt>
                <c:pt idx="341">
                  <c:v>179</c:v>
                </c:pt>
                <c:pt idx="342">
                  <c:v>179</c:v>
                </c:pt>
                <c:pt idx="343">
                  <c:v>172</c:v>
                </c:pt>
                <c:pt idx="344">
                  <c:v>175</c:v>
                </c:pt>
                <c:pt idx="345">
                  <c:v>179</c:v>
                </c:pt>
                <c:pt idx="346">
                  <c:v>175</c:v>
                </c:pt>
                <c:pt idx="347">
                  <c:v>179</c:v>
                </c:pt>
                <c:pt idx="348">
                  <c:v>178</c:v>
                </c:pt>
                <c:pt idx="349">
                  <c:v>177</c:v>
                </c:pt>
                <c:pt idx="350">
                  <c:v>176</c:v>
                </c:pt>
                <c:pt idx="351">
                  <c:v>177</c:v>
                </c:pt>
                <c:pt idx="352">
                  <c:v>170</c:v>
                </c:pt>
                <c:pt idx="353">
                  <c:v>175</c:v>
                </c:pt>
                <c:pt idx="354">
                  <c:v>171</c:v>
                </c:pt>
                <c:pt idx="355">
                  <c:v>174</c:v>
                </c:pt>
                <c:pt idx="356">
                  <c:v>173</c:v>
                </c:pt>
                <c:pt idx="357">
                  <c:v>176</c:v>
                </c:pt>
                <c:pt idx="358">
                  <c:v>174</c:v>
                </c:pt>
                <c:pt idx="359">
                  <c:v>176</c:v>
                </c:pt>
                <c:pt idx="360">
                  <c:v>174</c:v>
                </c:pt>
                <c:pt idx="361">
                  <c:v>176</c:v>
                </c:pt>
                <c:pt idx="362">
                  <c:v>177</c:v>
                </c:pt>
              </c:numCache>
            </c:numRef>
          </c:yVal>
          <c:smooth val="1"/>
        </c:ser>
        <c:ser>
          <c:idx val="1"/>
          <c:order val="1"/>
          <c:tx>
            <c:v>Column_0</c:v>
          </c:tx>
          <c:marker>
            <c:symbol val="none"/>
          </c:marker>
          <c:xVal>
            <c:numRef>
              <c:f>column_0_work!$D$2:$D$364</c:f>
              <c:numCache>
                <c:formatCode>[$-F400]h:mm:ss\ AM/PM</c:formatCode>
                <c:ptCount val="363"/>
                <c:pt idx="0">
                  <c:v>0</c:v>
                </c:pt>
                <c:pt idx="1">
                  <c:v>3.7037036963738501E-4</c:v>
                </c:pt>
                <c:pt idx="2">
                  <c:v>7.2916666249511763E-4</c:v>
                </c:pt>
                <c:pt idx="3">
                  <c:v>1.0879629626288079E-3</c:v>
                </c:pt>
                <c:pt idx="4">
                  <c:v>1.4467592554865405E-3</c:v>
                </c:pt>
                <c:pt idx="5">
                  <c:v>1.8171296251239255E-3</c:v>
                </c:pt>
                <c:pt idx="6">
                  <c:v>2.1874999947613105E-3</c:v>
                </c:pt>
                <c:pt idx="7">
                  <c:v>2.5578703643986955E-3</c:v>
                </c:pt>
                <c:pt idx="8">
                  <c:v>2.9282407413120382E-3</c:v>
                </c:pt>
                <c:pt idx="9">
                  <c:v>3.2986111109494232E-3</c:v>
                </c:pt>
                <c:pt idx="10">
                  <c:v>3.6689814805868082E-3</c:v>
                </c:pt>
                <c:pt idx="11">
                  <c:v>4.050925919727888E-3</c:v>
                </c:pt>
                <c:pt idx="12">
                  <c:v>4.4328703661449254E-3</c:v>
                </c:pt>
                <c:pt idx="13">
                  <c:v>4.8148148125619628E-3</c:v>
                </c:pt>
                <c:pt idx="14">
                  <c:v>5.1967592589790002E-3</c:v>
                </c:pt>
                <c:pt idx="15">
                  <c:v>5.5787036981200799E-3</c:v>
                </c:pt>
                <c:pt idx="16">
                  <c:v>5.9606481445371173E-3</c:v>
                </c:pt>
                <c:pt idx="17">
                  <c:v>6.3425925909541547E-3</c:v>
                </c:pt>
                <c:pt idx="18">
                  <c:v>6.7361111068748869E-3</c:v>
                </c:pt>
                <c:pt idx="19">
                  <c:v>7.1296296300715767E-3</c:v>
                </c:pt>
                <c:pt idx="20">
                  <c:v>7.5231481459923089E-3</c:v>
                </c:pt>
                <c:pt idx="21">
                  <c:v>7.916666661913041E-3</c:v>
                </c:pt>
                <c:pt idx="22">
                  <c:v>8.3101851851097308E-3</c:v>
                </c:pt>
                <c:pt idx="23">
                  <c:v>8.703703701030463E-3</c:v>
                </c:pt>
                <c:pt idx="24">
                  <c:v>9.1087962937308475E-3</c:v>
                </c:pt>
                <c:pt idx="25">
                  <c:v>9.5138888864312321E-3</c:v>
                </c:pt>
                <c:pt idx="26">
                  <c:v>9.9189814791316167E-3</c:v>
                </c:pt>
                <c:pt idx="27">
                  <c:v>1.0324074071832001E-2</c:v>
                </c:pt>
                <c:pt idx="28">
                  <c:v>1.0729166664532386E-2</c:v>
                </c:pt>
                <c:pt idx="29">
                  <c:v>1.113425925723277E-2</c:v>
                </c:pt>
                <c:pt idx="30">
                  <c:v>1.1550925926712807E-2</c:v>
                </c:pt>
                <c:pt idx="31">
                  <c:v>1.1990740735200234E-2</c:v>
                </c:pt>
                <c:pt idx="32">
                  <c:v>1.2407407404680271E-2</c:v>
                </c:pt>
                <c:pt idx="33">
                  <c:v>1.2824074074160308E-2</c:v>
                </c:pt>
                <c:pt idx="34">
                  <c:v>1.3240740736364387E-2</c:v>
                </c:pt>
                <c:pt idx="35">
                  <c:v>1.3668981475348119E-2</c:v>
                </c:pt>
                <c:pt idx="36">
                  <c:v>1.4097222221607808E-2</c:v>
                </c:pt>
                <c:pt idx="37">
                  <c:v>1.452546296059154E-2</c:v>
                </c:pt>
                <c:pt idx="38">
                  <c:v>1.4953703699575271E-2</c:v>
                </c:pt>
                <c:pt idx="39">
                  <c:v>1.5381944438559003E-2</c:v>
                </c:pt>
                <c:pt idx="40">
                  <c:v>1.5810185184818693E-2</c:v>
                </c:pt>
                <c:pt idx="41">
                  <c:v>1.6250000000582077E-2</c:v>
                </c:pt>
                <c:pt idx="42">
                  <c:v>1.6689814809069503E-2</c:v>
                </c:pt>
                <c:pt idx="43">
                  <c:v>1.7129629624832887E-2</c:v>
                </c:pt>
                <c:pt idx="44">
                  <c:v>1.7569444440596271E-2</c:v>
                </c:pt>
                <c:pt idx="45">
                  <c:v>1.8009259256359655E-2</c:v>
                </c:pt>
                <c:pt idx="46">
                  <c:v>1.8460648148902692E-2</c:v>
                </c:pt>
                <c:pt idx="47">
                  <c:v>1.8912037034169771E-2</c:v>
                </c:pt>
                <c:pt idx="48">
                  <c:v>1.9363425926712807E-2</c:v>
                </c:pt>
                <c:pt idx="49">
                  <c:v>1.9814814811979886E-2</c:v>
                </c:pt>
                <c:pt idx="50">
                  <c:v>2.0266203704522923E-2</c:v>
                </c:pt>
                <c:pt idx="51">
                  <c:v>2.0717592589790002E-2</c:v>
                </c:pt>
                <c:pt idx="52">
                  <c:v>2.1180555551836733E-2</c:v>
                </c:pt>
                <c:pt idx="53">
                  <c:v>2.1643518513883464E-2</c:v>
                </c:pt>
                <c:pt idx="54">
                  <c:v>2.2106481475930195E-2</c:v>
                </c:pt>
                <c:pt idx="55">
                  <c:v>2.2569444445252884E-2</c:v>
                </c:pt>
                <c:pt idx="56">
                  <c:v>2.3032407407299615E-2</c:v>
                </c:pt>
                <c:pt idx="57">
                  <c:v>2.3506944438850041E-2</c:v>
                </c:pt>
                <c:pt idx="58">
                  <c:v>2.3981481477676425E-2</c:v>
                </c:pt>
                <c:pt idx="59">
                  <c:v>2.4456018516502809E-2</c:v>
                </c:pt>
                <c:pt idx="60">
                  <c:v>2.4930555555329192E-2</c:v>
                </c:pt>
                <c:pt idx="61">
                  <c:v>2.5405092586879618E-2</c:v>
                </c:pt>
                <c:pt idx="62">
                  <c:v>4.8113425924384501E-2</c:v>
                </c:pt>
                <c:pt idx="63">
                  <c:v>4.8599537032714579E-2</c:v>
                </c:pt>
                <c:pt idx="64">
                  <c:v>4.9085648148320615E-2</c:v>
                </c:pt>
                <c:pt idx="65">
                  <c:v>4.9583333333430346E-2</c:v>
                </c:pt>
                <c:pt idx="66">
                  <c:v>5.0081018518540077E-2</c:v>
                </c:pt>
                <c:pt idx="67">
                  <c:v>5.0578703703649808E-2</c:v>
                </c:pt>
                <c:pt idx="68">
                  <c:v>5.1076388888759539E-2</c:v>
                </c:pt>
                <c:pt idx="69">
                  <c:v>5.1574074073869269E-2</c:v>
                </c:pt>
                <c:pt idx="70">
                  <c:v>5.2083333328482695E-2</c:v>
                </c:pt>
                <c:pt idx="71">
                  <c:v>5.2592592590372078E-2</c:v>
                </c:pt>
                <c:pt idx="72">
                  <c:v>5.3101851852261461E-2</c:v>
                </c:pt>
                <c:pt idx="73">
                  <c:v>5.3611111106874887E-2</c:v>
                </c:pt>
                <c:pt idx="74">
                  <c:v>5.412037036876427E-2</c:v>
                </c:pt>
                <c:pt idx="75">
                  <c:v>5.4641203700157348E-2</c:v>
                </c:pt>
                <c:pt idx="76">
                  <c:v>5.5162037031550426E-2</c:v>
                </c:pt>
                <c:pt idx="77">
                  <c:v>5.5682870370219462E-2</c:v>
                </c:pt>
                <c:pt idx="78">
                  <c:v>5.620370370161254E-2</c:v>
                </c:pt>
                <c:pt idx="79">
                  <c:v>5.6724537033005618E-2</c:v>
                </c:pt>
                <c:pt idx="80">
                  <c:v>5.7256944441178348E-2</c:v>
                </c:pt>
                <c:pt idx="81">
                  <c:v>5.7789351849351078E-2</c:v>
                </c:pt>
                <c:pt idx="82">
                  <c:v>5.8321759257523809E-2</c:v>
                </c:pt>
                <c:pt idx="83">
                  <c:v>5.8854166665696539E-2</c:v>
                </c:pt>
                <c:pt idx="84">
                  <c:v>5.9398148143372964E-2</c:v>
                </c:pt>
                <c:pt idx="85">
                  <c:v>5.9942129628325347E-2</c:v>
                </c:pt>
                <c:pt idx="86">
                  <c:v>6.0486111106001772E-2</c:v>
                </c:pt>
                <c:pt idx="87">
                  <c:v>6.1030092590954155E-2</c:v>
                </c:pt>
                <c:pt idx="88">
                  <c:v>6.1585648145410232E-2</c:v>
                </c:pt>
                <c:pt idx="89">
                  <c:v>6.214120369986631E-2</c:v>
                </c:pt>
                <c:pt idx="90">
                  <c:v>6.2696759254322387E-2</c:v>
                </c:pt>
                <c:pt idx="91">
                  <c:v>6.3252314808778465E-2</c:v>
                </c:pt>
                <c:pt idx="92">
                  <c:v>6.38078703705105E-2</c:v>
                </c:pt>
                <c:pt idx="93">
                  <c:v>6.4374999994470272E-2</c:v>
                </c:pt>
                <c:pt idx="94">
                  <c:v>6.4942129625706002E-2</c:v>
                </c:pt>
                <c:pt idx="95">
                  <c:v>6.5509259256941732E-2</c:v>
                </c:pt>
                <c:pt idx="96">
                  <c:v>6.6076388888177462E-2</c:v>
                </c:pt>
                <c:pt idx="97">
                  <c:v>6.6655092588916887E-2</c:v>
                </c:pt>
                <c:pt idx="98">
                  <c:v>6.7233796296932269E-2</c:v>
                </c:pt>
                <c:pt idx="99">
                  <c:v>6.7812499997671694E-2</c:v>
                </c:pt>
                <c:pt idx="100">
                  <c:v>6.8391203698411118E-2</c:v>
                </c:pt>
                <c:pt idx="101">
                  <c:v>6.8981481475930195E-2</c:v>
                </c:pt>
                <c:pt idx="102">
                  <c:v>6.9571759253449272E-2</c:v>
                </c:pt>
                <c:pt idx="103">
                  <c:v>7.0162037030968349E-2</c:v>
                </c:pt>
                <c:pt idx="104">
                  <c:v>7.0752314808487426E-2</c:v>
                </c:pt>
                <c:pt idx="105">
                  <c:v>7.1354166662786156E-2</c:v>
                </c:pt>
                <c:pt idx="106">
                  <c:v>7.1956018517084885E-2</c:v>
                </c:pt>
                <c:pt idx="107">
                  <c:v>7.2557870364107657E-2</c:v>
                </c:pt>
                <c:pt idx="108">
                  <c:v>7.3159722218406387E-2</c:v>
                </c:pt>
                <c:pt idx="109">
                  <c:v>7.3773148142208811E-2</c:v>
                </c:pt>
                <c:pt idx="110">
                  <c:v>7.4386574073287193E-2</c:v>
                </c:pt>
                <c:pt idx="111">
                  <c:v>7.4999999997089617E-2</c:v>
                </c:pt>
                <c:pt idx="112">
                  <c:v>7.5613425920892041E-2</c:v>
                </c:pt>
                <c:pt idx="113">
                  <c:v>7.6238425921474118E-2</c:v>
                </c:pt>
                <c:pt idx="114">
                  <c:v>7.6863425922056194E-2</c:v>
                </c:pt>
                <c:pt idx="115">
                  <c:v>7.7488425922638271E-2</c:v>
                </c:pt>
                <c:pt idx="116">
                  <c:v>7.8125E-2</c:v>
                </c:pt>
                <c:pt idx="117">
                  <c:v>7.8761574070085771E-2</c:v>
                </c:pt>
                <c:pt idx="118">
                  <c:v>7.93981481474475E-2</c:v>
                </c:pt>
                <c:pt idx="119">
                  <c:v>8.0034722217533272E-2</c:v>
                </c:pt>
                <c:pt idx="120">
                  <c:v>8.0682870364398696E-2</c:v>
                </c:pt>
                <c:pt idx="121">
                  <c:v>8.1331018518540077E-2</c:v>
                </c:pt>
                <c:pt idx="122">
                  <c:v>8.1979166665405501E-2</c:v>
                </c:pt>
                <c:pt idx="123">
                  <c:v>8.2627314812270924E-2</c:v>
                </c:pt>
                <c:pt idx="124">
                  <c:v>8.3287037035916001E-2</c:v>
                </c:pt>
                <c:pt idx="125">
                  <c:v>8.3946759259561077E-2</c:v>
                </c:pt>
                <c:pt idx="126">
                  <c:v>8.4606481475930195E-2</c:v>
                </c:pt>
                <c:pt idx="127">
                  <c:v>8.5277777776354924E-2</c:v>
                </c:pt>
                <c:pt idx="128">
                  <c:v>8.5949074069503695E-2</c:v>
                </c:pt>
                <c:pt idx="129">
                  <c:v>8.6620370369928423E-2</c:v>
                </c:pt>
                <c:pt idx="130">
                  <c:v>8.7291666663077194E-2</c:v>
                </c:pt>
                <c:pt idx="131">
                  <c:v>8.7974537033005618E-2</c:v>
                </c:pt>
                <c:pt idx="132">
                  <c:v>8.8657407402934041E-2</c:v>
                </c:pt>
                <c:pt idx="133">
                  <c:v>8.9340277772862464E-2</c:v>
                </c:pt>
                <c:pt idx="134">
                  <c:v>9.003472221957054E-2</c:v>
                </c:pt>
                <c:pt idx="135">
                  <c:v>9.0752314812561963E-2</c:v>
                </c:pt>
                <c:pt idx="136">
                  <c:v>9.1446759259270038E-2</c:v>
                </c:pt>
                <c:pt idx="137">
                  <c:v>9.2141203698702157E-2</c:v>
                </c:pt>
                <c:pt idx="138">
                  <c:v>9.2847222222189885E-2</c:v>
                </c:pt>
                <c:pt idx="139">
                  <c:v>9.3553240738401655E-2</c:v>
                </c:pt>
                <c:pt idx="140">
                  <c:v>9.4259259254613426E-2</c:v>
                </c:pt>
                <c:pt idx="141">
                  <c:v>9.4976851847604848E-2</c:v>
                </c:pt>
                <c:pt idx="142">
                  <c:v>9.5694444440596271E-2</c:v>
                </c:pt>
                <c:pt idx="143">
                  <c:v>9.6412037033587694E-2</c:v>
                </c:pt>
                <c:pt idx="144">
                  <c:v>9.7141203703358769E-2</c:v>
                </c:pt>
                <c:pt idx="145">
                  <c:v>9.7870370365853887E-2</c:v>
                </c:pt>
                <c:pt idx="146">
                  <c:v>9.8599537035624962E-2</c:v>
                </c:pt>
                <c:pt idx="147">
                  <c:v>9.932870369812008E-2</c:v>
                </c:pt>
                <c:pt idx="148">
                  <c:v>0.10006944444467081</c:v>
                </c:pt>
                <c:pt idx="149">
                  <c:v>0.10081018518394558</c:v>
                </c:pt>
                <c:pt idx="150">
                  <c:v>0.10155092592322035</c:v>
                </c:pt>
                <c:pt idx="151">
                  <c:v>0.10230324073927477</c:v>
                </c:pt>
                <c:pt idx="152">
                  <c:v>0.10305555555532919</c:v>
                </c:pt>
                <c:pt idx="153">
                  <c:v>0.10380787036410766</c:v>
                </c:pt>
                <c:pt idx="154">
                  <c:v>0.10457175925694173</c:v>
                </c:pt>
                <c:pt idx="155">
                  <c:v>0.10533564814249985</c:v>
                </c:pt>
                <c:pt idx="156">
                  <c:v>0.10609953703533392</c:v>
                </c:pt>
                <c:pt idx="157">
                  <c:v>0.10687499999767169</c:v>
                </c:pt>
                <c:pt idx="158">
                  <c:v>0.10765046296000946</c:v>
                </c:pt>
                <c:pt idx="159">
                  <c:v>0.10842592592234723</c:v>
                </c:pt>
                <c:pt idx="160">
                  <c:v>0.10921296296146465</c:v>
                </c:pt>
                <c:pt idx="161">
                  <c:v>0.11000000000058208</c:v>
                </c:pt>
                <c:pt idx="162">
                  <c:v>0.11078703703242354</c:v>
                </c:pt>
                <c:pt idx="163">
                  <c:v>0.11158564814832062</c:v>
                </c:pt>
                <c:pt idx="164">
                  <c:v>0.11238425925694173</c:v>
                </c:pt>
                <c:pt idx="165">
                  <c:v>0.11318287036556285</c:v>
                </c:pt>
                <c:pt idx="166">
                  <c:v>0.11399305555096362</c:v>
                </c:pt>
                <c:pt idx="167">
                  <c:v>0.11480324073636439</c:v>
                </c:pt>
                <c:pt idx="168">
                  <c:v>0.11561342592176516</c:v>
                </c:pt>
                <c:pt idx="169">
                  <c:v>0.11643518518394558</c:v>
                </c:pt>
                <c:pt idx="170">
                  <c:v>0.11725694443885004</c:v>
                </c:pt>
                <c:pt idx="171">
                  <c:v>0.11807870370103046</c:v>
                </c:pt>
                <c:pt idx="172">
                  <c:v>0.11891203703271458</c:v>
                </c:pt>
                <c:pt idx="173">
                  <c:v>0.1197453703643987</c:v>
                </c:pt>
                <c:pt idx="174">
                  <c:v>0.12057870370335877</c:v>
                </c:pt>
                <c:pt idx="175">
                  <c:v>0.12142361111182254</c:v>
                </c:pt>
                <c:pt idx="176">
                  <c:v>0.12226851851301035</c:v>
                </c:pt>
                <c:pt idx="177">
                  <c:v>0.12312499999825377</c:v>
                </c:pt>
                <c:pt idx="178">
                  <c:v>0.12398148147622123</c:v>
                </c:pt>
                <c:pt idx="179">
                  <c:v>0.12483796296146465</c:v>
                </c:pt>
                <c:pt idx="180">
                  <c:v>0.12570601851621177</c:v>
                </c:pt>
                <c:pt idx="181">
                  <c:v>0.12657407407095889</c:v>
                </c:pt>
                <c:pt idx="182">
                  <c:v>0.127442129625706</c:v>
                </c:pt>
                <c:pt idx="183">
                  <c:v>0.12832175925723277</c:v>
                </c:pt>
                <c:pt idx="184">
                  <c:v>0.12920138888875954</c:v>
                </c:pt>
                <c:pt idx="185">
                  <c:v>0.13008101851301035</c:v>
                </c:pt>
                <c:pt idx="186">
                  <c:v>0.13097222222131677</c:v>
                </c:pt>
                <c:pt idx="187">
                  <c:v>0.13186342592234723</c:v>
                </c:pt>
                <c:pt idx="188">
                  <c:v>0.13276620370015735</c:v>
                </c:pt>
                <c:pt idx="189">
                  <c:v>0.13366898147796746</c:v>
                </c:pt>
                <c:pt idx="190">
                  <c:v>0.13457175925577758</c:v>
                </c:pt>
                <c:pt idx="191">
                  <c:v>0.13548611111036735</c:v>
                </c:pt>
                <c:pt idx="192">
                  <c:v>0.13640046295768116</c:v>
                </c:pt>
                <c:pt idx="193">
                  <c:v>0.13732638888905058</c:v>
                </c:pt>
                <c:pt idx="194">
                  <c:v>0.13825231481314404</c:v>
                </c:pt>
                <c:pt idx="195">
                  <c:v>0.13918981481401715</c:v>
                </c:pt>
                <c:pt idx="196">
                  <c:v>0.14012731481489027</c:v>
                </c:pt>
                <c:pt idx="197">
                  <c:v>0.14106481480848743</c:v>
                </c:pt>
                <c:pt idx="198">
                  <c:v>0.14201388888614019</c:v>
                </c:pt>
                <c:pt idx="199">
                  <c:v>0.14296296296379296</c:v>
                </c:pt>
                <c:pt idx="200">
                  <c:v>0.14391203703416977</c:v>
                </c:pt>
                <c:pt idx="201">
                  <c:v>0.14487268518132623</c:v>
                </c:pt>
                <c:pt idx="202">
                  <c:v>0.14583333332848269</c:v>
                </c:pt>
                <c:pt idx="203">
                  <c:v>0.14680555555241881</c:v>
                </c:pt>
                <c:pt idx="204">
                  <c:v>0.14777777777635492</c:v>
                </c:pt>
                <c:pt idx="205">
                  <c:v>0.14875000000029104</c:v>
                </c:pt>
                <c:pt idx="206">
                  <c:v>0.14973379629373085</c:v>
                </c:pt>
                <c:pt idx="207">
                  <c:v>0.15071759258717066</c:v>
                </c:pt>
                <c:pt idx="208">
                  <c:v>0.15174768518045312</c:v>
                </c:pt>
                <c:pt idx="209">
                  <c:v>0.15274305555067258</c:v>
                </c:pt>
                <c:pt idx="210">
                  <c:v>0.15374999999767169</c:v>
                </c:pt>
                <c:pt idx="211">
                  <c:v>0.15475694444467081</c:v>
                </c:pt>
                <c:pt idx="212">
                  <c:v>0.15576388888439396</c:v>
                </c:pt>
                <c:pt idx="213">
                  <c:v>0.15678240740817273</c:v>
                </c:pt>
                <c:pt idx="214">
                  <c:v>0.15780092592467554</c:v>
                </c:pt>
                <c:pt idx="215">
                  <c:v>0.158831018517958</c:v>
                </c:pt>
                <c:pt idx="216">
                  <c:v>0.15986111111124046</c:v>
                </c:pt>
                <c:pt idx="217">
                  <c:v>0.16090277777402662</c:v>
                </c:pt>
                <c:pt idx="218">
                  <c:v>0.16194444444408873</c:v>
                </c:pt>
                <c:pt idx="219">
                  <c:v>0.16298611110687489</c:v>
                </c:pt>
                <c:pt idx="220">
                  <c:v>0.1640393518464407</c:v>
                </c:pt>
                <c:pt idx="221">
                  <c:v>0.16509259259328246</c:v>
                </c:pt>
                <c:pt idx="222">
                  <c:v>0.16615740740235196</c:v>
                </c:pt>
                <c:pt idx="223">
                  <c:v>0.16722222221869742</c:v>
                </c:pt>
                <c:pt idx="224">
                  <c:v>0.16829861111182254</c:v>
                </c:pt>
                <c:pt idx="225">
                  <c:v>0.16937499999767169</c:v>
                </c:pt>
                <c:pt idx="226">
                  <c:v>0.1704629629603005</c:v>
                </c:pt>
                <c:pt idx="227">
                  <c:v>0.17155092592292931</c:v>
                </c:pt>
                <c:pt idx="228">
                  <c:v>0.17265046296233777</c:v>
                </c:pt>
                <c:pt idx="229">
                  <c:v>0.17374999999447027</c:v>
                </c:pt>
                <c:pt idx="230">
                  <c:v>0.17484953703387873</c:v>
                </c:pt>
                <c:pt idx="231">
                  <c:v>0.17596064814279089</c:v>
                </c:pt>
                <c:pt idx="232">
                  <c:v>0.177071759258979</c:v>
                </c:pt>
                <c:pt idx="233">
                  <c:v>0.17819444444467081</c:v>
                </c:pt>
                <c:pt idx="234">
                  <c:v>0.17931712963036261</c:v>
                </c:pt>
                <c:pt idx="235">
                  <c:v>0.18045138888555812</c:v>
                </c:pt>
                <c:pt idx="236">
                  <c:v>0.18158564814802958</c:v>
                </c:pt>
                <c:pt idx="237">
                  <c:v>0.18273148148000473</c:v>
                </c:pt>
                <c:pt idx="238">
                  <c:v>0.18387731481197989</c:v>
                </c:pt>
                <c:pt idx="239">
                  <c:v>0.18503472222073469</c:v>
                </c:pt>
                <c:pt idx="240">
                  <c:v>0.1861921296294895</c:v>
                </c:pt>
                <c:pt idx="241">
                  <c:v>0.187361111107748</c:v>
                </c:pt>
                <c:pt idx="242">
                  <c:v>0.18853009259328246</c:v>
                </c:pt>
                <c:pt idx="243">
                  <c:v>0.18971064814832062</c:v>
                </c:pt>
                <c:pt idx="244">
                  <c:v>0.19089120370335877</c:v>
                </c:pt>
                <c:pt idx="245">
                  <c:v>0.19208333332790062</c:v>
                </c:pt>
                <c:pt idx="246">
                  <c:v>0.19327546295971842</c:v>
                </c:pt>
                <c:pt idx="247">
                  <c:v>0.19447916666103993</c:v>
                </c:pt>
                <c:pt idx="248">
                  <c:v>0.19568287036963739</c:v>
                </c:pt>
                <c:pt idx="249">
                  <c:v>0.19689814814773854</c:v>
                </c:pt>
                <c:pt idx="250">
                  <c:v>0.19811342592583969</c:v>
                </c:pt>
                <c:pt idx="251">
                  <c:v>0.19934027777344454</c:v>
                </c:pt>
                <c:pt idx="252">
                  <c:v>0.20056712962832535</c:v>
                </c:pt>
                <c:pt idx="253">
                  <c:v>0.20180555555270985</c:v>
                </c:pt>
                <c:pt idx="254">
                  <c:v>0.20304398147709435</c:v>
                </c:pt>
                <c:pt idx="255">
                  <c:v>0.2042939814782585</c:v>
                </c:pt>
                <c:pt idx="256">
                  <c:v>0.20555555555620231</c:v>
                </c:pt>
                <c:pt idx="257">
                  <c:v>0.20681712962687016</c:v>
                </c:pt>
                <c:pt idx="258">
                  <c:v>0.20809027777431766</c:v>
                </c:pt>
                <c:pt idx="259">
                  <c:v>0.20936342592176516</c:v>
                </c:pt>
                <c:pt idx="260">
                  <c:v>0.21064814814599231</c:v>
                </c:pt>
                <c:pt idx="261">
                  <c:v>0.21193287037021946</c:v>
                </c:pt>
                <c:pt idx="262">
                  <c:v>0.21322916666395031</c:v>
                </c:pt>
                <c:pt idx="263">
                  <c:v>0.21452546295768116</c:v>
                </c:pt>
                <c:pt idx="264">
                  <c:v>0.21583333332819166</c:v>
                </c:pt>
                <c:pt idx="265">
                  <c:v>0.21714120369870216</c:v>
                </c:pt>
                <c:pt idx="266">
                  <c:v>0.21846064814599231</c:v>
                </c:pt>
                <c:pt idx="267">
                  <c:v>0.21979166666278616</c:v>
                </c:pt>
                <c:pt idx="268">
                  <c:v>0.22112268517958</c:v>
                </c:pt>
                <c:pt idx="269">
                  <c:v>0.2224652777731535</c:v>
                </c:pt>
                <c:pt idx="270">
                  <c:v>0.223807870366727</c:v>
                </c:pt>
                <c:pt idx="271">
                  <c:v>0.22516203703708015</c:v>
                </c:pt>
                <c:pt idx="272">
                  <c:v>0.22651620370015735</c:v>
                </c:pt>
                <c:pt idx="273">
                  <c:v>0.22788194444001419</c:v>
                </c:pt>
                <c:pt idx="274">
                  <c:v>0.22925925925665069</c:v>
                </c:pt>
                <c:pt idx="275">
                  <c:v>0.23063657407328719</c:v>
                </c:pt>
                <c:pt idx="276">
                  <c:v>0.23202546295942739</c:v>
                </c:pt>
                <c:pt idx="277">
                  <c:v>0.23341435184556758</c:v>
                </c:pt>
                <c:pt idx="278">
                  <c:v>0.23481481480848743</c:v>
                </c:pt>
                <c:pt idx="279">
                  <c:v>0.23622685184818693</c:v>
                </c:pt>
                <c:pt idx="280">
                  <c:v>0.23763888888788642</c:v>
                </c:pt>
                <c:pt idx="281">
                  <c:v>0.23906249999708962</c:v>
                </c:pt>
                <c:pt idx="282">
                  <c:v>0.24048611110629281</c:v>
                </c:pt>
                <c:pt idx="283">
                  <c:v>0.24192129629227566</c:v>
                </c:pt>
                <c:pt idx="284">
                  <c:v>0.24336805555503815</c:v>
                </c:pt>
                <c:pt idx="285">
                  <c:v>0.24481481481052469</c:v>
                </c:pt>
                <c:pt idx="286">
                  <c:v>0.24627314814279089</c:v>
                </c:pt>
                <c:pt idx="287">
                  <c:v>0.24774305555183673</c:v>
                </c:pt>
                <c:pt idx="288">
                  <c:v>0.24921296296088258</c:v>
                </c:pt>
                <c:pt idx="289">
                  <c:v>0.25069444443943212</c:v>
                </c:pt>
                <c:pt idx="290">
                  <c:v>0.25217592592525762</c:v>
                </c:pt>
                <c:pt idx="291">
                  <c:v>0.25366898148058681</c:v>
                </c:pt>
                <c:pt idx="292">
                  <c:v>0.2551736111054197</c:v>
                </c:pt>
                <c:pt idx="293">
                  <c:v>0.25667824073752854</c:v>
                </c:pt>
                <c:pt idx="294">
                  <c:v>0.25819444443914108</c:v>
                </c:pt>
                <c:pt idx="295">
                  <c:v>0.25972222221753327</c:v>
                </c:pt>
                <c:pt idx="296">
                  <c:v>0.26124999999592546</c:v>
                </c:pt>
                <c:pt idx="297">
                  <c:v>0.26278935185109731</c:v>
                </c:pt>
                <c:pt idx="298">
                  <c:v>0.26434027777577285</c:v>
                </c:pt>
                <c:pt idx="299">
                  <c:v>0.26589120370044839</c:v>
                </c:pt>
                <c:pt idx="300">
                  <c:v>0.26745370370190358</c:v>
                </c:pt>
                <c:pt idx="301">
                  <c:v>0.26902777777286246</c:v>
                </c:pt>
                <c:pt idx="302">
                  <c:v>0.270613425920601</c:v>
                </c:pt>
                <c:pt idx="303">
                  <c:v>0.27219907406833954</c:v>
                </c:pt>
                <c:pt idx="304">
                  <c:v>0.27379629629285773</c:v>
                </c:pt>
                <c:pt idx="305">
                  <c:v>0.27539351851737592</c:v>
                </c:pt>
                <c:pt idx="306">
                  <c:v>0.27700231481139781</c:v>
                </c:pt>
                <c:pt idx="307">
                  <c:v>0.27862268518219935</c:v>
                </c:pt>
                <c:pt idx="308">
                  <c:v>0.28024305555300089</c:v>
                </c:pt>
                <c:pt idx="309">
                  <c:v>0.28187500000058208</c:v>
                </c:pt>
                <c:pt idx="310">
                  <c:v>0.28351851851766696</c:v>
                </c:pt>
                <c:pt idx="311">
                  <c:v>0.2851736111115315</c:v>
                </c:pt>
                <c:pt idx="312">
                  <c:v>0.28682870369812008</c:v>
                </c:pt>
                <c:pt idx="313">
                  <c:v>0.28849537036876427</c:v>
                </c:pt>
                <c:pt idx="314">
                  <c:v>0.29017361110891216</c:v>
                </c:pt>
                <c:pt idx="315">
                  <c:v>0.29185185184906004</c:v>
                </c:pt>
                <c:pt idx="316">
                  <c:v>0.29354166666598758</c:v>
                </c:pt>
                <c:pt idx="317">
                  <c:v>0.29524305555241881</c:v>
                </c:pt>
                <c:pt idx="318">
                  <c:v>0.29695601851562969</c:v>
                </c:pt>
                <c:pt idx="319">
                  <c:v>0.29866898147884058</c:v>
                </c:pt>
                <c:pt idx="320">
                  <c:v>0.30039351851883112</c:v>
                </c:pt>
                <c:pt idx="321">
                  <c:v>0.30212962962832535</c:v>
                </c:pt>
                <c:pt idx="322">
                  <c:v>0.30386574073781958</c:v>
                </c:pt>
                <c:pt idx="323">
                  <c:v>0.30561342592409346</c:v>
                </c:pt>
                <c:pt idx="324">
                  <c:v>0.30737268517987104</c:v>
                </c:pt>
                <c:pt idx="325">
                  <c:v>0.30914351851242827</c:v>
                </c:pt>
                <c:pt idx="326">
                  <c:v>0.31091435185226146</c:v>
                </c:pt>
                <c:pt idx="327">
                  <c:v>0.31269675925432239</c:v>
                </c:pt>
                <c:pt idx="328">
                  <c:v>0.31449074074043892</c:v>
                </c:pt>
                <c:pt idx="329">
                  <c:v>0.31629629629605915</c:v>
                </c:pt>
                <c:pt idx="330">
                  <c:v>0.31811342592118308</c:v>
                </c:pt>
                <c:pt idx="331">
                  <c:v>0.31993055555358296</c:v>
                </c:pt>
                <c:pt idx="332">
                  <c:v>0.32175925925548654</c:v>
                </c:pt>
                <c:pt idx="333">
                  <c:v>0.32359953703416977</c:v>
                </c:pt>
                <c:pt idx="334">
                  <c:v>0.32545138888963265</c:v>
                </c:pt>
                <c:pt idx="335">
                  <c:v>0.32730324073781958</c:v>
                </c:pt>
                <c:pt idx="336">
                  <c:v>0.32916666666278616</c:v>
                </c:pt>
                <c:pt idx="337">
                  <c:v>0.33104166666453239</c:v>
                </c:pt>
                <c:pt idx="338">
                  <c:v>0.33292824073578231</c:v>
                </c:pt>
                <c:pt idx="339">
                  <c:v>0.33482638888381189</c:v>
                </c:pt>
                <c:pt idx="340">
                  <c:v>0.33673611110862112</c:v>
                </c:pt>
                <c:pt idx="341">
                  <c:v>0.33864583333343035</c:v>
                </c:pt>
                <c:pt idx="342">
                  <c:v>0.34056712962774327</c:v>
                </c:pt>
                <c:pt idx="343">
                  <c:v>0.34249999999883585</c:v>
                </c:pt>
                <c:pt idx="344">
                  <c:v>0.34444444443943212</c:v>
                </c:pt>
                <c:pt idx="345">
                  <c:v>0.34640046295680804</c:v>
                </c:pt>
                <c:pt idx="346">
                  <c:v>0.34835648148145992</c:v>
                </c:pt>
                <c:pt idx="347">
                  <c:v>0.35032407406833954</c:v>
                </c:pt>
                <c:pt idx="348">
                  <c:v>0.35230324073927477</c:v>
                </c:pt>
                <c:pt idx="349">
                  <c:v>0.35429398147971369</c:v>
                </c:pt>
                <c:pt idx="350">
                  <c:v>0.35629629629693227</c:v>
                </c:pt>
                <c:pt idx="351">
                  <c:v>0.35831018518365454</c:v>
                </c:pt>
                <c:pt idx="352">
                  <c:v>0.36033564814715646</c:v>
                </c:pt>
                <c:pt idx="353">
                  <c:v>0.36236111111065838</c:v>
                </c:pt>
                <c:pt idx="354">
                  <c:v>0.364398148143664</c:v>
                </c:pt>
                <c:pt idx="355">
                  <c:v>0.36644675925344927</c:v>
                </c:pt>
                <c:pt idx="356">
                  <c:v>0.36850694444001419</c:v>
                </c:pt>
                <c:pt idx="357">
                  <c:v>0.37057870370335877</c:v>
                </c:pt>
                <c:pt idx="358">
                  <c:v>0.37266203703620704</c:v>
                </c:pt>
                <c:pt idx="359">
                  <c:v>0.374756944438559</c:v>
                </c:pt>
                <c:pt idx="360">
                  <c:v>0.37686342592496658</c:v>
                </c:pt>
                <c:pt idx="361">
                  <c:v>0.37898148148087785</c:v>
                </c:pt>
                <c:pt idx="362">
                  <c:v>0.38109953703678912</c:v>
                </c:pt>
              </c:numCache>
            </c:numRef>
          </c:xVal>
          <c:yVal>
            <c:numRef>
              <c:f>column_0_work!$I$2:$I$364</c:f>
              <c:numCache>
                <c:formatCode>00.000</c:formatCode>
                <c:ptCount val="363"/>
                <c:pt idx="0">
                  <c:v>0.47254432000000002</c:v>
                </c:pt>
                <c:pt idx="1">
                  <c:v>0.46879384000000002</c:v>
                </c:pt>
                <c:pt idx="2">
                  <c:v>0.16917215999999999</c:v>
                </c:pt>
                <c:pt idx="3">
                  <c:v>0.47171088000000005</c:v>
                </c:pt>
                <c:pt idx="4">
                  <c:v>0.46546008</c:v>
                </c:pt>
                <c:pt idx="5">
                  <c:v>0.47504463999999996</c:v>
                </c:pt>
                <c:pt idx="6">
                  <c:v>0.47504463999999996</c:v>
                </c:pt>
                <c:pt idx="7">
                  <c:v>0.46504336000000002</c:v>
                </c:pt>
                <c:pt idx="8">
                  <c:v>0.60631144000000003</c:v>
                </c:pt>
                <c:pt idx="9">
                  <c:v>0.63381496000000004</c:v>
                </c:pt>
                <c:pt idx="10">
                  <c:v>0.46504336000000002</c:v>
                </c:pt>
                <c:pt idx="11">
                  <c:v>0.58839248</c:v>
                </c:pt>
                <c:pt idx="12">
                  <c:v>0.61547927999999996</c:v>
                </c:pt>
                <c:pt idx="13">
                  <c:v>0.73091072000000001</c:v>
                </c:pt>
                <c:pt idx="14">
                  <c:v>0.70799111999999997</c:v>
                </c:pt>
                <c:pt idx="15">
                  <c:v>0.6959062399999999</c:v>
                </c:pt>
                <c:pt idx="16">
                  <c:v>0.6796541599999999</c:v>
                </c:pt>
                <c:pt idx="17">
                  <c:v>0.65090048</c:v>
                </c:pt>
                <c:pt idx="18">
                  <c:v>0.65131720000000004</c:v>
                </c:pt>
                <c:pt idx="19">
                  <c:v>0.60631144000000003</c:v>
                </c:pt>
                <c:pt idx="20">
                  <c:v>0.60506128000000003</c:v>
                </c:pt>
                <c:pt idx="21">
                  <c:v>0.60006064000000003</c:v>
                </c:pt>
                <c:pt idx="22">
                  <c:v>0.584642</c:v>
                </c:pt>
                <c:pt idx="23">
                  <c:v>0.57380728000000003</c:v>
                </c:pt>
                <c:pt idx="24">
                  <c:v>0.54422015999999995</c:v>
                </c:pt>
                <c:pt idx="25">
                  <c:v>0.54130312000000003</c:v>
                </c:pt>
                <c:pt idx="26">
                  <c:v>0.53255200000000003</c:v>
                </c:pt>
                <c:pt idx="27">
                  <c:v>0.51046584000000006</c:v>
                </c:pt>
                <c:pt idx="28">
                  <c:v>0.49879767999999997</c:v>
                </c:pt>
                <c:pt idx="29">
                  <c:v>0.48296232000000006</c:v>
                </c:pt>
                <c:pt idx="30">
                  <c:v>0.45795912</c:v>
                </c:pt>
                <c:pt idx="31">
                  <c:v>0.44962471999999998</c:v>
                </c:pt>
                <c:pt idx="32">
                  <c:v>0.33752704</c:v>
                </c:pt>
                <c:pt idx="33">
                  <c:v>0.43378936000000001</c:v>
                </c:pt>
                <c:pt idx="34">
                  <c:v>0.40503568000000001</c:v>
                </c:pt>
                <c:pt idx="35">
                  <c:v>0.15166992000000001</c:v>
                </c:pt>
                <c:pt idx="36">
                  <c:v>0.37044791999999999</c:v>
                </c:pt>
                <c:pt idx="37">
                  <c:v>0.3700312</c:v>
                </c:pt>
                <c:pt idx="38">
                  <c:v>0.35711288000000002</c:v>
                </c:pt>
                <c:pt idx="39">
                  <c:v>0.34044407999999998</c:v>
                </c:pt>
                <c:pt idx="40">
                  <c:v>0.33794375999999998</c:v>
                </c:pt>
                <c:pt idx="41">
                  <c:v>0.33169296000000004</c:v>
                </c:pt>
                <c:pt idx="42">
                  <c:v>0.313774</c:v>
                </c:pt>
                <c:pt idx="43">
                  <c:v>0.29502159999999999</c:v>
                </c:pt>
                <c:pt idx="44">
                  <c:v>0.28793736000000003</c:v>
                </c:pt>
                <c:pt idx="45">
                  <c:v>0.28377015999999999</c:v>
                </c:pt>
                <c:pt idx="46">
                  <c:v>0.26543448000000003</c:v>
                </c:pt>
                <c:pt idx="47">
                  <c:v>0.26001711999999999</c:v>
                </c:pt>
                <c:pt idx="48">
                  <c:v>0.25584992000000001</c:v>
                </c:pt>
                <c:pt idx="49">
                  <c:v>0.24668208</c:v>
                </c:pt>
                <c:pt idx="50">
                  <c:v>0.23709752000000001</c:v>
                </c:pt>
                <c:pt idx="51">
                  <c:v>0.23501392000000002</c:v>
                </c:pt>
                <c:pt idx="52">
                  <c:v>0.22876312000000001</c:v>
                </c:pt>
                <c:pt idx="53">
                  <c:v>0.22542936000000002</c:v>
                </c:pt>
                <c:pt idx="54">
                  <c:v>0.21959528000000003</c:v>
                </c:pt>
                <c:pt idx="55">
                  <c:v>0.21542808000000002</c:v>
                </c:pt>
                <c:pt idx="56">
                  <c:v>0.21376120000000001</c:v>
                </c:pt>
                <c:pt idx="57">
                  <c:v>0.21251104000000001</c:v>
                </c:pt>
                <c:pt idx="58">
                  <c:v>0.20626024000000001</c:v>
                </c:pt>
                <c:pt idx="59">
                  <c:v>0.20209304</c:v>
                </c:pt>
                <c:pt idx="60">
                  <c:v>0.19917599999999999</c:v>
                </c:pt>
                <c:pt idx="61">
                  <c:v>0.20042616000000002</c:v>
                </c:pt>
                <c:pt idx="62">
                  <c:v>0.14458567999999999</c:v>
                </c:pt>
                <c:pt idx="63">
                  <c:v>0.14458567999999999</c:v>
                </c:pt>
                <c:pt idx="64">
                  <c:v>0.14416896000000001</c:v>
                </c:pt>
                <c:pt idx="65">
                  <c:v>0.14291879999999998</c:v>
                </c:pt>
                <c:pt idx="66">
                  <c:v>0.14291879999999998</c:v>
                </c:pt>
                <c:pt idx="67">
                  <c:v>0.14291879999999998</c:v>
                </c:pt>
                <c:pt idx="68">
                  <c:v>0.14166864000000001</c:v>
                </c:pt>
                <c:pt idx="69">
                  <c:v>0.13958504000000002</c:v>
                </c:pt>
                <c:pt idx="70">
                  <c:v>0.14125191999999998</c:v>
                </c:pt>
                <c:pt idx="71">
                  <c:v>0.13916831999999998</c:v>
                </c:pt>
                <c:pt idx="72">
                  <c:v>0.13708471999999999</c:v>
                </c:pt>
                <c:pt idx="73">
                  <c:v>0.13791816000000001</c:v>
                </c:pt>
                <c:pt idx="74">
                  <c:v>0.13791816000000001</c:v>
                </c:pt>
                <c:pt idx="75">
                  <c:v>0.13791816000000001</c:v>
                </c:pt>
                <c:pt idx="76">
                  <c:v>0.13666799999999998</c:v>
                </c:pt>
                <c:pt idx="77">
                  <c:v>0.13541784000000001</c:v>
                </c:pt>
                <c:pt idx="78">
                  <c:v>0.13750143999999997</c:v>
                </c:pt>
                <c:pt idx="79">
                  <c:v>0.13583456000000002</c:v>
                </c:pt>
                <c:pt idx="80">
                  <c:v>0.13458439999999999</c:v>
                </c:pt>
                <c:pt idx="81">
                  <c:v>0.13500112</c:v>
                </c:pt>
                <c:pt idx="82">
                  <c:v>0.13583456000000002</c:v>
                </c:pt>
                <c:pt idx="83">
                  <c:v>0.13541784000000001</c:v>
                </c:pt>
                <c:pt idx="84">
                  <c:v>0.13541784000000001</c:v>
                </c:pt>
                <c:pt idx="85">
                  <c:v>0.13416768000000001</c:v>
                </c:pt>
                <c:pt idx="86">
                  <c:v>0.1325008</c:v>
                </c:pt>
                <c:pt idx="87">
                  <c:v>0.13291751999999998</c:v>
                </c:pt>
                <c:pt idx="88">
                  <c:v>0.13375096</c:v>
                </c:pt>
                <c:pt idx="89">
                  <c:v>0.13375096</c:v>
                </c:pt>
                <c:pt idx="90">
                  <c:v>0.13166736000000001</c:v>
                </c:pt>
                <c:pt idx="91">
                  <c:v>0.13000048</c:v>
                </c:pt>
                <c:pt idx="92">
                  <c:v>0.13083391999999999</c:v>
                </c:pt>
                <c:pt idx="93">
                  <c:v>0.13166736000000001</c:v>
                </c:pt>
                <c:pt idx="94">
                  <c:v>0.12916703999999998</c:v>
                </c:pt>
                <c:pt idx="95">
                  <c:v>0.13166736000000001</c:v>
                </c:pt>
                <c:pt idx="96">
                  <c:v>0.12916703999999998</c:v>
                </c:pt>
                <c:pt idx="97">
                  <c:v>0.13166736000000001</c:v>
                </c:pt>
                <c:pt idx="98">
                  <c:v>0.12499984000000001</c:v>
                </c:pt>
                <c:pt idx="99">
                  <c:v>0.13125063999999997</c:v>
                </c:pt>
                <c:pt idx="100">
                  <c:v>0.13041720000000001</c:v>
                </c:pt>
                <c:pt idx="101">
                  <c:v>0.12916703999999998</c:v>
                </c:pt>
                <c:pt idx="102">
                  <c:v>0.12875032</c:v>
                </c:pt>
                <c:pt idx="103">
                  <c:v>0.12833359999999999</c:v>
                </c:pt>
                <c:pt idx="104">
                  <c:v>0.13000048</c:v>
                </c:pt>
                <c:pt idx="105">
                  <c:v>0.12916703999999998</c:v>
                </c:pt>
                <c:pt idx="106">
                  <c:v>0.12791688000000001</c:v>
                </c:pt>
                <c:pt idx="107">
                  <c:v>0.12499984000000001</c:v>
                </c:pt>
                <c:pt idx="108">
                  <c:v>0.12833359999999999</c:v>
                </c:pt>
                <c:pt idx="109">
                  <c:v>0.12374967999999999</c:v>
                </c:pt>
                <c:pt idx="110">
                  <c:v>0.12750015999999997</c:v>
                </c:pt>
                <c:pt idx="111">
                  <c:v>0.12416640000000001</c:v>
                </c:pt>
                <c:pt idx="112">
                  <c:v>0.12458311999999999</c:v>
                </c:pt>
                <c:pt idx="113">
                  <c:v>0.12625</c:v>
                </c:pt>
                <c:pt idx="114">
                  <c:v>0.12583328000000002</c:v>
                </c:pt>
                <c:pt idx="115">
                  <c:v>0.12499984000000001</c:v>
                </c:pt>
                <c:pt idx="116">
                  <c:v>0.12708343999999999</c:v>
                </c:pt>
                <c:pt idx="117">
                  <c:v>0.12458311999999999</c:v>
                </c:pt>
                <c:pt idx="118">
                  <c:v>0.12583328000000002</c:v>
                </c:pt>
                <c:pt idx="119">
                  <c:v>0.12458311999999999</c:v>
                </c:pt>
                <c:pt idx="120">
                  <c:v>0.12541656000000001</c:v>
                </c:pt>
                <c:pt idx="121">
                  <c:v>0.12499984000000001</c:v>
                </c:pt>
                <c:pt idx="122">
                  <c:v>0.12333296000000001</c:v>
                </c:pt>
                <c:pt idx="123">
                  <c:v>0.12416640000000001</c:v>
                </c:pt>
                <c:pt idx="124">
                  <c:v>0.12583328000000002</c:v>
                </c:pt>
                <c:pt idx="125">
                  <c:v>0.12291623999999998</c:v>
                </c:pt>
                <c:pt idx="126">
                  <c:v>0.12374967999999999</c:v>
                </c:pt>
                <c:pt idx="127">
                  <c:v>0.12499984000000001</c:v>
                </c:pt>
                <c:pt idx="128">
                  <c:v>0.12291623999999998</c:v>
                </c:pt>
                <c:pt idx="129">
                  <c:v>0.12249952</c:v>
                </c:pt>
                <c:pt idx="130">
                  <c:v>0.12249952</c:v>
                </c:pt>
                <c:pt idx="131">
                  <c:v>0.12291623999999998</c:v>
                </c:pt>
                <c:pt idx="132">
                  <c:v>0.12333296000000001</c:v>
                </c:pt>
                <c:pt idx="133">
                  <c:v>0.12374967999999999</c:v>
                </c:pt>
                <c:pt idx="134">
                  <c:v>0.12249952</c:v>
                </c:pt>
                <c:pt idx="135">
                  <c:v>0.11916576</c:v>
                </c:pt>
                <c:pt idx="136">
                  <c:v>0.12333296000000001</c:v>
                </c:pt>
                <c:pt idx="137">
                  <c:v>0.12291623999999998</c:v>
                </c:pt>
                <c:pt idx="138">
                  <c:v>0.12333296000000001</c:v>
                </c:pt>
                <c:pt idx="139">
                  <c:v>0.12124936000000001</c:v>
                </c:pt>
                <c:pt idx="140">
                  <c:v>0.1199992</c:v>
                </c:pt>
                <c:pt idx="141">
                  <c:v>0.12249952</c:v>
                </c:pt>
                <c:pt idx="142">
                  <c:v>0.11833231999999999</c:v>
                </c:pt>
                <c:pt idx="143">
                  <c:v>0.12083263999999999</c:v>
                </c:pt>
                <c:pt idx="144">
                  <c:v>0.11958248</c:v>
                </c:pt>
                <c:pt idx="145">
                  <c:v>0.1199992</c:v>
                </c:pt>
                <c:pt idx="146">
                  <c:v>0.12083263999999999</c:v>
                </c:pt>
                <c:pt idx="147">
                  <c:v>0.12083263999999999</c:v>
                </c:pt>
                <c:pt idx="148">
                  <c:v>0.11958248</c:v>
                </c:pt>
                <c:pt idx="149">
                  <c:v>0.11958248</c:v>
                </c:pt>
                <c:pt idx="150">
                  <c:v>0.11916576</c:v>
                </c:pt>
                <c:pt idx="151">
                  <c:v>0.1199992</c:v>
                </c:pt>
                <c:pt idx="152">
                  <c:v>0.11874904000000001</c:v>
                </c:pt>
                <c:pt idx="153">
                  <c:v>0.1199992</c:v>
                </c:pt>
                <c:pt idx="154">
                  <c:v>0.11749887999999999</c:v>
                </c:pt>
                <c:pt idx="155">
                  <c:v>0.11624872</c:v>
                </c:pt>
                <c:pt idx="156">
                  <c:v>0.11791560000000001</c:v>
                </c:pt>
                <c:pt idx="157">
                  <c:v>0.11749887999999999</c:v>
                </c:pt>
                <c:pt idx="158">
                  <c:v>0.11791560000000001</c:v>
                </c:pt>
                <c:pt idx="159">
                  <c:v>0.11333168</c:v>
                </c:pt>
                <c:pt idx="160">
                  <c:v>0.11708216</c:v>
                </c:pt>
                <c:pt idx="161">
                  <c:v>0.11666543999999998</c:v>
                </c:pt>
                <c:pt idx="162">
                  <c:v>0.11791560000000001</c:v>
                </c:pt>
                <c:pt idx="163">
                  <c:v>0.11749887999999999</c:v>
                </c:pt>
                <c:pt idx="164">
                  <c:v>0.11749887999999999</c:v>
                </c:pt>
                <c:pt idx="165">
                  <c:v>0.11416512000000001</c:v>
                </c:pt>
                <c:pt idx="166">
                  <c:v>0.11541528</c:v>
                </c:pt>
                <c:pt idx="167">
                  <c:v>0.11791560000000001</c:v>
                </c:pt>
                <c:pt idx="168">
                  <c:v>0.11791560000000001</c:v>
                </c:pt>
                <c:pt idx="169">
                  <c:v>0.11791560000000001</c:v>
                </c:pt>
                <c:pt idx="170">
                  <c:v>0.11708216</c:v>
                </c:pt>
                <c:pt idx="171">
                  <c:v>0.11749887999999999</c:v>
                </c:pt>
                <c:pt idx="172">
                  <c:v>0.11583200000000002</c:v>
                </c:pt>
                <c:pt idx="173">
                  <c:v>0.11708216</c:v>
                </c:pt>
                <c:pt idx="174">
                  <c:v>0.11374839999999999</c:v>
                </c:pt>
                <c:pt idx="175">
                  <c:v>0.11541528</c:v>
                </c:pt>
                <c:pt idx="176">
                  <c:v>0.11541528</c:v>
                </c:pt>
                <c:pt idx="177">
                  <c:v>0.11458183999999999</c:v>
                </c:pt>
                <c:pt idx="178">
                  <c:v>0.11458183999999999</c:v>
                </c:pt>
                <c:pt idx="179">
                  <c:v>0.11541528</c:v>
                </c:pt>
                <c:pt idx="180">
                  <c:v>0.11416512000000001</c:v>
                </c:pt>
                <c:pt idx="181">
                  <c:v>0.11416512000000001</c:v>
                </c:pt>
                <c:pt idx="182">
                  <c:v>0.11416512000000001</c:v>
                </c:pt>
                <c:pt idx="183">
                  <c:v>0.11583200000000002</c:v>
                </c:pt>
                <c:pt idx="184">
                  <c:v>0.11666543999999998</c:v>
                </c:pt>
                <c:pt idx="185">
                  <c:v>0.11499856000000001</c:v>
                </c:pt>
                <c:pt idx="186">
                  <c:v>0.11249824</c:v>
                </c:pt>
                <c:pt idx="187">
                  <c:v>0.11249824</c:v>
                </c:pt>
                <c:pt idx="188">
                  <c:v>0.11416512000000001</c:v>
                </c:pt>
                <c:pt idx="189">
                  <c:v>0.11291495999999998</c:v>
                </c:pt>
                <c:pt idx="190">
                  <c:v>0.11333168</c:v>
                </c:pt>
                <c:pt idx="191">
                  <c:v>0.11249824</c:v>
                </c:pt>
                <c:pt idx="192">
                  <c:v>0.11124808000000001</c:v>
                </c:pt>
                <c:pt idx="193">
                  <c:v>0.11416512000000001</c:v>
                </c:pt>
                <c:pt idx="194">
                  <c:v>0.11458183999999999</c:v>
                </c:pt>
                <c:pt idx="195">
                  <c:v>0.11083135999999999</c:v>
                </c:pt>
                <c:pt idx="196">
                  <c:v>0.11083135999999999</c:v>
                </c:pt>
                <c:pt idx="197">
                  <c:v>0.11124808000000001</c:v>
                </c:pt>
                <c:pt idx="198">
                  <c:v>0.11291495999999998</c:v>
                </c:pt>
                <c:pt idx="199">
                  <c:v>0.11291495999999998</c:v>
                </c:pt>
                <c:pt idx="200">
                  <c:v>0.11124808000000001</c:v>
                </c:pt>
                <c:pt idx="201">
                  <c:v>0.11208151999999999</c:v>
                </c:pt>
                <c:pt idx="202">
                  <c:v>0.11208151999999999</c:v>
                </c:pt>
                <c:pt idx="203">
                  <c:v>0.11291495999999998</c:v>
                </c:pt>
                <c:pt idx="204">
                  <c:v>0.11124808000000001</c:v>
                </c:pt>
                <c:pt idx="205">
                  <c:v>0.11208151999999999</c:v>
                </c:pt>
                <c:pt idx="206">
                  <c:v>0.11041464000000001</c:v>
                </c:pt>
                <c:pt idx="207">
                  <c:v>0.11208151999999999</c:v>
                </c:pt>
                <c:pt idx="208">
                  <c:v>0.11249824</c:v>
                </c:pt>
                <c:pt idx="209">
                  <c:v>0.11249824</c:v>
                </c:pt>
                <c:pt idx="210">
                  <c:v>0.10749759999999998</c:v>
                </c:pt>
                <c:pt idx="211">
                  <c:v>0.11083135999999999</c:v>
                </c:pt>
                <c:pt idx="212">
                  <c:v>0.10916447999999999</c:v>
                </c:pt>
                <c:pt idx="213">
                  <c:v>0.10874776000000001</c:v>
                </c:pt>
                <c:pt idx="214">
                  <c:v>0.10916447999999999</c:v>
                </c:pt>
                <c:pt idx="215">
                  <c:v>0.11041464000000001</c:v>
                </c:pt>
                <c:pt idx="216">
                  <c:v>0.10874776000000001</c:v>
                </c:pt>
                <c:pt idx="217">
                  <c:v>0.10874776000000001</c:v>
                </c:pt>
                <c:pt idx="218">
                  <c:v>0.10749759999999998</c:v>
                </c:pt>
                <c:pt idx="219">
                  <c:v>0.10749759999999998</c:v>
                </c:pt>
                <c:pt idx="220">
                  <c:v>0.10916447999999999</c:v>
                </c:pt>
                <c:pt idx="221">
                  <c:v>0.1095812</c:v>
                </c:pt>
                <c:pt idx="222">
                  <c:v>0.10999792</c:v>
                </c:pt>
                <c:pt idx="223">
                  <c:v>0.10999792</c:v>
                </c:pt>
                <c:pt idx="224">
                  <c:v>0.10999792</c:v>
                </c:pt>
                <c:pt idx="225">
                  <c:v>0.10874776000000001</c:v>
                </c:pt>
                <c:pt idx="226">
                  <c:v>0.10791432000000001</c:v>
                </c:pt>
                <c:pt idx="227">
                  <c:v>0.10874776000000001</c:v>
                </c:pt>
                <c:pt idx="228">
                  <c:v>0.10874776000000001</c:v>
                </c:pt>
                <c:pt idx="229">
                  <c:v>0.10624744</c:v>
                </c:pt>
                <c:pt idx="230">
                  <c:v>0.10708088</c:v>
                </c:pt>
                <c:pt idx="231">
                  <c:v>0.10833103999999999</c:v>
                </c:pt>
                <c:pt idx="232">
                  <c:v>0.10666416000000002</c:v>
                </c:pt>
                <c:pt idx="233">
                  <c:v>0.10833103999999999</c:v>
                </c:pt>
                <c:pt idx="234">
                  <c:v>0.10749759999999998</c:v>
                </c:pt>
                <c:pt idx="235">
                  <c:v>0.10791432000000001</c:v>
                </c:pt>
                <c:pt idx="236">
                  <c:v>0.10624744</c:v>
                </c:pt>
                <c:pt idx="237">
                  <c:v>0.10833103999999999</c:v>
                </c:pt>
                <c:pt idx="238">
                  <c:v>0.10749759999999998</c:v>
                </c:pt>
                <c:pt idx="239">
                  <c:v>0.10541399999999999</c:v>
                </c:pt>
                <c:pt idx="240">
                  <c:v>0.10583072000000002</c:v>
                </c:pt>
                <c:pt idx="241">
                  <c:v>0.10583072000000002</c:v>
                </c:pt>
                <c:pt idx="242">
                  <c:v>0.10708088</c:v>
                </c:pt>
                <c:pt idx="243">
                  <c:v>0.10541399999999999</c:v>
                </c:pt>
                <c:pt idx="244">
                  <c:v>0.10624744</c:v>
                </c:pt>
                <c:pt idx="245">
                  <c:v>0.10166351999999999</c:v>
                </c:pt>
                <c:pt idx="246">
                  <c:v>0.10541399999999999</c:v>
                </c:pt>
                <c:pt idx="247">
                  <c:v>0.10541399999999999</c:v>
                </c:pt>
                <c:pt idx="248">
                  <c:v>0.10541399999999999</c:v>
                </c:pt>
                <c:pt idx="249">
                  <c:v>0.10458055999999999</c:v>
                </c:pt>
                <c:pt idx="250">
                  <c:v>0.10541399999999999</c:v>
                </c:pt>
                <c:pt idx="251">
                  <c:v>0.10583072000000002</c:v>
                </c:pt>
                <c:pt idx="252">
                  <c:v>0.10624744</c:v>
                </c:pt>
                <c:pt idx="253">
                  <c:v>0.10624744</c:v>
                </c:pt>
                <c:pt idx="254">
                  <c:v>0.10624744</c:v>
                </c:pt>
                <c:pt idx="255">
                  <c:v>0.10624744</c:v>
                </c:pt>
                <c:pt idx="256">
                  <c:v>0.10374711999999998</c:v>
                </c:pt>
                <c:pt idx="257">
                  <c:v>0.10583072000000002</c:v>
                </c:pt>
                <c:pt idx="258">
                  <c:v>0.1033304</c:v>
                </c:pt>
                <c:pt idx="259">
                  <c:v>0.10374711999999998</c:v>
                </c:pt>
                <c:pt idx="260">
                  <c:v>0.10499728000000001</c:v>
                </c:pt>
                <c:pt idx="261">
                  <c:v>0.10291367999999998</c:v>
                </c:pt>
                <c:pt idx="262">
                  <c:v>0.10291367999999998</c:v>
                </c:pt>
                <c:pt idx="263">
                  <c:v>0.10291367999999998</c:v>
                </c:pt>
                <c:pt idx="264">
                  <c:v>0.10374711999999998</c:v>
                </c:pt>
                <c:pt idx="265">
                  <c:v>0.10374711999999998</c:v>
                </c:pt>
                <c:pt idx="266">
                  <c:v>0.1033304</c:v>
                </c:pt>
                <c:pt idx="267">
                  <c:v>0.10291367999999998</c:v>
                </c:pt>
                <c:pt idx="268">
                  <c:v>0.10583072000000002</c:v>
                </c:pt>
                <c:pt idx="269">
                  <c:v>0.10374711999999998</c:v>
                </c:pt>
                <c:pt idx="270">
                  <c:v>0.10208024000000002</c:v>
                </c:pt>
                <c:pt idx="271">
                  <c:v>0.10249696</c:v>
                </c:pt>
                <c:pt idx="272">
                  <c:v>0.10166351999999999</c:v>
                </c:pt>
                <c:pt idx="273">
                  <c:v>0.10499728000000001</c:v>
                </c:pt>
                <c:pt idx="274">
                  <c:v>0.10249696</c:v>
                </c:pt>
                <c:pt idx="275">
                  <c:v>0.1012468</c:v>
                </c:pt>
                <c:pt idx="276">
                  <c:v>0.10291367999999998</c:v>
                </c:pt>
                <c:pt idx="277">
                  <c:v>0.1033304</c:v>
                </c:pt>
                <c:pt idx="278">
                  <c:v>0.10166351999999999</c:v>
                </c:pt>
                <c:pt idx="279">
                  <c:v>0.10416384000000001</c:v>
                </c:pt>
                <c:pt idx="280">
                  <c:v>0.1012468</c:v>
                </c:pt>
                <c:pt idx="281">
                  <c:v>0.10208024000000002</c:v>
                </c:pt>
                <c:pt idx="282">
                  <c:v>0.1012468</c:v>
                </c:pt>
                <c:pt idx="283">
                  <c:v>0.10166351999999999</c:v>
                </c:pt>
                <c:pt idx="284">
                  <c:v>0.10166351999999999</c:v>
                </c:pt>
                <c:pt idx="285">
                  <c:v>0.10458055999999999</c:v>
                </c:pt>
                <c:pt idx="286">
                  <c:v>0.10083007999999999</c:v>
                </c:pt>
                <c:pt idx="287">
                  <c:v>9.7496319999999997E-2</c:v>
                </c:pt>
                <c:pt idx="288">
                  <c:v>0.1012468</c:v>
                </c:pt>
                <c:pt idx="289">
                  <c:v>0.10208024000000002</c:v>
                </c:pt>
                <c:pt idx="290">
                  <c:v>0.10041336000000001</c:v>
                </c:pt>
                <c:pt idx="291">
                  <c:v>9.8329760000000002E-2</c:v>
                </c:pt>
                <c:pt idx="292">
                  <c:v>9.9996639999999998E-2</c:v>
                </c:pt>
                <c:pt idx="293">
                  <c:v>9.9996639999999998E-2</c:v>
                </c:pt>
                <c:pt idx="294">
                  <c:v>0.10083007999999999</c:v>
                </c:pt>
                <c:pt idx="295">
                  <c:v>9.8329760000000002E-2</c:v>
                </c:pt>
                <c:pt idx="296">
                  <c:v>9.9163199999999993E-2</c:v>
                </c:pt>
                <c:pt idx="297">
                  <c:v>0.10208024000000002</c:v>
                </c:pt>
                <c:pt idx="298">
                  <c:v>0.1012468</c:v>
                </c:pt>
                <c:pt idx="299">
                  <c:v>9.9579920000000002E-2</c:v>
                </c:pt>
                <c:pt idx="300">
                  <c:v>0.10041336000000001</c:v>
                </c:pt>
                <c:pt idx="301">
                  <c:v>9.9996639999999998E-2</c:v>
                </c:pt>
                <c:pt idx="302">
                  <c:v>9.9579920000000002E-2</c:v>
                </c:pt>
                <c:pt idx="303">
                  <c:v>9.9579920000000002E-2</c:v>
                </c:pt>
                <c:pt idx="304">
                  <c:v>9.9996639999999998E-2</c:v>
                </c:pt>
                <c:pt idx="305">
                  <c:v>9.9579920000000002E-2</c:v>
                </c:pt>
                <c:pt idx="306">
                  <c:v>9.9996639999999998E-2</c:v>
                </c:pt>
                <c:pt idx="307">
                  <c:v>0.10041336000000001</c:v>
                </c:pt>
                <c:pt idx="308">
                  <c:v>0.10208024000000002</c:v>
                </c:pt>
                <c:pt idx="309">
                  <c:v>0.10083007999999999</c:v>
                </c:pt>
                <c:pt idx="310">
                  <c:v>9.7913040000000007E-2</c:v>
                </c:pt>
                <c:pt idx="311">
                  <c:v>9.9996639999999998E-2</c:v>
                </c:pt>
                <c:pt idx="312">
                  <c:v>9.6662879999999993E-2</c:v>
                </c:pt>
                <c:pt idx="313">
                  <c:v>9.8329760000000002E-2</c:v>
                </c:pt>
                <c:pt idx="314">
                  <c:v>9.8746480000000011E-2</c:v>
                </c:pt>
                <c:pt idx="315">
                  <c:v>9.8329760000000002E-2</c:v>
                </c:pt>
                <c:pt idx="316">
                  <c:v>9.8329760000000002E-2</c:v>
                </c:pt>
                <c:pt idx="317">
                  <c:v>9.7496319999999997E-2</c:v>
                </c:pt>
                <c:pt idx="318">
                  <c:v>9.7079600000000002E-2</c:v>
                </c:pt>
                <c:pt idx="319">
                  <c:v>9.6662879999999993E-2</c:v>
                </c:pt>
                <c:pt idx="320">
                  <c:v>9.9163199999999993E-2</c:v>
                </c:pt>
                <c:pt idx="321">
                  <c:v>9.7496319999999997E-2</c:v>
                </c:pt>
                <c:pt idx="322">
                  <c:v>9.9163199999999993E-2</c:v>
                </c:pt>
                <c:pt idx="323">
                  <c:v>9.8329760000000002E-2</c:v>
                </c:pt>
                <c:pt idx="324">
                  <c:v>9.1245519999999997E-2</c:v>
                </c:pt>
                <c:pt idx="325">
                  <c:v>9.9163199999999993E-2</c:v>
                </c:pt>
                <c:pt idx="326">
                  <c:v>9.6246159999999997E-2</c:v>
                </c:pt>
                <c:pt idx="327">
                  <c:v>9.5829440000000016E-2</c:v>
                </c:pt>
                <c:pt idx="328">
                  <c:v>9.7079600000000002E-2</c:v>
                </c:pt>
                <c:pt idx="329">
                  <c:v>9.6246159999999997E-2</c:v>
                </c:pt>
                <c:pt idx="330">
                  <c:v>9.5829440000000016E-2</c:v>
                </c:pt>
                <c:pt idx="331">
                  <c:v>9.9579920000000002E-2</c:v>
                </c:pt>
                <c:pt idx="332">
                  <c:v>9.7913040000000007E-2</c:v>
                </c:pt>
                <c:pt idx="333">
                  <c:v>9.6662879999999993E-2</c:v>
                </c:pt>
                <c:pt idx="334">
                  <c:v>9.8329760000000002E-2</c:v>
                </c:pt>
                <c:pt idx="335">
                  <c:v>9.9163199999999993E-2</c:v>
                </c:pt>
                <c:pt idx="336">
                  <c:v>9.7913040000000007E-2</c:v>
                </c:pt>
                <c:pt idx="337">
                  <c:v>9.5829440000000016E-2</c:v>
                </c:pt>
                <c:pt idx="338">
                  <c:v>9.7079600000000002E-2</c:v>
                </c:pt>
                <c:pt idx="339">
                  <c:v>9.6662879999999993E-2</c:v>
                </c:pt>
                <c:pt idx="340">
                  <c:v>9.4579279999999988E-2</c:v>
                </c:pt>
                <c:pt idx="341">
                  <c:v>9.6662879999999993E-2</c:v>
                </c:pt>
                <c:pt idx="342">
                  <c:v>9.6662879999999993E-2</c:v>
                </c:pt>
                <c:pt idx="343">
                  <c:v>9.3745839999999983E-2</c:v>
                </c:pt>
                <c:pt idx="344">
                  <c:v>9.4996000000000011E-2</c:v>
                </c:pt>
                <c:pt idx="345">
                  <c:v>9.6662879999999993E-2</c:v>
                </c:pt>
                <c:pt idx="346">
                  <c:v>9.4996000000000011E-2</c:v>
                </c:pt>
                <c:pt idx="347">
                  <c:v>9.6662879999999993E-2</c:v>
                </c:pt>
                <c:pt idx="348">
                  <c:v>9.6246159999999997E-2</c:v>
                </c:pt>
                <c:pt idx="349">
                  <c:v>9.5829440000000016E-2</c:v>
                </c:pt>
                <c:pt idx="350">
                  <c:v>9.5412719999999993E-2</c:v>
                </c:pt>
                <c:pt idx="351">
                  <c:v>9.5829440000000016E-2</c:v>
                </c:pt>
                <c:pt idx="352">
                  <c:v>9.2912400000000006E-2</c:v>
                </c:pt>
                <c:pt idx="353">
                  <c:v>9.4996000000000011E-2</c:v>
                </c:pt>
                <c:pt idx="354">
                  <c:v>9.3329120000000002E-2</c:v>
                </c:pt>
                <c:pt idx="355">
                  <c:v>9.4579279999999988E-2</c:v>
                </c:pt>
                <c:pt idx="356">
                  <c:v>9.4162560000000006E-2</c:v>
                </c:pt>
                <c:pt idx="357">
                  <c:v>9.5412719999999993E-2</c:v>
                </c:pt>
                <c:pt idx="358">
                  <c:v>9.4579279999999988E-2</c:v>
                </c:pt>
                <c:pt idx="359">
                  <c:v>9.5412719999999993E-2</c:v>
                </c:pt>
                <c:pt idx="360">
                  <c:v>9.4579279999999988E-2</c:v>
                </c:pt>
                <c:pt idx="361">
                  <c:v>9.5412719999999993E-2</c:v>
                </c:pt>
                <c:pt idx="362">
                  <c:v>9.5829440000000016E-2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8976"/>
        <c:axId val="134160768"/>
      </c:scatterChart>
      <c:valAx>
        <c:axId val="134158976"/>
        <c:scaling>
          <c:orientation val="minMax"/>
          <c:max val="0.30000000000000004"/>
        </c:scaling>
        <c:delete val="0"/>
        <c:axPos val="b"/>
        <c:numFmt formatCode="[$-F400]h:mm:ss\ AM/PM" sourceLinked="0"/>
        <c:majorTickMark val="out"/>
        <c:minorTickMark val="none"/>
        <c:tickLblPos val="nextTo"/>
        <c:crossAx val="134160768"/>
        <c:crosses val="autoZero"/>
        <c:crossBetween val="midCat"/>
      </c:valAx>
      <c:valAx>
        <c:axId val="134160768"/>
        <c:scaling>
          <c:orientation val="minMax"/>
          <c:max val="1"/>
        </c:scaling>
        <c:delete val="0"/>
        <c:axPos val="l"/>
        <c:majorGridlines/>
        <c:numFmt formatCode="#.##0,00" sourceLinked="0"/>
        <c:majorTickMark val="out"/>
        <c:minorTickMark val="none"/>
        <c:tickLblPos val="nextTo"/>
        <c:crossAx val="13415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Column_0</c:v>
          </c:tx>
          <c:marker>
            <c:symbol val="none"/>
          </c:marker>
          <c:xVal>
            <c:numRef>
              <c:f>column_0_work!$D$2:$D$364</c:f>
              <c:numCache>
                <c:formatCode>[$-F400]h:mm:ss\ AM/PM</c:formatCode>
                <c:ptCount val="363"/>
                <c:pt idx="0">
                  <c:v>0</c:v>
                </c:pt>
                <c:pt idx="1">
                  <c:v>3.7037036963738501E-4</c:v>
                </c:pt>
                <c:pt idx="2">
                  <c:v>7.2916666249511763E-4</c:v>
                </c:pt>
                <c:pt idx="3">
                  <c:v>1.0879629626288079E-3</c:v>
                </c:pt>
                <c:pt idx="4">
                  <c:v>1.4467592554865405E-3</c:v>
                </c:pt>
                <c:pt idx="5">
                  <c:v>1.8171296251239255E-3</c:v>
                </c:pt>
                <c:pt idx="6">
                  <c:v>2.1874999947613105E-3</c:v>
                </c:pt>
                <c:pt idx="7">
                  <c:v>2.5578703643986955E-3</c:v>
                </c:pt>
                <c:pt idx="8">
                  <c:v>2.9282407413120382E-3</c:v>
                </c:pt>
                <c:pt idx="9">
                  <c:v>3.2986111109494232E-3</c:v>
                </c:pt>
                <c:pt idx="10">
                  <c:v>3.6689814805868082E-3</c:v>
                </c:pt>
                <c:pt idx="11">
                  <c:v>4.050925919727888E-3</c:v>
                </c:pt>
                <c:pt idx="12">
                  <c:v>4.4328703661449254E-3</c:v>
                </c:pt>
                <c:pt idx="13">
                  <c:v>4.8148148125619628E-3</c:v>
                </c:pt>
                <c:pt idx="14">
                  <c:v>5.1967592589790002E-3</c:v>
                </c:pt>
                <c:pt idx="15">
                  <c:v>5.5787036981200799E-3</c:v>
                </c:pt>
                <c:pt idx="16">
                  <c:v>5.9606481445371173E-3</c:v>
                </c:pt>
                <c:pt idx="17">
                  <c:v>6.3425925909541547E-3</c:v>
                </c:pt>
                <c:pt idx="18">
                  <c:v>6.7361111068748869E-3</c:v>
                </c:pt>
                <c:pt idx="19">
                  <c:v>7.1296296300715767E-3</c:v>
                </c:pt>
                <c:pt idx="20">
                  <c:v>7.5231481459923089E-3</c:v>
                </c:pt>
                <c:pt idx="21">
                  <c:v>7.916666661913041E-3</c:v>
                </c:pt>
                <c:pt idx="22">
                  <c:v>8.3101851851097308E-3</c:v>
                </c:pt>
                <c:pt idx="23">
                  <c:v>8.703703701030463E-3</c:v>
                </c:pt>
                <c:pt idx="24">
                  <c:v>9.1087962937308475E-3</c:v>
                </c:pt>
                <c:pt idx="25">
                  <c:v>9.5138888864312321E-3</c:v>
                </c:pt>
                <c:pt idx="26">
                  <c:v>9.9189814791316167E-3</c:v>
                </c:pt>
                <c:pt idx="27">
                  <c:v>1.0324074071832001E-2</c:v>
                </c:pt>
                <c:pt idx="28">
                  <c:v>1.0729166664532386E-2</c:v>
                </c:pt>
                <c:pt idx="29">
                  <c:v>1.113425925723277E-2</c:v>
                </c:pt>
                <c:pt idx="30">
                  <c:v>1.1550925926712807E-2</c:v>
                </c:pt>
                <c:pt idx="31">
                  <c:v>1.1990740735200234E-2</c:v>
                </c:pt>
                <c:pt idx="32">
                  <c:v>1.2407407404680271E-2</c:v>
                </c:pt>
                <c:pt idx="33">
                  <c:v>1.2824074074160308E-2</c:v>
                </c:pt>
                <c:pt idx="34">
                  <c:v>1.3240740736364387E-2</c:v>
                </c:pt>
                <c:pt idx="35">
                  <c:v>1.3668981475348119E-2</c:v>
                </c:pt>
                <c:pt idx="36">
                  <c:v>1.4097222221607808E-2</c:v>
                </c:pt>
                <c:pt idx="37">
                  <c:v>1.452546296059154E-2</c:v>
                </c:pt>
                <c:pt idx="38">
                  <c:v>1.4953703699575271E-2</c:v>
                </c:pt>
                <c:pt idx="39">
                  <c:v>1.5381944438559003E-2</c:v>
                </c:pt>
                <c:pt idx="40">
                  <c:v>1.5810185184818693E-2</c:v>
                </c:pt>
                <c:pt idx="41">
                  <c:v>1.6250000000582077E-2</c:v>
                </c:pt>
                <c:pt idx="42">
                  <c:v>1.6689814809069503E-2</c:v>
                </c:pt>
                <c:pt idx="43">
                  <c:v>1.7129629624832887E-2</c:v>
                </c:pt>
                <c:pt idx="44">
                  <c:v>1.7569444440596271E-2</c:v>
                </c:pt>
                <c:pt idx="45">
                  <c:v>1.8009259256359655E-2</c:v>
                </c:pt>
                <c:pt idx="46">
                  <c:v>1.8460648148902692E-2</c:v>
                </c:pt>
                <c:pt idx="47">
                  <c:v>1.8912037034169771E-2</c:v>
                </c:pt>
                <c:pt idx="48">
                  <c:v>1.9363425926712807E-2</c:v>
                </c:pt>
                <c:pt idx="49">
                  <c:v>1.9814814811979886E-2</c:v>
                </c:pt>
                <c:pt idx="50">
                  <c:v>2.0266203704522923E-2</c:v>
                </c:pt>
                <c:pt idx="51">
                  <c:v>2.0717592589790002E-2</c:v>
                </c:pt>
                <c:pt idx="52">
                  <c:v>2.1180555551836733E-2</c:v>
                </c:pt>
                <c:pt idx="53">
                  <c:v>2.1643518513883464E-2</c:v>
                </c:pt>
                <c:pt idx="54">
                  <c:v>2.2106481475930195E-2</c:v>
                </c:pt>
                <c:pt idx="55">
                  <c:v>2.2569444445252884E-2</c:v>
                </c:pt>
                <c:pt idx="56">
                  <c:v>2.3032407407299615E-2</c:v>
                </c:pt>
                <c:pt idx="57">
                  <c:v>2.3506944438850041E-2</c:v>
                </c:pt>
                <c:pt idx="58">
                  <c:v>2.3981481477676425E-2</c:v>
                </c:pt>
                <c:pt idx="59">
                  <c:v>2.4456018516502809E-2</c:v>
                </c:pt>
                <c:pt idx="60">
                  <c:v>2.4930555555329192E-2</c:v>
                </c:pt>
                <c:pt idx="61">
                  <c:v>2.5405092586879618E-2</c:v>
                </c:pt>
                <c:pt idx="62">
                  <c:v>4.8113425924384501E-2</c:v>
                </c:pt>
                <c:pt idx="63">
                  <c:v>4.8599537032714579E-2</c:v>
                </c:pt>
                <c:pt idx="64">
                  <c:v>4.9085648148320615E-2</c:v>
                </c:pt>
                <c:pt idx="65">
                  <c:v>4.9583333333430346E-2</c:v>
                </c:pt>
                <c:pt idx="66">
                  <c:v>5.0081018518540077E-2</c:v>
                </c:pt>
                <c:pt idx="67">
                  <c:v>5.0578703703649808E-2</c:v>
                </c:pt>
                <c:pt idx="68">
                  <c:v>5.1076388888759539E-2</c:v>
                </c:pt>
                <c:pt idx="69">
                  <c:v>5.1574074073869269E-2</c:v>
                </c:pt>
                <c:pt idx="70">
                  <c:v>5.2083333328482695E-2</c:v>
                </c:pt>
                <c:pt idx="71">
                  <c:v>5.2592592590372078E-2</c:v>
                </c:pt>
                <c:pt idx="72">
                  <c:v>5.3101851852261461E-2</c:v>
                </c:pt>
                <c:pt idx="73">
                  <c:v>5.3611111106874887E-2</c:v>
                </c:pt>
                <c:pt idx="74">
                  <c:v>5.412037036876427E-2</c:v>
                </c:pt>
                <c:pt idx="75">
                  <c:v>5.4641203700157348E-2</c:v>
                </c:pt>
                <c:pt idx="76">
                  <c:v>5.5162037031550426E-2</c:v>
                </c:pt>
                <c:pt idx="77">
                  <c:v>5.5682870370219462E-2</c:v>
                </c:pt>
                <c:pt idx="78">
                  <c:v>5.620370370161254E-2</c:v>
                </c:pt>
                <c:pt idx="79">
                  <c:v>5.6724537033005618E-2</c:v>
                </c:pt>
                <c:pt idx="80">
                  <c:v>5.7256944441178348E-2</c:v>
                </c:pt>
                <c:pt idx="81">
                  <c:v>5.7789351849351078E-2</c:v>
                </c:pt>
                <c:pt idx="82">
                  <c:v>5.8321759257523809E-2</c:v>
                </c:pt>
                <c:pt idx="83">
                  <c:v>5.8854166665696539E-2</c:v>
                </c:pt>
                <c:pt idx="84">
                  <c:v>5.9398148143372964E-2</c:v>
                </c:pt>
                <c:pt idx="85">
                  <c:v>5.9942129628325347E-2</c:v>
                </c:pt>
                <c:pt idx="86">
                  <c:v>6.0486111106001772E-2</c:v>
                </c:pt>
                <c:pt idx="87">
                  <c:v>6.1030092590954155E-2</c:v>
                </c:pt>
                <c:pt idx="88">
                  <c:v>6.1585648145410232E-2</c:v>
                </c:pt>
                <c:pt idx="89">
                  <c:v>6.214120369986631E-2</c:v>
                </c:pt>
                <c:pt idx="90">
                  <c:v>6.2696759254322387E-2</c:v>
                </c:pt>
                <c:pt idx="91">
                  <c:v>6.3252314808778465E-2</c:v>
                </c:pt>
                <c:pt idx="92">
                  <c:v>6.38078703705105E-2</c:v>
                </c:pt>
                <c:pt idx="93">
                  <c:v>6.4374999994470272E-2</c:v>
                </c:pt>
                <c:pt idx="94">
                  <c:v>6.4942129625706002E-2</c:v>
                </c:pt>
                <c:pt idx="95">
                  <c:v>6.5509259256941732E-2</c:v>
                </c:pt>
                <c:pt idx="96">
                  <c:v>6.6076388888177462E-2</c:v>
                </c:pt>
                <c:pt idx="97">
                  <c:v>6.6655092588916887E-2</c:v>
                </c:pt>
                <c:pt idx="98">
                  <c:v>6.7233796296932269E-2</c:v>
                </c:pt>
                <c:pt idx="99">
                  <c:v>6.7812499997671694E-2</c:v>
                </c:pt>
                <c:pt idx="100">
                  <c:v>6.8391203698411118E-2</c:v>
                </c:pt>
                <c:pt idx="101">
                  <c:v>6.8981481475930195E-2</c:v>
                </c:pt>
                <c:pt idx="102">
                  <c:v>6.9571759253449272E-2</c:v>
                </c:pt>
                <c:pt idx="103">
                  <c:v>7.0162037030968349E-2</c:v>
                </c:pt>
                <c:pt idx="104">
                  <c:v>7.0752314808487426E-2</c:v>
                </c:pt>
                <c:pt idx="105">
                  <c:v>7.1354166662786156E-2</c:v>
                </c:pt>
                <c:pt idx="106">
                  <c:v>7.1956018517084885E-2</c:v>
                </c:pt>
                <c:pt idx="107">
                  <c:v>7.2557870364107657E-2</c:v>
                </c:pt>
                <c:pt idx="108">
                  <c:v>7.3159722218406387E-2</c:v>
                </c:pt>
                <c:pt idx="109">
                  <c:v>7.3773148142208811E-2</c:v>
                </c:pt>
                <c:pt idx="110">
                  <c:v>7.4386574073287193E-2</c:v>
                </c:pt>
                <c:pt idx="111">
                  <c:v>7.4999999997089617E-2</c:v>
                </c:pt>
                <c:pt idx="112">
                  <c:v>7.5613425920892041E-2</c:v>
                </c:pt>
                <c:pt idx="113">
                  <c:v>7.6238425921474118E-2</c:v>
                </c:pt>
                <c:pt idx="114">
                  <c:v>7.6863425922056194E-2</c:v>
                </c:pt>
                <c:pt idx="115">
                  <c:v>7.7488425922638271E-2</c:v>
                </c:pt>
                <c:pt idx="116">
                  <c:v>7.8125E-2</c:v>
                </c:pt>
                <c:pt idx="117">
                  <c:v>7.8761574070085771E-2</c:v>
                </c:pt>
                <c:pt idx="118">
                  <c:v>7.93981481474475E-2</c:v>
                </c:pt>
                <c:pt idx="119">
                  <c:v>8.0034722217533272E-2</c:v>
                </c:pt>
                <c:pt idx="120">
                  <c:v>8.0682870364398696E-2</c:v>
                </c:pt>
                <c:pt idx="121">
                  <c:v>8.1331018518540077E-2</c:v>
                </c:pt>
                <c:pt idx="122">
                  <c:v>8.1979166665405501E-2</c:v>
                </c:pt>
                <c:pt idx="123">
                  <c:v>8.2627314812270924E-2</c:v>
                </c:pt>
                <c:pt idx="124">
                  <c:v>8.3287037035916001E-2</c:v>
                </c:pt>
                <c:pt idx="125">
                  <c:v>8.3946759259561077E-2</c:v>
                </c:pt>
                <c:pt idx="126">
                  <c:v>8.4606481475930195E-2</c:v>
                </c:pt>
                <c:pt idx="127">
                  <c:v>8.5277777776354924E-2</c:v>
                </c:pt>
                <c:pt idx="128">
                  <c:v>8.5949074069503695E-2</c:v>
                </c:pt>
                <c:pt idx="129">
                  <c:v>8.6620370369928423E-2</c:v>
                </c:pt>
                <c:pt idx="130">
                  <c:v>8.7291666663077194E-2</c:v>
                </c:pt>
                <c:pt idx="131">
                  <c:v>8.7974537033005618E-2</c:v>
                </c:pt>
                <c:pt idx="132">
                  <c:v>8.8657407402934041E-2</c:v>
                </c:pt>
                <c:pt idx="133">
                  <c:v>8.9340277772862464E-2</c:v>
                </c:pt>
                <c:pt idx="134">
                  <c:v>9.003472221957054E-2</c:v>
                </c:pt>
                <c:pt idx="135">
                  <c:v>9.0752314812561963E-2</c:v>
                </c:pt>
                <c:pt idx="136">
                  <c:v>9.1446759259270038E-2</c:v>
                </c:pt>
                <c:pt idx="137">
                  <c:v>9.2141203698702157E-2</c:v>
                </c:pt>
                <c:pt idx="138">
                  <c:v>9.2847222222189885E-2</c:v>
                </c:pt>
                <c:pt idx="139">
                  <c:v>9.3553240738401655E-2</c:v>
                </c:pt>
                <c:pt idx="140">
                  <c:v>9.4259259254613426E-2</c:v>
                </c:pt>
                <c:pt idx="141">
                  <c:v>9.4976851847604848E-2</c:v>
                </c:pt>
                <c:pt idx="142">
                  <c:v>9.5694444440596271E-2</c:v>
                </c:pt>
                <c:pt idx="143">
                  <c:v>9.6412037033587694E-2</c:v>
                </c:pt>
                <c:pt idx="144">
                  <c:v>9.7141203703358769E-2</c:v>
                </c:pt>
                <c:pt idx="145">
                  <c:v>9.7870370365853887E-2</c:v>
                </c:pt>
                <c:pt idx="146">
                  <c:v>9.8599537035624962E-2</c:v>
                </c:pt>
                <c:pt idx="147">
                  <c:v>9.932870369812008E-2</c:v>
                </c:pt>
                <c:pt idx="148">
                  <c:v>0.10006944444467081</c:v>
                </c:pt>
                <c:pt idx="149">
                  <c:v>0.10081018518394558</c:v>
                </c:pt>
                <c:pt idx="150">
                  <c:v>0.10155092592322035</c:v>
                </c:pt>
                <c:pt idx="151">
                  <c:v>0.10230324073927477</c:v>
                </c:pt>
                <c:pt idx="152">
                  <c:v>0.10305555555532919</c:v>
                </c:pt>
                <c:pt idx="153">
                  <c:v>0.10380787036410766</c:v>
                </c:pt>
                <c:pt idx="154">
                  <c:v>0.10457175925694173</c:v>
                </c:pt>
                <c:pt idx="155">
                  <c:v>0.10533564814249985</c:v>
                </c:pt>
                <c:pt idx="156">
                  <c:v>0.10609953703533392</c:v>
                </c:pt>
                <c:pt idx="157">
                  <c:v>0.10687499999767169</c:v>
                </c:pt>
                <c:pt idx="158">
                  <c:v>0.10765046296000946</c:v>
                </c:pt>
                <c:pt idx="159">
                  <c:v>0.10842592592234723</c:v>
                </c:pt>
                <c:pt idx="160">
                  <c:v>0.10921296296146465</c:v>
                </c:pt>
                <c:pt idx="161">
                  <c:v>0.11000000000058208</c:v>
                </c:pt>
                <c:pt idx="162">
                  <c:v>0.11078703703242354</c:v>
                </c:pt>
                <c:pt idx="163">
                  <c:v>0.11158564814832062</c:v>
                </c:pt>
                <c:pt idx="164">
                  <c:v>0.11238425925694173</c:v>
                </c:pt>
                <c:pt idx="165">
                  <c:v>0.11318287036556285</c:v>
                </c:pt>
                <c:pt idx="166">
                  <c:v>0.11399305555096362</c:v>
                </c:pt>
                <c:pt idx="167">
                  <c:v>0.11480324073636439</c:v>
                </c:pt>
                <c:pt idx="168">
                  <c:v>0.11561342592176516</c:v>
                </c:pt>
                <c:pt idx="169">
                  <c:v>0.11643518518394558</c:v>
                </c:pt>
                <c:pt idx="170">
                  <c:v>0.11725694443885004</c:v>
                </c:pt>
                <c:pt idx="171">
                  <c:v>0.11807870370103046</c:v>
                </c:pt>
                <c:pt idx="172">
                  <c:v>0.11891203703271458</c:v>
                </c:pt>
                <c:pt idx="173">
                  <c:v>0.1197453703643987</c:v>
                </c:pt>
                <c:pt idx="174">
                  <c:v>0.12057870370335877</c:v>
                </c:pt>
                <c:pt idx="175">
                  <c:v>0.12142361111182254</c:v>
                </c:pt>
                <c:pt idx="176">
                  <c:v>0.12226851851301035</c:v>
                </c:pt>
                <c:pt idx="177">
                  <c:v>0.12312499999825377</c:v>
                </c:pt>
                <c:pt idx="178">
                  <c:v>0.12398148147622123</c:v>
                </c:pt>
                <c:pt idx="179">
                  <c:v>0.12483796296146465</c:v>
                </c:pt>
                <c:pt idx="180">
                  <c:v>0.12570601851621177</c:v>
                </c:pt>
                <c:pt idx="181">
                  <c:v>0.12657407407095889</c:v>
                </c:pt>
                <c:pt idx="182">
                  <c:v>0.127442129625706</c:v>
                </c:pt>
                <c:pt idx="183">
                  <c:v>0.12832175925723277</c:v>
                </c:pt>
                <c:pt idx="184">
                  <c:v>0.12920138888875954</c:v>
                </c:pt>
                <c:pt idx="185">
                  <c:v>0.13008101851301035</c:v>
                </c:pt>
                <c:pt idx="186">
                  <c:v>0.13097222222131677</c:v>
                </c:pt>
                <c:pt idx="187">
                  <c:v>0.13186342592234723</c:v>
                </c:pt>
                <c:pt idx="188">
                  <c:v>0.13276620370015735</c:v>
                </c:pt>
                <c:pt idx="189">
                  <c:v>0.13366898147796746</c:v>
                </c:pt>
                <c:pt idx="190">
                  <c:v>0.13457175925577758</c:v>
                </c:pt>
                <c:pt idx="191">
                  <c:v>0.13548611111036735</c:v>
                </c:pt>
                <c:pt idx="192">
                  <c:v>0.13640046295768116</c:v>
                </c:pt>
                <c:pt idx="193">
                  <c:v>0.13732638888905058</c:v>
                </c:pt>
                <c:pt idx="194">
                  <c:v>0.13825231481314404</c:v>
                </c:pt>
                <c:pt idx="195">
                  <c:v>0.13918981481401715</c:v>
                </c:pt>
                <c:pt idx="196">
                  <c:v>0.14012731481489027</c:v>
                </c:pt>
                <c:pt idx="197">
                  <c:v>0.14106481480848743</c:v>
                </c:pt>
                <c:pt idx="198">
                  <c:v>0.14201388888614019</c:v>
                </c:pt>
                <c:pt idx="199">
                  <c:v>0.14296296296379296</c:v>
                </c:pt>
                <c:pt idx="200">
                  <c:v>0.14391203703416977</c:v>
                </c:pt>
                <c:pt idx="201">
                  <c:v>0.14487268518132623</c:v>
                </c:pt>
                <c:pt idx="202">
                  <c:v>0.14583333332848269</c:v>
                </c:pt>
                <c:pt idx="203">
                  <c:v>0.14680555555241881</c:v>
                </c:pt>
                <c:pt idx="204">
                  <c:v>0.14777777777635492</c:v>
                </c:pt>
                <c:pt idx="205">
                  <c:v>0.14875000000029104</c:v>
                </c:pt>
                <c:pt idx="206">
                  <c:v>0.14973379629373085</c:v>
                </c:pt>
                <c:pt idx="207">
                  <c:v>0.15071759258717066</c:v>
                </c:pt>
                <c:pt idx="208">
                  <c:v>0.15174768518045312</c:v>
                </c:pt>
                <c:pt idx="209">
                  <c:v>0.15274305555067258</c:v>
                </c:pt>
                <c:pt idx="210">
                  <c:v>0.15374999999767169</c:v>
                </c:pt>
                <c:pt idx="211">
                  <c:v>0.15475694444467081</c:v>
                </c:pt>
                <c:pt idx="212">
                  <c:v>0.15576388888439396</c:v>
                </c:pt>
                <c:pt idx="213">
                  <c:v>0.15678240740817273</c:v>
                </c:pt>
                <c:pt idx="214">
                  <c:v>0.15780092592467554</c:v>
                </c:pt>
                <c:pt idx="215">
                  <c:v>0.158831018517958</c:v>
                </c:pt>
                <c:pt idx="216">
                  <c:v>0.15986111111124046</c:v>
                </c:pt>
                <c:pt idx="217">
                  <c:v>0.16090277777402662</c:v>
                </c:pt>
                <c:pt idx="218">
                  <c:v>0.16194444444408873</c:v>
                </c:pt>
                <c:pt idx="219">
                  <c:v>0.16298611110687489</c:v>
                </c:pt>
                <c:pt idx="220">
                  <c:v>0.1640393518464407</c:v>
                </c:pt>
                <c:pt idx="221">
                  <c:v>0.16509259259328246</c:v>
                </c:pt>
                <c:pt idx="222">
                  <c:v>0.16615740740235196</c:v>
                </c:pt>
                <c:pt idx="223">
                  <c:v>0.16722222221869742</c:v>
                </c:pt>
                <c:pt idx="224">
                  <c:v>0.16829861111182254</c:v>
                </c:pt>
                <c:pt idx="225">
                  <c:v>0.16937499999767169</c:v>
                </c:pt>
                <c:pt idx="226">
                  <c:v>0.1704629629603005</c:v>
                </c:pt>
                <c:pt idx="227">
                  <c:v>0.17155092592292931</c:v>
                </c:pt>
                <c:pt idx="228">
                  <c:v>0.17265046296233777</c:v>
                </c:pt>
                <c:pt idx="229">
                  <c:v>0.17374999999447027</c:v>
                </c:pt>
                <c:pt idx="230">
                  <c:v>0.17484953703387873</c:v>
                </c:pt>
                <c:pt idx="231">
                  <c:v>0.17596064814279089</c:v>
                </c:pt>
                <c:pt idx="232">
                  <c:v>0.177071759258979</c:v>
                </c:pt>
                <c:pt idx="233">
                  <c:v>0.17819444444467081</c:v>
                </c:pt>
                <c:pt idx="234">
                  <c:v>0.17931712963036261</c:v>
                </c:pt>
                <c:pt idx="235">
                  <c:v>0.18045138888555812</c:v>
                </c:pt>
                <c:pt idx="236">
                  <c:v>0.18158564814802958</c:v>
                </c:pt>
                <c:pt idx="237">
                  <c:v>0.18273148148000473</c:v>
                </c:pt>
                <c:pt idx="238">
                  <c:v>0.18387731481197989</c:v>
                </c:pt>
                <c:pt idx="239">
                  <c:v>0.18503472222073469</c:v>
                </c:pt>
                <c:pt idx="240">
                  <c:v>0.1861921296294895</c:v>
                </c:pt>
                <c:pt idx="241">
                  <c:v>0.187361111107748</c:v>
                </c:pt>
                <c:pt idx="242">
                  <c:v>0.18853009259328246</c:v>
                </c:pt>
                <c:pt idx="243">
                  <c:v>0.18971064814832062</c:v>
                </c:pt>
                <c:pt idx="244">
                  <c:v>0.19089120370335877</c:v>
                </c:pt>
                <c:pt idx="245">
                  <c:v>0.19208333332790062</c:v>
                </c:pt>
                <c:pt idx="246">
                  <c:v>0.19327546295971842</c:v>
                </c:pt>
                <c:pt idx="247">
                  <c:v>0.19447916666103993</c:v>
                </c:pt>
                <c:pt idx="248">
                  <c:v>0.19568287036963739</c:v>
                </c:pt>
                <c:pt idx="249">
                  <c:v>0.19689814814773854</c:v>
                </c:pt>
                <c:pt idx="250">
                  <c:v>0.19811342592583969</c:v>
                </c:pt>
                <c:pt idx="251">
                  <c:v>0.19934027777344454</c:v>
                </c:pt>
                <c:pt idx="252">
                  <c:v>0.20056712962832535</c:v>
                </c:pt>
                <c:pt idx="253">
                  <c:v>0.20180555555270985</c:v>
                </c:pt>
                <c:pt idx="254">
                  <c:v>0.20304398147709435</c:v>
                </c:pt>
                <c:pt idx="255">
                  <c:v>0.2042939814782585</c:v>
                </c:pt>
                <c:pt idx="256">
                  <c:v>0.20555555555620231</c:v>
                </c:pt>
                <c:pt idx="257">
                  <c:v>0.20681712962687016</c:v>
                </c:pt>
                <c:pt idx="258">
                  <c:v>0.20809027777431766</c:v>
                </c:pt>
                <c:pt idx="259">
                  <c:v>0.20936342592176516</c:v>
                </c:pt>
                <c:pt idx="260">
                  <c:v>0.21064814814599231</c:v>
                </c:pt>
                <c:pt idx="261">
                  <c:v>0.21193287037021946</c:v>
                </c:pt>
                <c:pt idx="262">
                  <c:v>0.21322916666395031</c:v>
                </c:pt>
                <c:pt idx="263">
                  <c:v>0.21452546295768116</c:v>
                </c:pt>
                <c:pt idx="264">
                  <c:v>0.21583333332819166</c:v>
                </c:pt>
                <c:pt idx="265">
                  <c:v>0.21714120369870216</c:v>
                </c:pt>
                <c:pt idx="266">
                  <c:v>0.21846064814599231</c:v>
                </c:pt>
                <c:pt idx="267">
                  <c:v>0.21979166666278616</c:v>
                </c:pt>
                <c:pt idx="268">
                  <c:v>0.22112268517958</c:v>
                </c:pt>
                <c:pt idx="269">
                  <c:v>0.2224652777731535</c:v>
                </c:pt>
                <c:pt idx="270">
                  <c:v>0.223807870366727</c:v>
                </c:pt>
                <c:pt idx="271">
                  <c:v>0.22516203703708015</c:v>
                </c:pt>
                <c:pt idx="272">
                  <c:v>0.22651620370015735</c:v>
                </c:pt>
                <c:pt idx="273">
                  <c:v>0.22788194444001419</c:v>
                </c:pt>
                <c:pt idx="274">
                  <c:v>0.22925925925665069</c:v>
                </c:pt>
                <c:pt idx="275">
                  <c:v>0.23063657407328719</c:v>
                </c:pt>
                <c:pt idx="276">
                  <c:v>0.23202546295942739</c:v>
                </c:pt>
                <c:pt idx="277">
                  <c:v>0.23341435184556758</c:v>
                </c:pt>
                <c:pt idx="278">
                  <c:v>0.23481481480848743</c:v>
                </c:pt>
                <c:pt idx="279">
                  <c:v>0.23622685184818693</c:v>
                </c:pt>
                <c:pt idx="280">
                  <c:v>0.23763888888788642</c:v>
                </c:pt>
                <c:pt idx="281">
                  <c:v>0.23906249999708962</c:v>
                </c:pt>
                <c:pt idx="282">
                  <c:v>0.24048611110629281</c:v>
                </c:pt>
                <c:pt idx="283">
                  <c:v>0.24192129629227566</c:v>
                </c:pt>
                <c:pt idx="284">
                  <c:v>0.24336805555503815</c:v>
                </c:pt>
                <c:pt idx="285">
                  <c:v>0.24481481481052469</c:v>
                </c:pt>
                <c:pt idx="286">
                  <c:v>0.24627314814279089</c:v>
                </c:pt>
                <c:pt idx="287">
                  <c:v>0.24774305555183673</c:v>
                </c:pt>
                <c:pt idx="288">
                  <c:v>0.24921296296088258</c:v>
                </c:pt>
                <c:pt idx="289">
                  <c:v>0.25069444443943212</c:v>
                </c:pt>
                <c:pt idx="290">
                  <c:v>0.25217592592525762</c:v>
                </c:pt>
                <c:pt idx="291">
                  <c:v>0.25366898148058681</c:v>
                </c:pt>
                <c:pt idx="292">
                  <c:v>0.2551736111054197</c:v>
                </c:pt>
                <c:pt idx="293">
                  <c:v>0.25667824073752854</c:v>
                </c:pt>
                <c:pt idx="294">
                  <c:v>0.25819444443914108</c:v>
                </c:pt>
                <c:pt idx="295">
                  <c:v>0.25972222221753327</c:v>
                </c:pt>
                <c:pt idx="296">
                  <c:v>0.26124999999592546</c:v>
                </c:pt>
                <c:pt idx="297">
                  <c:v>0.26278935185109731</c:v>
                </c:pt>
                <c:pt idx="298">
                  <c:v>0.26434027777577285</c:v>
                </c:pt>
                <c:pt idx="299">
                  <c:v>0.26589120370044839</c:v>
                </c:pt>
                <c:pt idx="300">
                  <c:v>0.26745370370190358</c:v>
                </c:pt>
                <c:pt idx="301">
                  <c:v>0.26902777777286246</c:v>
                </c:pt>
                <c:pt idx="302">
                  <c:v>0.270613425920601</c:v>
                </c:pt>
                <c:pt idx="303">
                  <c:v>0.27219907406833954</c:v>
                </c:pt>
                <c:pt idx="304">
                  <c:v>0.27379629629285773</c:v>
                </c:pt>
                <c:pt idx="305">
                  <c:v>0.27539351851737592</c:v>
                </c:pt>
                <c:pt idx="306">
                  <c:v>0.27700231481139781</c:v>
                </c:pt>
                <c:pt idx="307">
                  <c:v>0.27862268518219935</c:v>
                </c:pt>
                <c:pt idx="308">
                  <c:v>0.28024305555300089</c:v>
                </c:pt>
                <c:pt idx="309">
                  <c:v>0.28187500000058208</c:v>
                </c:pt>
                <c:pt idx="310">
                  <c:v>0.28351851851766696</c:v>
                </c:pt>
                <c:pt idx="311">
                  <c:v>0.2851736111115315</c:v>
                </c:pt>
                <c:pt idx="312">
                  <c:v>0.28682870369812008</c:v>
                </c:pt>
                <c:pt idx="313">
                  <c:v>0.28849537036876427</c:v>
                </c:pt>
                <c:pt idx="314">
                  <c:v>0.29017361110891216</c:v>
                </c:pt>
                <c:pt idx="315">
                  <c:v>0.29185185184906004</c:v>
                </c:pt>
                <c:pt idx="316">
                  <c:v>0.29354166666598758</c:v>
                </c:pt>
                <c:pt idx="317">
                  <c:v>0.29524305555241881</c:v>
                </c:pt>
                <c:pt idx="318">
                  <c:v>0.29695601851562969</c:v>
                </c:pt>
                <c:pt idx="319">
                  <c:v>0.29866898147884058</c:v>
                </c:pt>
                <c:pt idx="320">
                  <c:v>0.30039351851883112</c:v>
                </c:pt>
                <c:pt idx="321">
                  <c:v>0.30212962962832535</c:v>
                </c:pt>
                <c:pt idx="322">
                  <c:v>0.30386574073781958</c:v>
                </c:pt>
                <c:pt idx="323">
                  <c:v>0.30561342592409346</c:v>
                </c:pt>
                <c:pt idx="324">
                  <c:v>0.30737268517987104</c:v>
                </c:pt>
                <c:pt idx="325">
                  <c:v>0.30914351851242827</c:v>
                </c:pt>
                <c:pt idx="326">
                  <c:v>0.31091435185226146</c:v>
                </c:pt>
                <c:pt idx="327">
                  <c:v>0.31269675925432239</c:v>
                </c:pt>
                <c:pt idx="328">
                  <c:v>0.31449074074043892</c:v>
                </c:pt>
                <c:pt idx="329">
                  <c:v>0.31629629629605915</c:v>
                </c:pt>
                <c:pt idx="330">
                  <c:v>0.31811342592118308</c:v>
                </c:pt>
                <c:pt idx="331">
                  <c:v>0.31993055555358296</c:v>
                </c:pt>
                <c:pt idx="332">
                  <c:v>0.32175925925548654</c:v>
                </c:pt>
                <c:pt idx="333">
                  <c:v>0.32359953703416977</c:v>
                </c:pt>
                <c:pt idx="334">
                  <c:v>0.32545138888963265</c:v>
                </c:pt>
                <c:pt idx="335">
                  <c:v>0.32730324073781958</c:v>
                </c:pt>
                <c:pt idx="336">
                  <c:v>0.32916666666278616</c:v>
                </c:pt>
                <c:pt idx="337">
                  <c:v>0.33104166666453239</c:v>
                </c:pt>
                <c:pt idx="338">
                  <c:v>0.33292824073578231</c:v>
                </c:pt>
                <c:pt idx="339">
                  <c:v>0.33482638888381189</c:v>
                </c:pt>
                <c:pt idx="340">
                  <c:v>0.33673611110862112</c:v>
                </c:pt>
                <c:pt idx="341">
                  <c:v>0.33864583333343035</c:v>
                </c:pt>
                <c:pt idx="342">
                  <c:v>0.34056712962774327</c:v>
                </c:pt>
                <c:pt idx="343">
                  <c:v>0.34249999999883585</c:v>
                </c:pt>
                <c:pt idx="344">
                  <c:v>0.34444444443943212</c:v>
                </c:pt>
                <c:pt idx="345">
                  <c:v>0.34640046295680804</c:v>
                </c:pt>
                <c:pt idx="346">
                  <c:v>0.34835648148145992</c:v>
                </c:pt>
                <c:pt idx="347">
                  <c:v>0.35032407406833954</c:v>
                </c:pt>
                <c:pt idx="348">
                  <c:v>0.35230324073927477</c:v>
                </c:pt>
                <c:pt idx="349">
                  <c:v>0.35429398147971369</c:v>
                </c:pt>
                <c:pt idx="350">
                  <c:v>0.35629629629693227</c:v>
                </c:pt>
                <c:pt idx="351">
                  <c:v>0.35831018518365454</c:v>
                </c:pt>
                <c:pt idx="352">
                  <c:v>0.36033564814715646</c:v>
                </c:pt>
                <c:pt idx="353">
                  <c:v>0.36236111111065838</c:v>
                </c:pt>
                <c:pt idx="354">
                  <c:v>0.364398148143664</c:v>
                </c:pt>
                <c:pt idx="355">
                  <c:v>0.36644675925344927</c:v>
                </c:pt>
                <c:pt idx="356">
                  <c:v>0.36850694444001419</c:v>
                </c:pt>
                <c:pt idx="357">
                  <c:v>0.37057870370335877</c:v>
                </c:pt>
                <c:pt idx="358">
                  <c:v>0.37266203703620704</c:v>
                </c:pt>
                <c:pt idx="359">
                  <c:v>0.374756944438559</c:v>
                </c:pt>
                <c:pt idx="360">
                  <c:v>0.37686342592496658</c:v>
                </c:pt>
                <c:pt idx="361">
                  <c:v>0.37898148148087785</c:v>
                </c:pt>
                <c:pt idx="362">
                  <c:v>0.38109953703678912</c:v>
                </c:pt>
              </c:numCache>
            </c:numRef>
          </c:xVal>
          <c:yVal>
            <c:numRef>
              <c:f>column_0_work!$I$2:$I$364</c:f>
              <c:numCache>
                <c:formatCode>00.000</c:formatCode>
                <c:ptCount val="363"/>
                <c:pt idx="0">
                  <c:v>0.47254432000000002</c:v>
                </c:pt>
                <c:pt idx="1">
                  <c:v>0.46879384000000002</c:v>
                </c:pt>
                <c:pt idx="2">
                  <c:v>0.16917215999999999</c:v>
                </c:pt>
                <c:pt idx="3">
                  <c:v>0.47171088000000005</c:v>
                </c:pt>
                <c:pt idx="4">
                  <c:v>0.46546008</c:v>
                </c:pt>
                <c:pt idx="5">
                  <c:v>0.47504463999999996</c:v>
                </c:pt>
                <c:pt idx="6">
                  <c:v>0.47504463999999996</c:v>
                </c:pt>
                <c:pt idx="7">
                  <c:v>0.46504336000000002</c:v>
                </c:pt>
                <c:pt idx="8">
                  <c:v>0.60631144000000003</c:v>
                </c:pt>
                <c:pt idx="9">
                  <c:v>0.63381496000000004</c:v>
                </c:pt>
                <c:pt idx="10">
                  <c:v>0.46504336000000002</c:v>
                </c:pt>
                <c:pt idx="11">
                  <c:v>0.58839248</c:v>
                </c:pt>
                <c:pt idx="12">
                  <c:v>0.61547927999999996</c:v>
                </c:pt>
                <c:pt idx="13">
                  <c:v>0.73091072000000001</c:v>
                </c:pt>
                <c:pt idx="14">
                  <c:v>0.70799111999999997</c:v>
                </c:pt>
                <c:pt idx="15">
                  <c:v>0.6959062399999999</c:v>
                </c:pt>
                <c:pt idx="16">
                  <c:v>0.6796541599999999</c:v>
                </c:pt>
                <c:pt idx="17">
                  <c:v>0.65090048</c:v>
                </c:pt>
                <c:pt idx="18">
                  <c:v>0.65131720000000004</c:v>
                </c:pt>
                <c:pt idx="19">
                  <c:v>0.60631144000000003</c:v>
                </c:pt>
                <c:pt idx="20">
                  <c:v>0.60506128000000003</c:v>
                </c:pt>
                <c:pt idx="21">
                  <c:v>0.60006064000000003</c:v>
                </c:pt>
                <c:pt idx="22">
                  <c:v>0.584642</c:v>
                </c:pt>
                <c:pt idx="23">
                  <c:v>0.57380728000000003</c:v>
                </c:pt>
                <c:pt idx="24">
                  <c:v>0.54422015999999995</c:v>
                </c:pt>
                <c:pt idx="25">
                  <c:v>0.54130312000000003</c:v>
                </c:pt>
                <c:pt idx="26">
                  <c:v>0.53255200000000003</c:v>
                </c:pt>
                <c:pt idx="27">
                  <c:v>0.51046584000000006</c:v>
                </c:pt>
                <c:pt idx="28">
                  <c:v>0.49879767999999997</c:v>
                </c:pt>
                <c:pt idx="29">
                  <c:v>0.48296232000000006</c:v>
                </c:pt>
                <c:pt idx="30">
                  <c:v>0.45795912</c:v>
                </c:pt>
                <c:pt idx="31">
                  <c:v>0.44962471999999998</c:v>
                </c:pt>
                <c:pt idx="32">
                  <c:v>0.33752704</c:v>
                </c:pt>
                <c:pt idx="33">
                  <c:v>0.43378936000000001</c:v>
                </c:pt>
                <c:pt idx="34">
                  <c:v>0.40503568000000001</c:v>
                </c:pt>
                <c:pt idx="35">
                  <c:v>0.15166992000000001</c:v>
                </c:pt>
                <c:pt idx="36">
                  <c:v>0.37044791999999999</c:v>
                </c:pt>
                <c:pt idx="37">
                  <c:v>0.3700312</c:v>
                </c:pt>
                <c:pt idx="38">
                  <c:v>0.35711288000000002</c:v>
                </c:pt>
                <c:pt idx="39">
                  <c:v>0.34044407999999998</c:v>
                </c:pt>
                <c:pt idx="40">
                  <c:v>0.33794375999999998</c:v>
                </c:pt>
                <c:pt idx="41">
                  <c:v>0.33169296000000004</c:v>
                </c:pt>
                <c:pt idx="42">
                  <c:v>0.313774</c:v>
                </c:pt>
                <c:pt idx="43">
                  <c:v>0.29502159999999999</c:v>
                </c:pt>
                <c:pt idx="44">
                  <c:v>0.28793736000000003</c:v>
                </c:pt>
                <c:pt idx="45">
                  <c:v>0.28377015999999999</c:v>
                </c:pt>
                <c:pt idx="46">
                  <c:v>0.26543448000000003</c:v>
                </c:pt>
                <c:pt idx="47">
                  <c:v>0.26001711999999999</c:v>
                </c:pt>
                <c:pt idx="48">
                  <c:v>0.25584992000000001</c:v>
                </c:pt>
                <c:pt idx="49">
                  <c:v>0.24668208</c:v>
                </c:pt>
                <c:pt idx="50">
                  <c:v>0.23709752000000001</c:v>
                </c:pt>
                <c:pt idx="51">
                  <c:v>0.23501392000000002</c:v>
                </c:pt>
                <c:pt idx="52">
                  <c:v>0.22876312000000001</c:v>
                </c:pt>
                <c:pt idx="53">
                  <c:v>0.22542936000000002</c:v>
                </c:pt>
                <c:pt idx="54">
                  <c:v>0.21959528000000003</c:v>
                </c:pt>
                <c:pt idx="55">
                  <c:v>0.21542808000000002</c:v>
                </c:pt>
                <c:pt idx="56">
                  <c:v>0.21376120000000001</c:v>
                </c:pt>
                <c:pt idx="57">
                  <c:v>0.21251104000000001</c:v>
                </c:pt>
                <c:pt idx="58">
                  <c:v>0.20626024000000001</c:v>
                </c:pt>
                <c:pt idx="59">
                  <c:v>0.20209304</c:v>
                </c:pt>
                <c:pt idx="60">
                  <c:v>0.19917599999999999</c:v>
                </c:pt>
                <c:pt idx="61">
                  <c:v>0.20042616000000002</c:v>
                </c:pt>
                <c:pt idx="62">
                  <c:v>0.14458567999999999</c:v>
                </c:pt>
                <c:pt idx="63">
                  <c:v>0.14458567999999999</c:v>
                </c:pt>
                <c:pt idx="64">
                  <c:v>0.14416896000000001</c:v>
                </c:pt>
                <c:pt idx="65">
                  <c:v>0.14291879999999998</c:v>
                </c:pt>
                <c:pt idx="66">
                  <c:v>0.14291879999999998</c:v>
                </c:pt>
                <c:pt idx="67">
                  <c:v>0.14291879999999998</c:v>
                </c:pt>
                <c:pt idx="68">
                  <c:v>0.14166864000000001</c:v>
                </c:pt>
                <c:pt idx="69">
                  <c:v>0.13958504000000002</c:v>
                </c:pt>
                <c:pt idx="70">
                  <c:v>0.14125191999999998</c:v>
                </c:pt>
                <c:pt idx="71">
                  <c:v>0.13916831999999998</c:v>
                </c:pt>
                <c:pt idx="72">
                  <c:v>0.13708471999999999</c:v>
                </c:pt>
                <c:pt idx="73">
                  <c:v>0.13791816000000001</c:v>
                </c:pt>
                <c:pt idx="74">
                  <c:v>0.13791816000000001</c:v>
                </c:pt>
                <c:pt idx="75">
                  <c:v>0.13791816000000001</c:v>
                </c:pt>
                <c:pt idx="76">
                  <c:v>0.13666799999999998</c:v>
                </c:pt>
                <c:pt idx="77">
                  <c:v>0.13541784000000001</c:v>
                </c:pt>
                <c:pt idx="78">
                  <c:v>0.13750143999999997</c:v>
                </c:pt>
                <c:pt idx="79">
                  <c:v>0.13583456000000002</c:v>
                </c:pt>
                <c:pt idx="80">
                  <c:v>0.13458439999999999</c:v>
                </c:pt>
                <c:pt idx="81">
                  <c:v>0.13500112</c:v>
                </c:pt>
                <c:pt idx="82">
                  <c:v>0.13583456000000002</c:v>
                </c:pt>
                <c:pt idx="83">
                  <c:v>0.13541784000000001</c:v>
                </c:pt>
                <c:pt idx="84">
                  <c:v>0.13541784000000001</c:v>
                </c:pt>
                <c:pt idx="85">
                  <c:v>0.13416768000000001</c:v>
                </c:pt>
                <c:pt idx="86">
                  <c:v>0.1325008</c:v>
                </c:pt>
                <c:pt idx="87">
                  <c:v>0.13291751999999998</c:v>
                </c:pt>
                <c:pt idx="88">
                  <c:v>0.13375096</c:v>
                </c:pt>
                <c:pt idx="89">
                  <c:v>0.13375096</c:v>
                </c:pt>
                <c:pt idx="90">
                  <c:v>0.13166736000000001</c:v>
                </c:pt>
                <c:pt idx="91">
                  <c:v>0.13000048</c:v>
                </c:pt>
                <c:pt idx="92">
                  <c:v>0.13083391999999999</c:v>
                </c:pt>
                <c:pt idx="93">
                  <c:v>0.13166736000000001</c:v>
                </c:pt>
                <c:pt idx="94">
                  <c:v>0.12916703999999998</c:v>
                </c:pt>
                <c:pt idx="95">
                  <c:v>0.13166736000000001</c:v>
                </c:pt>
                <c:pt idx="96">
                  <c:v>0.12916703999999998</c:v>
                </c:pt>
                <c:pt idx="97">
                  <c:v>0.13166736000000001</c:v>
                </c:pt>
                <c:pt idx="98">
                  <c:v>0.12499984000000001</c:v>
                </c:pt>
                <c:pt idx="99">
                  <c:v>0.13125063999999997</c:v>
                </c:pt>
                <c:pt idx="100">
                  <c:v>0.13041720000000001</c:v>
                </c:pt>
                <c:pt idx="101">
                  <c:v>0.12916703999999998</c:v>
                </c:pt>
                <c:pt idx="102">
                  <c:v>0.12875032</c:v>
                </c:pt>
                <c:pt idx="103">
                  <c:v>0.12833359999999999</c:v>
                </c:pt>
                <c:pt idx="104">
                  <c:v>0.13000048</c:v>
                </c:pt>
                <c:pt idx="105">
                  <c:v>0.12916703999999998</c:v>
                </c:pt>
                <c:pt idx="106">
                  <c:v>0.12791688000000001</c:v>
                </c:pt>
                <c:pt idx="107">
                  <c:v>0.12499984000000001</c:v>
                </c:pt>
                <c:pt idx="108">
                  <c:v>0.12833359999999999</c:v>
                </c:pt>
                <c:pt idx="109">
                  <c:v>0.12374967999999999</c:v>
                </c:pt>
                <c:pt idx="110">
                  <c:v>0.12750015999999997</c:v>
                </c:pt>
                <c:pt idx="111">
                  <c:v>0.12416640000000001</c:v>
                </c:pt>
                <c:pt idx="112">
                  <c:v>0.12458311999999999</c:v>
                </c:pt>
                <c:pt idx="113">
                  <c:v>0.12625</c:v>
                </c:pt>
                <c:pt idx="114">
                  <c:v>0.12583328000000002</c:v>
                </c:pt>
                <c:pt idx="115">
                  <c:v>0.12499984000000001</c:v>
                </c:pt>
                <c:pt idx="116">
                  <c:v>0.12708343999999999</c:v>
                </c:pt>
                <c:pt idx="117">
                  <c:v>0.12458311999999999</c:v>
                </c:pt>
                <c:pt idx="118">
                  <c:v>0.12583328000000002</c:v>
                </c:pt>
                <c:pt idx="119">
                  <c:v>0.12458311999999999</c:v>
                </c:pt>
                <c:pt idx="120">
                  <c:v>0.12541656000000001</c:v>
                </c:pt>
                <c:pt idx="121">
                  <c:v>0.12499984000000001</c:v>
                </c:pt>
                <c:pt idx="122">
                  <c:v>0.12333296000000001</c:v>
                </c:pt>
                <c:pt idx="123">
                  <c:v>0.12416640000000001</c:v>
                </c:pt>
                <c:pt idx="124">
                  <c:v>0.12583328000000002</c:v>
                </c:pt>
                <c:pt idx="125">
                  <c:v>0.12291623999999998</c:v>
                </c:pt>
                <c:pt idx="126">
                  <c:v>0.12374967999999999</c:v>
                </c:pt>
                <c:pt idx="127">
                  <c:v>0.12499984000000001</c:v>
                </c:pt>
                <c:pt idx="128">
                  <c:v>0.12291623999999998</c:v>
                </c:pt>
                <c:pt idx="129">
                  <c:v>0.12249952</c:v>
                </c:pt>
                <c:pt idx="130">
                  <c:v>0.12249952</c:v>
                </c:pt>
                <c:pt idx="131">
                  <c:v>0.12291623999999998</c:v>
                </c:pt>
                <c:pt idx="132">
                  <c:v>0.12333296000000001</c:v>
                </c:pt>
                <c:pt idx="133">
                  <c:v>0.12374967999999999</c:v>
                </c:pt>
                <c:pt idx="134">
                  <c:v>0.12249952</c:v>
                </c:pt>
                <c:pt idx="135">
                  <c:v>0.11916576</c:v>
                </c:pt>
                <c:pt idx="136">
                  <c:v>0.12333296000000001</c:v>
                </c:pt>
                <c:pt idx="137">
                  <c:v>0.12291623999999998</c:v>
                </c:pt>
                <c:pt idx="138">
                  <c:v>0.12333296000000001</c:v>
                </c:pt>
                <c:pt idx="139">
                  <c:v>0.12124936000000001</c:v>
                </c:pt>
                <c:pt idx="140">
                  <c:v>0.1199992</c:v>
                </c:pt>
                <c:pt idx="141">
                  <c:v>0.12249952</c:v>
                </c:pt>
                <c:pt idx="142">
                  <c:v>0.11833231999999999</c:v>
                </c:pt>
                <c:pt idx="143">
                  <c:v>0.12083263999999999</c:v>
                </c:pt>
                <c:pt idx="144">
                  <c:v>0.11958248</c:v>
                </c:pt>
                <c:pt idx="145">
                  <c:v>0.1199992</c:v>
                </c:pt>
                <c:pt idx="146">
                  <c:v>0.12083263999999999</c:v>
                </c:pt>
                <c:pt idx="147">
                  <c:v>0.12083263999999999</c:v>
                </c:pt>
                <c:pt idx="148">
                  <c:v>0.11958248</c:v>
                </c:pt>
                <c:pt idx="149">
                  <c:v>0.11958248</c:v>
                </c:pt>
                <c:pt idx="150">
                  <c:v>0.11916576</c:v>
                </c:pt>
                <c:pt idx="151">
                  <c:v>0.1199992</c:v>
                </c:pt>
                <c:pt idx="152">
                  <c:v>0.11874904000000001</c:v>
                </c:pt>
                <c:pt idx="153">
                  <c:v>0.1199992</c:v>
                </c:pt>
                <c:pt idx="154">
                  <c:v>0.11749887999999999</c:v>
                </c:pt>
                <c:pt idx="155">
                  <c:v>0.11624872</c:v>
                </c:pt>
                <c:pt idx="156">
                  <c:v>0.11791560000000001</c:v>
                </c:pt>
                <c:pt idx="157">
                  <c:v>0.11749887999999999</c:v>
                </c:pt>
                <c:pt idx="158">
                  <c:v>0.11791560000000001</c:v>
                </c:pt>
                <c:pt idx="159">
                  <c:v>0.11333168</c:v>
                </c:pt>
                <c:pt idx="160">
                  <c:v>0.11708216</c:v>
                </c:pt>
                <c:pt idx="161">
                  <c:v>0.11666543999999998</c:v>
                </c:pt>
                <c:pt idx="162">
                  <c:v>0.11791560000000001</c:v>
                </c:pt>
                <c:pt idx="163">
                  <c:v>0.11749887999999999</c:v>
                </c:pt>
                <c:pt idx="164">
                  <c:v>0.11749887999999999</c:v>
                </c:pt>
                <c:pt idx="165">
                  <c:v>0.11416512000000001</c:v>
                </c:pt>
                <c:pt idx="166">
                  <c:v>0.11541528</c:v>
                </c:pt>
                <c:pt idx="167">
                  <c:v>0.11791560000000001</c:v>
                </c:pt>
                <c:pt idx="168">
                  <c:v>0.11791560000000001</c:v>
                </c:pt>
                <c:pt idx="169">
                  <c:v>0.11791560000000001</c:v>
                </c:pt>
                <c:pt idx="170">
                  <c:v>0.11708216</c:v>
                </c:pt>
                <c:pt idx="171">
                  <c:v>0.11749887999999999</c:v>
                </c:pt>
                <c:pt idx="172">
                  <c:v>0.11583200000000002</c:v>
                </c:pt>
                <c:pt idx="173">
                  <c:v>0.11708216</c:v>
                </c:pt>
                <c:pt idx="174">
                  <c:v>0.11374839999999999</c:v>
                </c:pt>
                <c:pt idx="175">
                  <c:v>0.11541528</c:v>
                </c:pt>
                <c:pt idx="176">
                  <c:v>0.11541528</c:v>
                </c:pt>
                <c:pt idx="177">
                  <c:v>0.11458183999999999</c:v>
                </c:pt>
                <c:pt idx="178">
                  <c:v>0.11458183999999999</c:v>
                </c:pt>
                <c:pt idx="179">
                  <c:v>0.11541528</c:v>
                </c:pt>
                <c:pt idx="180">
                  <c:v>0.11416512000000001</c:v>
                </c:pt>
                <c:pt idx="181">
                  <c:v>0.11416512000000001</c:v>
                </c:pt>
                <c:pt idx="182">
                  <c:v>0.11416512000000001</c:v>
                </c:pt>
                <c:pt idx="183">
                  <c:v>0.11583200000000002</c:v>
                </c:pt>
                <c:pt idx="184">
                  <c:v>0.11666543999999998</c:v>
                </c:pt>
                <c:pt idx="185">
                  <c:v>0.11499856000000001</c:v>
                </c:pt>
                <c:pt idx="186">
                  <c:v>0.11249824</c:v>
                </c:pt>
                <c:pt idx="187">
                  <c:v>0.11249824</c:v>
                </c:pt>
                <c:pt idx="188">
                  <c:v>0.11416512000000001</c:v>
                </c:pt>
                <c:pt idx="189">
                  <c:v>0.11291495999999998</c:v>
                </c:pt>
                <c:pt idx="190">
                  <c:v>0.11333168</c:v>
                </c:pt>
                <c:pt idx="191">
                  <c:v>0.11249824</c:v>
                </c:pt>
                <c:pt idx="192">
                  <c:v>0.11124808000000001</c:v>
                </c:pt>
                <c:pt idx="193">
                  <c:v>0.11416512000000001</c:v>
                </c:pt>
                <c:pt idx="194">
                  <c:v>0.11458183999999999</c:v>
                </c:pt>
                <c:pt idx="195">
                  <c:v>0.11083135999999999</c:v>
                </c:pt>
                <c:pt idx="196">
                  <c:v>0.11083135999999999</c:v>
                </c:pt>
                <c:pt idx="197">
                  <c:v>0.11124808000000001</c:v>
                </c:pt>
                <c:pt idx="198">
                  <c:v>0.11291495999999998</c:v>
                </c:pt>
                <c:pt idx="199">
                  <c:v>0.11291495999999998</c:v>
                </c:pt>
                <c:pt idx="200">
                  <c:v>0.11124808000000001</c:v>
                </c:pt>
                <c:pt idx="201">
                  <c:v>0.11208151999999999</c:v>
                </c:pt>
                <c:pt idx="202">
                  <c:v>0.11208151999999999</c:v>
                </c:pt>
                <c:pt idx="203">
                  <c:v>0.11291495999999998</c:v>
                </c:pt>
                <c:pt idx="204">
                  <c:v>0.11124808000000001</c:v>
                </c:pt>
                <c:pt idx="205">
                  <c:v>0.11208151999999999</c:v>
                </c:pt>
                <c:pt idx="206">
                  <c:v>0.11041464000000001</c:v>
                </c:pt>
                <c:pt idx="207">
                  <c:v>0.11208151999999999</c:v>
                </c:pt>
                <c:pt idx="208">
                  <c:v>0.11249824</c:v>
                </c:pt>
                <c:pt idx="209">
                  <c:v>0.11249824</c:v>
                </c:pt>
                <c:pt idx="210">
                  <c:v>0.10749759999999998</c:v>
                </c:pt>
                <c:pt idx="211">
                  <c:v>0.11083135999999999</c:v>
                </c:pt>
                <c:pt idx="212">
                  <c:v>0.10916447999999999</c:v>
                </c:pt>
                <c:pt idx="213">
                  <c:v>0.10874776000000001</c:v>
                </c:pt>
                <c:pt idx="214">
                  <c:v>0.10916447999999999</c:v>
                </c:pt>
                <c:pt idx="215">
                  <c:v>0.11041464000000001</c:v>
                </c:pt>
                <c:pt idx="216">
                  <c:v>0.10874776000000001</c:v>
                </c:pt>
                <c:pt idx="217">
                  <c:v>0.10874776000000001</c:v>
                </c:pt>
                <c:pt idx="218">
                  <c:v>0.10749759999999998</c:v>
                </c:pt>
                <c:pt idx="219">
                  <c:v>0.10749759999999998</c:v>
                </c:pt>
                <c:pt idx="220">
                  <c:v>0.10916447999999999</c:v>
                </c:pt>
                <c:pt idx="221">
                  <c:v>0.1095812</c:v>
                </c:pt>
                <c:pt idx="222">
                  <c:v>0.10999792</c:v>
                </c:pt>
                <c:pt idx="223">
                  <c:v>0.10999792</c:v>
                </c:pt>
                <c:pt idx="224">
                  <c:v>0.10999792</c:v>
                </c:pt>
                <c:pt idx="225">
                  <c:v>0.10874776000000001</c:v>
                </c:pt>
                <c:pt idx="226">
                  <c:v>0.10791432000000001</c:v>
                </c:pt>
                <c:pt idx="227">
                  <c:v>0.10874776000000001</c:v>
                </c:pt>
                <c:pt idx="228">
                  <c:v>0.10874776000000001</c:v>
                </c:pt>
                <c:pt idx="229">
                  <c:v>0.10624744</c:v>
                </c:pt>
                <c:pt idx="230">
                  <c:v>0.10708088</c:v>
                </c:pt>
                <c:pt idx="231">
                  <c:v>0.10833103999999999</c:v>
                </c:pt>
                <c:pt idx="232">
                  <c:v>0.10666416000000002</c:v>
                </c:pt>
                <c:pt idx="233">
                  <c:v>0.10833103999999999</c:v>
                </c:pt>
                <c:pt idx="234">
                  <c:v>0.10749759999999998</c:v>
                </c:pt>
                <c:pt idx="235">
                  <c:v>0.10791432000000001</c:v>
                </c:pt>
                <c:pt idx="236">
                  <c:v>0.10624744</c:v>
                </c:pt>
                <c:pt idx="237">
                  <c:v>0.10833103999999999</c:v>
                </c:pt>
                <c:pt idx="238">
                  <c:v>0.10749759999999998</c:v>
                </c:pt>
                <c:pt idx="239">
                  <c:v>0.10541399999999999</c:v>
                </c:pt>
                <c:pt idx="240">
                  <c:v>0.10583072000000002</c:v>
                </c:pt>
                <c:pt idx="241">
                  <c:v>0.10583072000000002</c:v>
                </c:pt>
                <c:pt idx="242">
                  <c:v>0.10708088</c:v>
                </c:pt>
                <c:pt idx="243">
                  <c:v>0.10541399999999999</c:v>
                </c:pt>
                <c:pt idx="244">
                  <c:v>0.10624744</c:v>
                </c:pt>
                <c:pt idx="245">
                  <c:v>0.10166351999999999</c:v>
                </c:pt>
                <c:pt idx="246">
                  <c:v>0.10541399999999999</c:v>
                </c:pt>
                <c:pt idx="247">
                  <c:v>0.10541399999999999</c:v>
                </c:pt>
                <c:pt idx="248">
                  <c:v>0.10541399999999999</c:v>
                </c:pt>
                <c:pt idx="249">
                  <c:v>0.10458055999999999</c:v>
                </c:pt>
                <c:pt idx="250">
                  <c:v>0.10541399999999999</c:v>
                </c:pt>
                <c:pt idx="251">
                  <c:v>0.10583072000000002</c:v>
                </c:pt>
                <c:pt idx="252">
                  <c:v>0.10624744</c:v>
                </c:pt>
                <c:pt idx="253">
                  <c:v>0.10624744</c:v>
                </c:pt>
                <c:pt idx="254">
                  <c:v>0.10624744</c:v>
                </c:pt>
                <c:pt idx="255">
                  <c:v>0.10624744</c:v>
                </c:pt>
                <c:pt idx="256">
                  <c:v>0.10374711999999998</c:v>
                </c:pt>
                <c:pt idx="257">
                  <c:v>0.10583072000000002</c:v>
                </c:pt>
                <c:pt idx="258">
                  <c:v>0.1033304</c:v>
                </c:pt>
                <c:pt idx="259">
                  <c:v>0.10374711999999998</c:v>
                </c:pt>
                <c:pt idx="260">
                  <c:v>0.10499728000000001</c:v>
                </c:pt>
                <c:pt idx="261">
                  <c:v>0.10291367999999998</c:v>
                </c:pt>
                <c:pt idx="262">
                  <c:v>0.10291367999999998</c:v>
                </c:pt>
                <c:pt idx="263">
                  <c:v>0.10291367999999998</c:v>
                </c:pt>
                <c:pt idx="264">
                  <c:v>0.10374711999999998</c:v>
                </c:pt>
                <c:pt idx="265">
                  <c:v>0.10374711999999998</c:v>
                </c:pt>
                <c:pt idx="266">
                  <c:v>0.1033304</c:v>
                </c:pt>
                <c:pt idx="267">
                  <c:v>0.10291367999999998</c:v>
                </c:pt>
                <c:pt idx="268">
                  <c:v>0.10583072000000002</c:v>
                </c:pt>
                <c:pt idx="269">
                  <c:v>0.10374711999999998</c:v>
                </c:pt>
                <c:pt idx="270">
                  <c:v>0.10208024000000002</c:v>
                </c:pt>
                <c:pt idx="271">
                  <c:v>0.10249696</c:v>
                </c:pt>
                <c:pt idx="272">
                  <c:v>0.10166351999999999</c:v>
                </c:pt>
                <c:pt idx="273">
                  <c:v>0.10499728000000001</c:v>
                </c:pt>
                <c:pt idx="274">
                  <c:v>0.10249696</c:v>
                </c:pt>
                <c:pt idx="275">
                  <c:v>0.1012468</c:v>
                </c:pt>
                <c:pt idx="276">
                  <c:v>0.10291367999999998</c:v>
                </c:pt>
                <c:pt idx="277">
                  <c:v>0.1033304</c:v>
                </c:pt>
                <c:pt idx="278">
                  <c:v>0.10166351999999999</c:v>
                </c:pt>
                <c:pt idx="279">
                  <c:v>0.10416384000000001</c:v>
                </c:pt>
                <c:pt idx="280">
                  <c:v>0.1012468</c:v>
                </c:pt>
                <c:pt idx="281">
                  <c:v>0.10208024000000002</c:v>
                </c:pt>
                <c:pt idx="282">
                  <c:v>0.1012468</c:v>
                </c:pt>
                <c:pt idx="283">
                  <c:v>0.10166351999999999</c:v>
                </c:pt>
                <c:pt idx="284">
                  <c:v>0.10166351999999999</c:v>
                </c:pt>
                <c:pt idx="285">
                  <c:v>0.10458055999999999</c:v>
                </c:pt>
                <c:pt idx="286">
                  <c:v>0.10083007999999999</c:v>
                </c:pt>
                <c:pt idx="287">
                  <c:v>9.7496319999999997E-2</c:v>
                </c:pt>
                <c:pt idx="288">
                  <c:v>0.1012468</c:v>
                </c:pt>
                <c:pt idx="289">
                  <c:v>0.10208024000000002</c:v>
                </c:pt>
                <c:pt idx="290">
                  <c:v>0.10041336000000001</c:v>
                </c:pt>
                <c:pt idx="291">
                  <c:v>9.8329760000000002E-2</c:v>
                </c:pt>
                <c:pt idx="292">
                  <c:v>9.9996639999999998E-2</c:v>
                </c:pt>
                <c:pt idx="293">
                  <c:v>9.9996639999999998E-2</c:v>
                </c:pt>
                <c:pt idx="294">
                  <c:v>0.10083007999999999</c:v>
                </c:pt>
                <c:pt idx="295">
                  <c:v>9.8329760000000002E-2</c:v>
                </c:pt>
                <c:pt idx="296">
                  <c:v>9.9163199999999993E-2</c:v>
                </c:pt>
                <c:pt idx="297">
                  <c:v>0.10208024000000002</c:v>
                </c:pt>
                <c:pt idx="298">
                  <c:v>0.1012468</c:v>
                </c:pt>
                <c:pt idx="299">
                  <c:v>9.9579920000000002E-2</c:v>
                </c:pt>
                <c:pt idx="300">
                  <c:v>0.10041336000000001</c:v>
                </c:pt>
                <c:pt idx="301">
                  <c:v>9.9996639999999998E-2</c:v>
                </c:pt>
                <c:pt idx="302">
                  <c:v>9.9579920000000002E-2</c:v>
                </c:pt>
                <c:pt idx="303">
                  <c:v>9.9579920000000002E-2</c:v>
                </c:pt>
                <c:pt idx="304">
                  <c:v>9.9996639999999998E-2</c:v>
                </c:pt>
                <c:pt idx="305">
                  <c:v>9.9579920000000002E-2</c:v>
                </c:pt>
                <c:pt idx="306">
                  <c:v>9.9996639999999998E-2</c:v>
                </c:pt>
                <c:pt idx="307">
                  <c:v>0.10041336000000001</c:v>
                </c:pt>
                <c:pt idx="308">
                  <c:v>0.10208024000000002</c:v>
                </c:pt>
                <c:pt idx="309">
                  <c:v>0.10083007999999999</c:v>
                </c:pt>
                <c:pt idx="310">
                  <c:v>9.7913040000000007E-2</c:v>
                </c:pt>
                <c:pt idx="311">
                  <c:v>9.9996639999999998E-2</c:v>
                </c:pt>
                <c:pt idx="312">
                  <c:v>9.6662879999999993E-2</c:v>
                </c:pt>
                <c:pt idx="313">
                  <c:v>9.8329760000000002E-2</c:v>
                </c:pt>
                <c:pt idx="314">
                  <c:v>9.8746480000000011E-2</c:v>
                </c:pt>
                <c:pt idx="315">
                  <c:v>9.8329760000000002E-2</c:v>
                </c:pt>
                <c:pt idx="316">
                  <c:v>9.8329760000000002E-2</c:v>
                </c:pt>
                <c:pt idx="317">
                  <c:v>9.7496319999999997E-2</c:v>
                </c:pt>
                <c:pt idx="318">
                  <c:v>9.7079600000000002E-2</c:v>
                </c:pt>
                <c:pt idx="319">
                  <c:v>9.6662879999999993E-2</c:v>
                </c:pt>
                <c:pt idx="320">
                  <c:v>9.9163199999999993E-2</c:v>
                </c:pt>
                <c:pt idx="321">
                  <c:v>9.7496319999999997E-2</c:v>
                </c:pt>
                <c:pt idx="322">
                  <c:v>9.9163199999999993E-2</c:v>
                </c:pt>
                <c:pt idx="323">
                  <c:v>9.8329760000000002E-2</c:v>
                </c:pt>
                <c:pt idx="324">
                  <c:v>9.1245519999999997E-2</c:v>
                </c:pt>
                <c:pt idx="325">
                  <c:v>9.9163199999999993E-2</c:v>
                </c:pt>
                <c:pt idx="326">
                  <c:v>9.6246159999999997E-2</c:v>
                </c:pt>
                <c:pt idx="327">
                  <c:v>9.5829440000000016E-2</c:v>
                </c:pt>
                <c:pt idx="328">
                  <c:v>9.7079600000000002E-2</c:v>
                </c:pt>
                <c:pt idx="329">
                  <c:v>9.6246159999999997E-2</c:v>
                </c:pt>
                <c:pt idx="330">
                  <c:v>9.5829440000000016E-2</c:v>
                </c:pt>
                <c:pt idx="331">
                  <c:v>9.9579920000000002E-2</c:v>
                </c:pt>
                <c:pt idx="332">
                  <c:v>9.7913040000000007E-2</c:v>
                </c:pt>
                <c:pt idx="333">
                  <c:v>9.6662879999999993E-2</c:v>
                </c:pt>
                <c:pt idx="334">
                  <c:v>9.8329760000000002E-2</c:v>
                </c:pt>
                <c:pt idx="335">
                  <c:v>9.9163199999999993E-2</c:v>
                </c:pt>
                <c:pt idx="336">
                  <c:v>9.7913040000000007E-2</c:v>
                </c:pt>
                <c:pt idx="337">
                  <c:v>9.5829440000000016E-2</c:v>
                </c:pt>
                <c:pt idx="338">
                  <c:v>9.7079600000000002E-2</c:v>
                </c:pt>
                <c:pt idx="339">
                  <c:v>9.6662879999999993E-2</c:v>
                </c:pt>
                <c:pt idx="340">
                  <c:v>9.4579279999999988E-2</c:v>
                </c:pt>
                <c:pt idx="341">
                  <c:v>9.6662879999999993E-2</c:v>
                </c:pt>
                <c:pt idx="342">
                  <c:v>9.6662879999999993E-2</c:v>
                </c:pt>
                <c:pt idx="343">
                  <c:v>9.3745839999999983E-2</c:v>
                </c:pt>
                <c:pt idx="344">
                  <c:v>9.4996000000000011E-2</c:v>
                </c:pt>
                <c:pt idx="345">
                  <c:v>9.6662879999999993E-2</c:v>
                </c:pt>
                <c:pt idx="346">
                  <c:v>9.4996000000000011E-2</c:v>
                </c:pt>
                <c:pt idx="347">
                  <c:v>9.6662879999999993E-2</c:v>
                </c:pt>
                <c:pt idx="348">
                  <c:v>9.6246159999999997E-2</c:v>
                </c:pt>
                <c:pt idx="349">
                  <c:v>9.5829440000000016E-2</c:v>
                </c:pt>
                <c:pt idx="350">
                  <c:v>9.5412719999999993E-2</c:v>
                </c:pt>
                <c:pt idx="351">
                  <c:v>9.5829440000000016E-2</c:v>
                </c:pt>
                <c:pt idx="352">
                  <c:v>9.2912400000000006E-2</c:v>
                </c:pt>
                <c:pt idx="353">
                  <c:v>9.4996000000000011E-2</c:v>
                </c:pt>
                <c:pt idx="354">
                  <c:v>9.3329120000000002E-2</c:v>
                </c:pt>
                <c:pt idx="355">
                  <c:v>9.4579279999999988E-2</c:v>
                </c:pt>
                <c:pt idx="356">
                  <c:v>9.4162560000000006E-2</c:v>
                </c:pt>
                <c:pt idx="357">
                  <c:v>9.5412719999999993E-2</c:v>
                </c:pt>
                <c:pt idx="358">
                  <c:v>9.4579279999999988E-2</c:v>
                </c:pt>
                <c:pt idx="359">
                  <c:v>9.5412719999999993E-2</c:v>
                </c:pt>
                <c:pt idx="360">
                  <c:v>9.4579279999999988E-2</c:v>
                </c:pt>
                <c:pt idx="361">
                  <c:v>9.5412719999999993E-2</c:v>
                </c:pt>
                <c:pt idx="362">
                  <c:v>9.5829440000000016E-2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77152"/>
        <c:axId val="134178688"/>
      </c:scatterChart>
      <c:valAx>
        <c:axId val="134177152"/>
        <c:scaling>
          <c:orientation val="minMax"/>
        </c:scaling>
        <c:delete val="0"/>
        <c:axPos val="b"/>
        <c:numFmt formatCode="[$-F400]h:mm:ss\ AM/PM" sourceLinked="0"/>
        <c:majorTickMark val="out"/>
        <c:minorTickMark val="none"/>
        <c:tickLblPos val="nextTo"/>
        <c:crossAx val="134178688"/>
        <c:crosses val="autoZero"/>
        <c:crossBetween val="midCat"/>
      </c:valAx>
      <c:valAx>
        <c:axId val="134178688"/>
        <c:scaling>
          <c:orientation val="minMax"/>
          <c:max val="1"/>
        </c:scaling>
        <c:delete val="0"/>
        <c:axPos val="l"/>
        <c:majorGridlines/>
        <c:numFmt formatCode="#.##0,00" sourceLinked="0"/>
        <c:majorTickMark val="out"/>
        <c:minorTickMark val="none"/>
        <c:tickLblPos val="nextTo"/>
        <c:crossAx val="13417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C0</c:v>
          </c:tx>
          <c:marker>
            <c:symbol val="none"/>
          </c:marker>
          <c:xVal>
            <c:numRef>
              <c:f>'column_0_JH (2)'!$B$2:$B$53</c:f>
              <c:numCache>
                <c:formatCode>dd-mm-yy\ hh:mm</c:formatCode>
                <c:ptCount val="51"/>
                <c:pt idx="0">
                  <c:v>42951.617199074077</c:v>
                </c:pt>
                <c:pt idx="1">
                  <c:v>42951.617569444446</c:v>
                </c:pt>
                <c:pt idx="2">
                  <c:v>42951.617928240739</c:v>
                </c:pt>
                <c:pt idx="3">
                  <c:v>42951.618287037039</c:v>
                </c:pt>
                <c:pt idx="4">
                  <c:v>42951.618645833332</c:v>
                </c:pt>
                <c:pt idx="5">
                  <c:v>42951.619016203702</c:v>
                </c:pt>
                <c:pt idx="6">
                  <c:v>42951.619386574072</c:v>
                </c:pt>
                <c:pt idx="7">
                  <c:v>42951.619756944441</c:v>
                </c:pt>
                <c:pt idx="8">
                  <c:v>42951.620127314818</c:v>
                </c:pt>
                <c:pt idx="9">
                  <c:v>42951.620497685188</c:v>
                </c:pt>
                <c:pt idx="10">
                  <c:v>42951.620868055557</c:v>
                </c:pt>
                <c:pt idx="11">
                  <c:v>42951.621249999997</c:v>
                </c:pt>
                <c:pt idx="12">
                  <c:v>42951.621631944443</c:v>
                </c:pt>
                <c:pt idx="13">
                  <c:v>42951.622013888889</c:v>
                </c:pt>
                <c:pt idx="14">
                  <c:v>42951.622395833336</c:v>
                </c:pt>
                <c:pt idx="15">
                  <c:v>42951.622777777775</c:v>
                </c:pt>
                <c:pt idx="16">
                  <c:v>42951.623159722221</c:v>
                </c:pt>
                <c:pt idx="17">
                  <c:v>42951.623541666668</c:v>
                </c:pt>
                <c:pt idx="18">
                  <c:v>42951.623935185184</c:v>
                </c:pt>
                <c:pt idx="19">
                  <c:v>42951.624328703707</c:v>
                </c:pt>
                <c:pt idx="20">
                  <c:v>42951.624722222223</c:v>
                </c:pt>
                <c:pt idx="21">
                  <c:v>42951.625115740739</c:v>
                </c:pt>
                <c:pt idx="22">
                  <c:v>42951.625509259262</c:v>
                </c:pt>
                <c:pt idx="23">
                  <c:v>42951.625902777778</c:v>
                </c:pt>
                <c:pt idx="24">
                  <c:v>42951.626307870371</c:v>
                </c:pt>
                <c:pt idx="25">
                  <c:v>42951.626712962963</c:v>
                </c:pt>
                <c:pt idx="26">
                  <c:v>42951.627118055556</c:v>
                </c:pt>
                <c:pt idx="27">
                  <c:v>42951.627523148149</c:v>
                </c:pt>
                <c:pt idx="28">
                  <c:v>42951.627928240741</c:v>
                </c:pt>
                <c:pt idx="29">
                  <c:v>42951.628333333334</c:v>
                </c:pt>
                <c:pt idx="30">
                  <c:v>42951.628750000003</c:v>
                </c:pt>
                <c:pt idx="31">
                  <c:v>42951.629189814812</c:v>
                </c:pt>
                <c:pt idx="32">
                  <c:v>42951.629606481481</c:v>
                </c:pt>
                <c:pt idx="33">
                  <c:v>42951.630023148151</c:v>
                </c:pt>
                <c:pt idx="34">
                  <c:v>42951.630439814813</c:v>
                </c:pt>
                <c:pt idx="35">
                  <c:v>42951.630868055552</c:v>
                </c:pt>
                <c:pt idx="36">
                  <c:v>42951.631296296298</c:v>
                </c:pt>
                <c:pt idx="37">
                  <c:v>42951.631724537037</c:v>
                </c:pt>
                <c:pt idx="38">
                  <c:v>42951.632152777776</c:v>
                </c:pt>
                <c:pt idx="39">
                  <c:v>42951.632581018515</c:v>
                </c:pt>
                <c:pt idx="40">
                  <c:v>42951.633009259262</c:v>
                </c:pt>
                <c:pt idx="41">
                  <c:v>42951.633449074077</c:v>
                </c:pt>
                <c:pt idx="42">
                  <c:v>42951.633888888886</c:v>
                </c:pt>
                <c:pt idx="43">
                  <c:v>42951.634328703702</c:v>
                </c:pt>
                <c:pt idx="44">
                  <c:v>42951.634768518517</c:v>
                </c:pt>
                <c:pt idx="45">
                  <c:v>42951.635208333333</c:v>
                </c:pt>
                <c:pt idx="46">
                  <c:v>42951.635659722226</c:v>
                </c:pt>
                <c:pt idx="47">
                  <c:v>42951.636111111111</c:v>
                </c:pt>
                <c:pt idx="48">
                  <c:v>42951.636562500003</c:v>
                </c:pt>
                <c:pt idx="49">
                  <c:v>42951.637013888889</c:v>
                </c:pt>
                <c:pt idx="50">
                  <c:v>42951.637465277781</c:v>
                </c:pt>
              </c:numCache>
            </c:numRef>
          </c:xVal>
          <c:yVal>
            <c:numRef>
              <c:f>'column_0_JH (2)'!$A$2:$A$53</c:f>
              <c:numCache>
                <c:formatCode>General</c:formatCode>
                <c:ptCount val="51"/>
                <c:pt idx="0">
                  <c:v>1081</c:v>
                </c:pt>
                <c:pt idx="1">
                  <c:v>1072</c:v>
                </c:pt>
                <c:pt idx="2">
                  <c:v>353</c:v>
                </c:pt>
                <c:pt idx="3">
                  <c:v>1079</c:v>
                </c:pt>
                <c:pt idx="4">
                  <c:v>1064</c:v>
                </c:pt>
                <c:pt idx="5">
                  <c:v>1087</c:v>
                </c:pt>
                <c:pt idx="6">
                  <c:v>1087</c:v>
                </c:pt>
                <c:pt idx="7">
                  <c:v>1063</c:v>
                </c:pt>
                <c:pt idx="8">
                  <c:v>1402</c:v>
                </c:pt>
                <c:pt idx="9">
                  <c:v>1468</c:v>
                </c:pt>
                <c:pt idx="10">
                  <c:v>1063</c:v>
                </c:pt>
                <c:pt idx="11">
                  <c:v>1359</c:v>
                </c:pt>
                <c:pt idx="12">
                  <c:v>1424</c:v>
                </c:pt>
                <c:pt idx="13">
                  <c:v>1701</c:v>
                </c:pt>
                <c:pt idx="14">
                  <c:v>1646</c:v>
                </c:pt>
                <c:pt idx="15">
                  <c:v>1617</c:v>
                </c:pt>
                <c:pt idx="16">
                  <c:v>1578</c:v>
                </c:pt>
                <c:pt idx="17">
                  <c:v>1509</c:v>
                </c:pt>
                <c:pt idx="18">
                  <c:v>1510</c:v>
                </c:pt>
                <c:pt idx="19">
                  <c:v>1402</c:v>
                </c:pt>
                <c:pt idx="20">
                  <c:v>1399</c:v>
                </c:pt>
                <c:pt idx="21">
                  <c:v>1387</c:v>
                </c:pt>
                <c:pt idx="22">
                  <c:v>1350</c:v>
                </c:pt>
                <c:pt idx="23">
                  <c:v>1324</c:v>
                </c:pt>
                <c:pt idx="24">
                  <c:v>1253</c:v>
                </c:pt>
                <c:pt idx="25">
                  <c:v>1246</c:v>
                </c:pt>
                <c:pt idx="26">
                  <c:v>1225</c:v>
                </c:pt>
                <c:pt idx="27">
                  <c:v>1172</c:v>
                </c:pt>
                <c:pt idx="28">
                  <c:v>1144</c:v>
                </c:pt>
                <c:pt idx="29">
                  <c:v>1106</c:v>
                </c:pt>
                <c:pt idx="30">
                  <c:v>1046</c:v>
                </c:pt>
                <c:pt idx="31">
                  <c:v>1026</c:v>
                </c:pt>
                <c:pt idx="32">
                  <c:v>757</c:v>
                </c:pt>
                <c:pt idx="33">
                  <c:v>988</c:v>
                </c:pt>
                <c:pt idx="34">
                  <c:v>919</c:v>
                </c:pt>
                <c:pt idx="35">
                  <c:v>311</c:v>
                </c:pt>
                <c:pt idx="36">
                  <c:v>836</c:v>
                </c:pt>
                <c:pt idx="37">
                  <c:v>835</c:v>
                </c:pt>
                <c:pt idx="38">
                  <c:v>804</c:v>
                </c:pt>
                <c:pt idx="39">
                  <c:v>764</c:v>
                </c:pt>
                <c:pt idx="40">
                  <c:v>758</c:v>
                </c:pt>
                <c:pt idx="41">
                  <c:v>743</c:v>
                </c:pt>
                <c:pt idx="42">
                  <c:v>700</c:v>
                </c:pt>
                <c:pt idx="43">
                  <c:v>655</c:v>
                </c:pt>
                <c:pt idx="44">
                  <c:v>638</c:v>
                </c:pt>
                <c:pt idx="45">
                  <c:v>628</c:v>
                </c:pt>
                <c:pt idx="46">
                  <c:v>584</c:v>
                </c:pt>
                <c:pt idx="47">
                  <c:v>571</c:v>
                </c:pt>
                <c:pt idx="48">
                  <c:v>561</c:v>
                </c:pt>
                <c:pt idx="49">
                  <c:v>539</c:v>
                </c:pt>
                <c:pt idx="50">
                  <c:v>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3440"/>
        <c:axId val="142334976"/>
      </c:scatterChart>
      <c:valAx>
        <c:axId val="142333440"/>
        <c:scaling>
          <c:orientation val="minMax"/>
        </c:scaling>
        <c:delete val="0"/>
        <c:axPos val="b"/>
        <c:numFmt formatCode="dd-mm-yy\ hh:mm" sourceLinked="1"/>
        <c:majorTickMark val="out"/>
        <c:minorTickMark val="none"/>
        <c:tickLblPos val="nextTo"/>
        <c:crossAx val="142334976"/>
        <c:crosses val="autoZero"/>
        <c:crossBetween val="midCat"/>
      </c:valAx>
      <c:valAx>
        <c:axId val="1423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3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C0</c:v>
          </c:tx>
          <c:marker>
            <c:symbol val="none"/>
          </c:marker>
          <c:xVal>
            <c:numRef>
              <c:f>column_0_JH!$B$2:$B$53</c:f>
              <c:numCache>
                <c:formatCode>dd-mm-yy\ hh:mm</c:formatCode>
                <c:ptCount val="52"/>
                <c:pt idx="0">
                  <c:v>42951.617199074077</c:v>
                </c:pt>
                <c:pt idx="1">
                  <c:v>42951.617569444446</c:v>
                </c:pt>
                <c:pt idx="2">
                  <c:v>42951.617928240739</c:v>
                </c:pt>
                <c:pt idx="3">
                  <c:v>42951.618287037039</c:v>
                </c:pt>
                <c:pt idx="4">
                  <c:v>42951.618645833332</c:v>
                </c:pt>
                <c:pt idx="5">
                  <c:v>42951.619016203702</c:v>
                </c:pt>
                <c:pt idx="6">
                  <c:v>42951.619386574072</c:v>
                </c:pt>
                <c:pt idx="7">
                  <c:v>42951.619756944441</c:v>
                </c:pt>
                <c:pt idx="8">
                  <c:v>42951.620127314818</c:v>
                </c:pt>
                <c:pt idx="9">
                  <c:v>42951.620497685188</c:v>
                </c:pt>
                <c:pt idx="10">
                  <c:v>42951.620868055557</c:v>
                </c:pt>
                <c:pt idx="11">
                  <c:v>42951.621249999997</c:v>
                </c:pt>
                <c:pt idx="12">
                  <c:v>42951.621631944443</c:v>
                </c:pt>
                <c:pt idx="13">
                  <c:v>42951.622013888889</c:v>
                </c:pt>
                <c:pt idx="14">
                  <c:v>42951.622395833336</c:v>
                </c:pt>
                <c:pt idx="15">
                  <c:v>42951.622777777775</c:v>
                </c:pt>
                <c:pt idx="16">
                  <c:v>42951.623159722221</c:v>
                </c:pt>
                <c:pt idx="17">
                  <c:v>42951.623541666668</c:v>
                </c:pt>
                <c:pt idx="18">
                  <c:v>42951.623935185184</c:v>
                </c:pt>
                <c:pt idx="19">
                  <c:v>42951.624328703707</c:v>
                </c:pt>
                <c:pt idx="20">
                  <c:v>42951.624722222223</c:v>
                </c:pt>
                <c:pt idx="21">
                  <c:v>42951.625115740739</c:v>
                </c:pt>
                <c:pt idx="22">
                  <c:v>42951.625509259262</c:v>
                </c:pt>
                <c:pt idx="23">
                  <c:v>42951.625902777778</c:v>
                </c:pt>
                <c:pt idx="24">
                  <c:v>42951.626307870371</c:v>
                </c:pt>
                <c:pt idx="25">
                  <c:v>42951.626712962963</c:v>
                </c:pt>
                <c:pt idx="26">
                  <c:v>42951.627118055556</c:v>
                </c:pt>
                <c:pt idx="27">
                  <c:v>42951.627523148149</c:v>
                </c:pt>
                <c:pt idx="28">
                  <c:v>42951.627928240741</c:v>
                </c:pt>
                <c:pt idx="29">
                  <c:v>42951.628333333334</c:v>
                </c:pt>
                <c:pt idx="30">
                  <c:v>42951.628750000003</c:v>
                </c:pt>
                <c:pt idx="31">
                  <c:v>42951.629189814812</c:v>
                </c:pt>
                <c:pt idx="32">
                  <c:v>42951.629606481481</c:v>
                </c:pt>
                <c:pt idx="33">
                  <c:v>42951.630023148151</c:v>
                </c:pt>
                <c:pt idx="34">
                  <c:v>42951.630439814813</c:v>
                </c:pt>
                <c:pt idx="35">
                  <c:v>42951.630868055552</c:v>
                </c:pt>
                <c:pt idx="36">
                  <c:v>42951.631296296298</c:v>
                </c:pt>
                <c:pt idx="37">
                  <c:v>42951.631724537037</c:v>
                </c:pt>
                <c:pt idx="38">
                  <c:v>42951.632152777776</c:v>
                </c:pt>
                <c:pt idx="39">
                  <c:v>42951.632581018515</c:v>
                </c:pt>
                <c:pt idx="40">
                  <c:v>42951.633009259262</c:v>
                </c:pt>
                <c:pt idx="41">
                  <c:v>42951.633449074077</c:v>
                </c:pt>
                <c:pt idx="42">
                  <c:v>42951.633888888886</c:v>
                </c:pt>
                <c:pt idx="43">
                  <c:v>42951.634328703702</c:v>
                </c:pt>
                <c:pt idx="44">
                  <c:v>42951.634768518517</c:v>
                </c:pt>
                <c:pt idx="45">
                  <c:v>42951.635208333333</c:v>
                </c:pt>
                <c:pt idx="46">
                  <c:v>42951.635659722226</c:v>
                </c:pt>
                <c:pt idx="47">
                  <c:v>42951.636111111111</c:v>
                </c:pt>
                <c:pt idx="48">
                  <c:v>42951.636562500003</c:v>
                </c:pt>
                <c:pt idx="49">
                  <c:v>42951.637013888889</c:v>
                </c:pt>
                <c:pt idx="50">
                  <c:v>42951.637465277781</c:v>
                </c:pt>
                <c:pt idx="51">
                  <c:v>42951.637916666667</c:v>
                </c:pt>
              </c:numCache>
            </c:numRef>
          </c:xVal>
          <c:yVal>
            <c:numRef>
              <c:f>column_0_JH!$A$2:$A$53</c:f>
              <c:numCache>
                <c:formatCode>General</c:formatCode>
                <c:ptCount val="52"/>
                <c:pt idx="0">
                  <c:v>1081</c:v>
                </c:pt>
                <c:pt idx="1">
                  <c:v>1072</c:v>
                </c:pt>
                <c:pt idx="2">
                  <c:v>353</c:v>
                </c:pt>
                <c:pt idx="3">
                  <c:v>1079</c:v>
                </c:pt>
                <c:pt idx="4">
                  <c:v>1064</c:v>
                </c:pt>
                <c:pt idx="5">
                  <c:v>1087</c:v>
                </c:pt>
                <c:pt idx="6">
                  <c:v>1087</c:v>
                </c:pt>
                <c:pt idx="7">
                  <c:v>1063</c:v>
                </c:pt>
                <c:pt idx="8">
                  <c:v>1402</c:v>
                </c:pt>
                <c:pt idx="9">
                  <c:v>1468</c:v>
                </c:pt>
                <c:pt idx="10">
                  <c:v>1063</c:v>
                </c:pt>
                <c:pt idx="11">
                  <c:v>1359</c:v>
                </c:pt>
                <c:pt idx="12">
                  <c:v>1424</c:v>
                </c:pt>
                <c:pt idx="13">
                  <c:v>1701</c:v>
                </c:pt>
                <c:pt idx="14">
                  <c:v>1646</c:v>
                </c:pt>
                <c:pt idx="15">
                  <c:v>1617</c:v>
                </c:pt>
                <c:pt idx="16">
                  <c:v>1578</c:v>
                </c:pt>
                <c:pt idx="17">
                  <c:v>1509</c:v>
                </c:pt>
                <c:pt idx="18">
                  <c:v>1510</c:v>
                </c:pt>
                <c:pt idx="19">
                  <c:v>1402</c:v>
                </c:pt>
                <c:pt idx="20">
                  <c:v>1399</c:v>
                </c:pt>
                <c:pt idx="21">
                  <c:v>1387</c:v>
                </c:pt>
                <c:pt idx="22">
                  <c:v>1350</c:v>
                </c:pt>
                <c:pt idx="23">
                  <c:v>1324</c:v>
                </c:pt>
                <c:pt idx="24">
                  <c:v>1253</c:v>
                </c:pt>
                <c:pt idx="25">
                  <c:v>1246</c:v>
                </c:pt>
                <c:pt idx="26">
                  <c:v>1225</c:v>
                </c:pt>
                <c:pt idx="27">
                  <c:v>1172</c:v>
                </c:pt>
                <c:pt idx="28">
                  <c:v>1144</c:v>
                </c:pt>
                <c:pt idx="29">
                  <c:v>1106</c:v>
                </c:pt>
                <c:pt idx="30">
                  <c:v>1046</c:v>
                </c:pt>
                <c:pt idx="31">
                  <c:v>1026</c:v>
                </c:pt>
                <c:pt idx="32">
                  <c:v>757</c:v>
                </c:pt>
                <c:pt idx="33">
                  <c:v>988</c:v>
                </c:pt>
                <c:pt idx="34">
                  <c:v>919</c:v>
                </c:pt>
                <c:pt idx="35">
                  <c:v>311</c:v>
                </c:pt>
                <c:pt idx="36">
                  <c:v>836</c:v>
                </c:pt>
                <c:pt idx="37">
                  <c:v>835</c:v>
                </c:pt>
                <c:pt idx="38">
                  <c:v>804</c:v>
                </c:pt>
                <c:pt idx="39">
                  <c:v>764</c:v>
                </c:pt>
                <c:pt idx="40">
                  <c:v>758</c:v>
                </c:pt>
                <c:pt idx="41">
                  <c:v>743</c:v>
                </c:pt>
                <c:pt idx="42">
                  <c:v>700</c:v>
                </c:pt>
                <c:pt idx="43">
                  <c:v>655</c:v>
                </c:pt>
                <c:pt idx="44">
                  <c:v>638</c:v>
                </c:pt>
                <c:pt idx="45">
                  <c:v>628</c:v>
                </c:pt>
                <c:pt idx="46">
                  <c:v>584</c:v>
                </c:pt>
                <c:pt idx="47">
                  <c:v>571</c:v>
                </c:pt>
                <c:pt idx="48">
                  <c:v>561</c:v>
                </c:pt>
                <c:pt idx="49">
                  <c:v>539</c:v>
                </c:pt>
                <c:pt idx="50">
                  <c:v>516</c:v>
                </c:pt>
                <c:pt idx="51">
                  <c:v>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4992"/>
        <c:axId val="143197312"/>
      </c:scatterChart>
      <c:valAx>
        <c:axId val="142404992"/>
        <c:scaling>
          <c:orientation val="minMax"/>
        </c:scaling>
        <c:delete val="0"/>
        <c:axPos val="b"/>
        <c:numFmt formatCode="dd-mm-yy\ hh:mm" sourceLinked="1"/>
        <c:majorTickMark val="out"/>
        <c:minorTickMark val="none"/>
        <c:tickLblPos val="nextTo"/>
        <c:crossAx val="143197312"/>
        <c:crosses val="autoZero"/>
        <c:crossBetween val="midCat"/>
      </c:valAx>
      <c:valAx>
        <c:axId val="1431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40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200024</xdr:colOff>
      <xdr:row>14</xdr:row>
      <xdr:rowOff>142875</xdr:rowOff>
    </xdr:from>
    <xdr:to>
      <xdr:col>25</xdr:col>
      <xdr:colOff>438149</xdr:colOff>
      <xdr:row>34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200024</xdr:colOff>
      <xdr:row>14</xdr:row>
      <xdr:rowOff>142875</xdr:rowOff>
    </xdr:from>
    <xdr:to>
      <xdr:col>29</xdr:col>
      <xdr:colOff>438149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4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17.85546875" customWidth="1"/>
    <col min="2" max="2" width="9.140625" customWidth="1"/>
    <col min="3" max="3" width="16.42578125" customWidth="1"/>
    <col min="5" max="5" width="14.85546875" style="16" customWidth="1"/>
    <col min="6" max="6" width="15" bestFit="1" customWidth="1"/>
    <col min="7" max="7" width="15" customWidth="1"/>
    <col min="8" max="8" width="9.140625" customWidth="1"/>
    <col min="9" max="9" width="13.140625" customWidth="1"/>
  </cols>
  <sheetData>
    <row r="1" spans="1:12" x14ac:dyDescent="0.25">
      <c r="A1" t="s">
        <v>366</v>
      </c>
      <c r="B1" t="s">
        <v>365</v>
      </c>
      <c r="C1" t="s">
        <v>364</v>
      </c>
      <c r="H1" t="s">
        <v>363</v>
      </c>
      <c r="I1" t="s">
        <v>406</v>
      </c>
    </row>
    <row r="2" spans="1:12" x14ac:dyDescent="0.25">
      <c r="A2" t="s">
        <v>0</v>
      </c>
      <c r="B2">
        <v>70.031446540900006</v>
      </c>
      <c r="C2" s="1">
        <v>42951.617199074077</v>
      </c>
      <c r="D2" s="7">
        <v>0</v>
      </c>
      <c r="E2" s="16">
        <f>D2</f>
        <v>0</v>
      </c>
      <c r="F2" s="12">
        <v>0</v>
      </c>
      <c r="G2" s="12">
        <v>0</v>
      </c>
      <c r="H2">
        <v>1081</v>
      </c>
      <c r="I2" s="9">
        <f>(H2*pix_calib!$B$19+pix_calib!$B$20)/100</f>
        <v>0.47254432000000002</v>
      </c>
    </row>
    <row r="3" spans="1:12" x14ac:dyDescent="0.25">
      <c r="A3" t="s">
        <v>1</v>
      </c>
      <c r="B3">
        <v>71.006289308199996</v>
      </c>
      <c r="C3" s="1">
        <v>42951.617569444446</v>
      </c>
      <c r="D3" s="7">
        <f>D2+(C3-C2)</f>
        <v>3.7037036963738501E-4</v>
      </c>
      <c r="E3" s="16">
        <f>D3</f>
        <v>3.7037036963738501E-4</v>
      </c>
      <c r="F3" s="15">
        <f>E3*2700*32</f>
        <v>31.999999936670065</v>
      </c>
      <c r="G3" s="15">
        <f>F3/3600</f>
        <v>8.8888888712972403E-3</v>
      </c>
      <c r="H3">
        <v>1072</v>
      </c>
      <c r="I3" s="9">
        <f>(H3*pix_calib!$B$19+pix_calib!$B$20)/100</f>
        <v>0.46879384000000002</v>
      </c>
      <c r="L3">
        <f>1/3600*(1+1/3)</f>
        <v>3.7037037037037035E-4</v>
      </c>
    </row>
    <row r="4" spans="1:12" x14ac:dyDescent="0.25">
      <c r="A4" t="s">
        <v>2</v>
      </c>
      <c r="B4">
        <v>39.433962264199998</v>
      </c>
      <c r="C4" s="1">
        <v>42951.617928240739</v>
      </c>
      <c r="D4" s="7">
        <f t="shared" ref="D4:D67" si="0">D3+(C4-C3)</f>
        <v>7.2916666249511763E-4</v>
      </c>
      <c r="E4" s="16">
        <f t="shared" ref="E3:E66" si="1">D4</f>
        <v>7.2916666249511763E-4</v>
      </c>
      <c r="F4" s="15">
        <f t="shared" ref="F4:F67" si="2">E4*2700*32</f>
        <v>62.999999639578164</v>
      </c>
      <c r="G4" s="15">
        <f t="shared" ref="G4:G67" si="3">F4/3600</f>
        <v>1.7499999899882823E-2</v>
      </c>
      <c r="H4">
        <v>353</v>
      </c>
      <c r="I4" s="9">
        <f>(H4*pix_calib!$B$19+pix_calib!$B$20)/100</f>
        <v>0.16917215999999999</v>
      </c>
    </row>
    <row r="5" spans="1:12" x14ac:dyDescent="0.25">
      <c r="A5" t="s">
        <v>3</v>
      </c>
      <c r="B5">
        <v>66.548742138400002</v>
      </c>
      <c r="C5" s="1">
        <v>42951.618287037039</v>
      </c>
      <c r="D5" s="7">
        <f t="shared" si="0"/>
        <v>1.0879629626288079E-3</v>
      </c>
      <c r="E5" s="16">
        <f t="shared" si="1"/>
        <v>1.0879629626288079E-3</v>
      </c>
      <c r="F5" s="15">
        <f t="shared" si="2"/>
        <v>93.999999971129</v>
      </c>
      <c r="G5" s="15">
        <f t="shared" si="3"/>
        <v>2.6111111103091389E-2</v>
      </c>
      <c r="H5">
        <v>1079</v>
      </c>
      <c r="I5" s="9">
        <f>(H5*pix_calib!$B$19+pix_calib!$B$20)/100</f>
        <v>0.47171088000000005</v>
      </c>
    </row>
    <row r="6" spans="1:12" x14ac:dyDescent="0.25">
      <c r="A6" t="s">
        <v>4</v>
      </c>
      <c r="B6">
        <v>75</v>
      </c>
      <c r="C6" s="1">
        <v>42951.618645833332</v>
      </c>
      <c r="D6" s="7">
        <f t="shared" si="0"/>
        <v>1.4467592554865405E-3</v>
      </c>
      <c r="E6" s="16">
        <f t="shared" si="1"/>
        <v>1.4467592554865405E-3</v>
      </c>
      <c r="F6" s="15">
        <f t="shared" si="2"/>
        <v>124.9999996740371</v>
      </c>
      <c r="G6" s="15">
        <f t="shared" si="3"/>
        <v>3.4722222131676972E-2</v>
      </c>
      <c r="H6">
        <v>1064</v>
      </c>
      <c r="I6" s="9">
        <f>(H6*pix_calib!$B$19+pix_calib!$B$20)/100</f>
        <v>0.46546008</v>
      </c>
    </row>
    <row r="7" spans="1:12" x14ac:dyDescent="0.25">
      <c r="A7" t="s">
        <v>5</v>
      </c>
      <c r="B7">
        <v>54.512578616399999</v>
      </c>
      <c r="C7" s="1">
        <v>42951.619016203702</v>
      </c>
      <c r="D7" s="7">
        <f t="shared" si="0"/>
        <v>1.8171296251239255E-3</v>
      </c>
      <c r="E7" s="16">
        <f t="shared" si="1"/>
        <v>1.8171296251239255E-3</v>
      </c>
      <c r="F7" s="15">
        <f t="shared" si="2"/>
        <v>156.99999961070716</v>
      </c>
      <c r="G7" s="15">
        <f t="shared" si="3"/>
        <v>4.3611111002974212E-2</v>
      </c>
      <c r="H7">
        <v>1087</v>
      </c>
      <c r="I7" s="9">
        <f>(H7*pix_calib!$B$19+pix_calib!$B$20)/100</f>
        <v>0.47504463999999996</v>
      </c>
    </row>
    <row r="8" spans="1:12" x14ac:dyDescent="0.25">
      <c r="A8" t="s">
        <v>6</v>
      </c>
      <c r="B8">
        <v>62.665094339600003</v>
      </c>
      <c r="C8" s="1">
        <v>42951.619386574072</v>
      </c>
      <c r="D8" s="7">
        <f t="shared" si="0"/>
        <v>2.1874999947613105E-3</v>
      </c>
      <c r="E8" s="16">
        <f t="shared" si="1"/>
        <v>2.1874999947613105E-3</v>
      </c>
      <c r="F8" s="15">
        <f t="shared" si="2"/>
        <v>188.99999954737723</v>
      </c>
      <c r="G8" s="15">
        <f t="shared" si="3"/>
        <v>5.2499999874271452E-2</v>
      </c>
      <c r="H8">
        <v>1087</v>
      </c>
      <c r="I8" s="9">
        <f>(H8*pix_calib!$B$19+pix_calib!$B$20)/100</f>
        <v>0.47504463999999996</v>
      </c>
    </row>
    <row r="9" spans="1:12" x14ac:dyDescent="0.25">
      <c r="A9" t="s">
        <v>7</v>
      </c>
      <c r="B9">
        <v>69.827044025199996</v>
      </c>
      <c r="C9" s="1">
        <v>42951.619756944441</v>
      </c>
      <c r="D9" s="7">
        <f t="shared" si="0"/>
        <v>2.5578703643986955E-3</v>
      </c>
      <c r="E9" s="16">
        <f t="shared" si="1"/>
        <v>2.5578703643986955E-3</v>
      </c>
      <c r="F9" s="15">
        <f t="shared" si="2"/>
        <v>220.99999948404729</v>
      </c>
      <c r="G9" s="15">
        <f t="shared" si="3"/>
        <v>6.1388888745568693E-2</v>
      </c>
      <c r="H9">
        <v>1063</v>
      </c>
      <c r="I9" s="9">
        <f>(H9*pix_calib!$B$19+pix_calib!$B$20)/100</f>
        <v>0.46504336000000002</v>
      </c>
    </row>
    <row r="10" spans="1:12" x14ac:dyDescent="0.25">
      <c r="A10" t="s">
        <v>8</v>
      </c>
      <c r="B10">
        <v>70.125786163499995</v>
      </c>
      <c r="C10" s="1">
        <v>42951.620127314818</v>
      </c>
      <c r="D10" s="7">
        <f t="shared" si="0"/>
        <v>2.9282407413120382E-3</v>
      </c>
      <c r="E10" s="16">
        <f t="shared" si="1"/>
        <v>2.9282407413120382E-3</v>
      </c>
      <c r="F10" s="15">
        <f t="shared" si="2"/>
        <v>253.0000000493601</v>
      </c>
      <c r="G10" s="15">
        <f t="shared" si="3"/>
        <v>7.0277777791488916E-2</v>
      </c>
      <c r="H10">
        <v>1402</v>
      </c>
      <c r="I10" s="9">
        <f>(H10*pix_calib!$B$19+pix_calib!$B$20)/100</f>
        <v>0.60631144000000003</v>
      </c>
    </row>
    <row r="11" spans="1:12" x14ac:dyDescent="0.25">
      <c r="A11" t="s">
        <v>9</v>
      </c>
      <c r="B11">
        <v>70.047169811299995</v>
      </c>
      <c r="C11" s="1">
        <v>42951.620497685188</v>
      </c>
      <c r="D11" s="7">
        <f t="shared" si="0"/>
        <v>3.2986111109494232E-3</v>
      </c>
      <c r="E11" s="16">
        <f t="shared" si="1"/>
        <v>3.2986111109494232E-3</v>
      </c>
      <c r="F11" s="15">
        <f t="shared" si="2"/>
        <v>284.99999998603016</v>
      </c>
      <c r="G11" s="15">
        <f t="shared" si="3"/>
        <v>7.9166666662786156E-2</v>
      </c>
      <c r="H11">
        <v>1468</v>
      </c>
      <c r="I11" s="9">
        <f>(H11*pix_calib!$B$19+pix_calib!$B$20)/100</f>
        <v>0.63381496000000004</v>
      </c>
    </row>
    <row r="12" spans="1:12" x14ac:dyDescent="0.25">
      <c r="A12" t="s">
        <v>10</v>
      </c>
      <c r="B12">
        <v>70.015723270400002</v>
      </c>
      <c r="C12" s="1">
        <v>42951.620868055557</v>
      </c>
      <c r="D12" s="7">
        <f t="shared" si="0"/>
        <v>3.6689814805868082E-3</v>
      </c>
      <c r="E12" s="16">
        <f t="shared" si="1"/>
        <v>3.6689814805868082E-3</v>
      </c>
      <c r="F12" s="15">
        <f t="shared" si="2"/>
        <v>316.99999992270023</v>
      </c>
      <c r="G12" s="15">
        <f t="shared" si="3"/>
        <v>8.8055555534083396E-2</v>
      </c>
      <c r="H12">
        <v>1063</v>
      </c>
      <c r="I12" s="9">
        <f>(H12*pix_calib!$B$19+pix_calib!$B$20)/100</f>
        <v>0.46504336000000002</v>
      </c>
    </row>
    <row r="13" spans="1:12" x14ac:dyDescent="0.25">
      <c r="A13" t="s">
        <v>11</v>
      </c>
      <c r="B13">
        <v>70.055031446499996</v>
      </c>
      <c r="C13" s="1">
        <v>42951.621249999997</v>
      </c>
      <c r="D13" s="7">
        <f t="shared" si="0"/>
        <v>4.050925919727888E-3</v>
      </c>
      <c r="E13" s="16">
        <f t="shared" si="1"/>
        <v>4.050925919727888E-3</v>
      </c>
      <c r="F13" s="15">
        <f t="shared" si="2"/>
        <v>349.99999946448952</v>
      </c>
      <c r="G13" s="15">
        <f t="shared" si="3"/>
        <v>9.7222222073469311E-2</v>
      </c>
      <c r="H13">
        <v>1359</v>
      </c>
      <c r="I13" s="9">
        <f>(H13*pix_calib!$B$19+pix_calib!$B$20)/100</f>
        <v>0.58839248</v>
      </c>
    </row>
    <row r="14" spans="1:12" x14ac:dyDescent="0.25">
      <c r="A14" t="s">
        <v>12</v>
      </c>
      <c r="B14">
        <v>70.062893081799999</v>
      </c>
      <c r="C14" s="1">
        <v>42951.621631944443</v>
      </c>
      <c r="D14" s="7">
        <f t="shared" si="0"/>
        <v>4.4328703661449254E-3</v>
      </c>
      <c r="E14" s="16">
        <f t="shared" si="1"/>
        <v>4.4328703661449254E-3</v>
      </c>
      <c r="F14" s="15">
        <f t="shared" si="2"/>
        <v>382.99999963492155</v>
      </c>
      <c r="G14" s="15">
        <f t="shared" si="3"/>
        <v>0.10638888878747821</v>
      </c>
      <c r="H14">
        <v>1424</v>
      </c>
      <c r="I14" s="9">
        <f>(H14*pix_calib!$B$19+pix_calib!$B$20)/100</f>
        <v>0.61547927999999996</v>
      </c>
    </row>
    <row r="15" spans="1:12" x14ac:dyDescent="0.25">
      <c r="A15" t="s">
        <v>13</v>
      </c>
      <c r="B15">
        <v>70.125786163499995</v>
      </c>
      <c r="C15" s="1">
        <v>42951.622013888889</v>
      </c>
      <c r="D15" s="7">
        <f t="shared" si="0"/>
        <v>4.8148148125619628E-3</v>
      </c>
      <c r="E15" s="16">
        <f t="shared" si="1"/>
        <v>4.8148148125619628E-3</v>
      </c>
      <c r="F15" s="15">
        <f t="shared" si="2"/>
        <v>415.99999980535358</v>
      </c>
      <c r="G15" s="15">
        <f t="shared" si="3"/>
        <v>0.11555555550148711</v>
      </c>
      <c r="H15">
        <v>1701</v>
      </c>
      <c r="I15" s="9">
        <f>(H15*pix_calib!$B$19+pix_calib!$B$20)/100</f>
        <v>0.73091072000000001</v>
      </c>
    </row>
    <row r="16" spans="1:12" x14ac:dyDescent="0.25">
      <c r="A16" t="s">
        <v>14</v>
      </c>
      <c r="B16">
        <v>70.8805031447</v>
      </c>
      <c r="C16" s="1">
        <v>42951.622395833336</v>
      </c>
      <c r="D16" s="7">
        <f t="shared" si="0"/>
        <v>5.1967592589790002E-3</v>
      </c>
      <c r="E16" s="16">
        <f t="shared" si="1"/>
        <v>5.1967592589790002E-3</v>
      </c>
      <c r="F16" s="15">
        <f t="shared" si="2"/>
        <v>448.99999997578561</v>
      </c>
      <c r="G16" s="15">
        <f t="shared" si="3"/>
        <v>0.124722222215496</v>
      </c>
      <c r="H16">
        <v>1646</v>
      </c>
      <c r="I16" s="9">
        <f>(H16*pix_calib!$B$19+pix_calib!$B$20)/100</f>
        <v>0.70799111999999997</v>
      </c>
    </row>
    <row r="17" spans="1:9" x14ac:dyDescent="0.25">
      <c r="A17" t="s">
        <v>15</v>
      </c>
      <c r="B17">
        <v>70.125786163499995</v>
      </c>
      <c r="C17" s="1">
        <v>42951.622777777775</v>
      </c>
      <c r="D17" s="7">
        <f t="shared" si="0"/>
        <v>5.5787036981200799E-3</v>
      </c>
      <c r="E17" s="16">
        <f t="shared" si="1"/>
        <v>5.5787036981200799E-3</v>
      </c>
      <c r="F17" s="15">
        <f t="shared" si="2"/>
        <v>481.99999951757491</v>
      </c>
      <c r="G17" s="15">
        <f t="shared" si="3"/>
        <v>0.13388888875488192</v>
      </c>
      <c r="H17">
        <v>1617</v>
      </c>
      <c r="I17" s="9">
        <f>(H17*pix_calib!$B$19+pix_calib!$B$20)/100</f>
        <v>0.6959062399999999</v>
      </c>
    </row>
    <row r="18" spans="1:9" x14ac:dyDescent="0.25">
      <c r="A18" t="s">
        <v>16</v>
      </c>
      <c r="B18">
        <v>70.055031446499996</v>
      </c>
      <c r="C18" s="1">
        <v>42951.623159722221</v>
      </c>
      <c r="D18" s="7">
        <f t="shared" si="0"/>
        <v>5.9606481445371173E-3</v>
      </c>
      <c r="E18" s="16">
        <f t="shared" si="1"/>
        <v>5.9606481445371173E-3</v>
      </c>
      <c r="F18" s="15">
        <f t="shared" si="2"/>
        <v>514.99999968800694</v>
      </c>
      <c r="G18" s="15">
        <f t="shared" si="3"/>
        <v>0.14305555546889082</v>
      </c>
      <c r="H18">
        <v>1578</v>
      </c>
      <c r="I18" s="9">
        <f>(H18*pix_calib!$B$19+pix_calib!$B$20)/100</f>
        <v>0.6796541599999999</v>
      </c>
    </row>
    <row r="19" spans="1:9" x14ac:dyDescent="0.25">
      <c r="A19" t="s">
        <v>17</v>
      </c>
      <c r="B19">
        <v>71.132075471700006</v>
      </c>
      <c r="C19" s="1">
        <v>42951.623541666668</v>
      </c>
      <c r="D19" s="7">
        <f t="shared" si="0"/>
        <v>6.3425925909541547E-3</v>
      </c>
      <c r="E19" s="16">
        <f t="shared" si="1"/>
        <v>6.3425925909541547E-3</v>
      </c>
      <c r="F19" s="15">
        <f t="shared" si="2"/>
        <v>547.99999985843897</v>
      </c>
      <c r="G19" s="15">
        <f t="shared" si="3"/>
        <v>0.15222222218289971</v>
      </c>
      <c r="H19">
        <v>1509</v>
      </c>
      <c r="I19" s="9">
        <f>(H19*pix_calib!$B$19+pix_calib!$B$20)/100</f>
        <v>0.65090048</v>
      </c>
    </row>
    <row r="20" spans="1:9" x14ac:dyDescent="0.25">
      <c r="A20" t="s">
        <v>18</v>
      </c>
      <c r="B20">
        <v>70.180817610099993</v>
      </c>
      <c r="C20" s="1">
        <v>42951.623935185184</v>
      </c>
      <c r="D20" s="7">
        <f t="shared" si="0"/>
        <v>6.7361111068748869E-3</v>
      </c>
      <c r="E20" s="16">
        <f t="shared" si="1"/>
        <v>6.7361111068748869E-3</v>
      </c>
      <c r="F20" s="15">
        <f t="shared" si="2"/>
        <v>581.99999963399023</v>
      </c>
      <c r="G20" s="15">
        <f t="shared" si="3"/>
        <v>0.16166666656499729</v>
      </c>
      <c r="H20">
        <v>1510</v>
      </c>
      <c r="I20" s="9">
        <f>(H20*pix_calib!$B$19+pix_calib!$B$20)/100</f>
        <v>0.65131720000000004</v>
      </c>
    </row>
    <row r="21" spans="1:9" x14ac:dyDescent="0.25">
      <c r="A21" t="s">
        <v>19</v>
      </c>
      <c r="B21">
        <v>70.023584905700005</v>
      </c>
      <c r="C21" s="1">
        <v>42951.624328703707</v>
      </c>
      <c r="D21" s="7">
        <f t="shared" si="0"/>
        <v>7.1296296300715767E-3</v>
      </c>
      <c r="E21" s="16">
        <f t="shared" si="1"/>
        <v>7.1296296300715767E-3</v>
      </c>
      <c r="F21" s="15">
        <f t="shared" si="2"/>
        <v>616.00000003818423</v>
      </c>
      <c r="G21" s="15">
        <f t="shared" si="3"/>
        <v>0.17111111112171784</v>
      </c>
      <c r="H21">
        <v>1402</v>
      </c>
      <c r="I21" s="9">
        <f>(H21*pix_calib!$B$19+pix_calib!$B$20)/100</f>
        <v>0.60631144000000003</v>
      </c>
    </row>
    <row r="22" spans="1:9" x14ac:dyDescent="0.25">
      <c r="A22" t="s">
        <v>20</v>
      </c>
      <c r="B22">
        <v>70.110062893099993</v>
      </c>
      <c r="C22" s="1">
        <v>42951.624722222223</v>
      </c>
      <c r="D22" s="7">
        <f t="shared" si="0"/>
        <v>7.5231481459923089E-3</v>
      </c>
      <c r="E22" s="16">
        <f t="shared" si="1"/>
        <v>7.5231481459923089E-3</v>
      </c>
      <c r="F22" s="15">
        <f t="shared" si="2"/>
        <v>649.99999981373549</v>
      </c>
      <c r="G22" s="15">
        <f t="shared" si="3"/>
        <v>0.18055555550381541</v>
      </c>
      <c r="H22">
        <v>1399</v>
      </c>
      <c r="I22" s="9">
        <f>(H22*pix_calib!$B$19+pix_calib!$B$20)/100</f>
        <v>0.60506128000000003</v>
      </c>
    </row>
    <row r="23" spans="1:9" x14ac:dyDescent="0.25">
      <c r="A23" t="s">
        <v>21</v>
      </c>
      <c r="B23">
        <v>70.243710691800004</v>
      </c>
      <c r="C23" s="1">
        <v>42951.625115740739</v>
      </c>
      <c r="D23" s="7">
        <f t="shared" si="0"/>
        <v>7.916666661913041E-3</v>
      </c>
      <c r="E23" s="16">
        <f t="shared" si="1"/>
        <v>7.916666661913041E-3</v>
      </c>
      <c r="F23" s="15">
        <f t="shared" si="2"/>
        <v>683.99999958928674</v>
      </c>
      <c r="G23" s="15">
        <f t="shared" si="3"/>
        <v>0.18999999988591298</v>
      </c>
      <c r="H23">
        <v>1387</v>
      </c>
      <c r="I23" s="9">
        <f>(H23*pix_calib!$B$19+pix_calib!$B$20)/100</f>
        <v>0.60006064000000003</v>
      </c>
    </row>
    <row r="24" spans="1:9" x14ac:dyDescent="0.25">
      <c r="A24" t="s">
        <v>22</v>
      </c>
      <c r="B24">
        <v>70.125786163499995</v>
      </c>
      <c r="C24" s="1">
        <v>42951.625509259262</v>
      </c>
      <c r="D24" s="7">
        <f t="shared" si="0"/>
        <v>8.3101851851097308E-3</v>
      </c>
      <c r="E24" s="16">
        <f t="shared" si="1"/>
        <v>8.3101851851097308E-3</v>
      </c>
      <c r="F24" s="15">
        <f t="shared" si="2"/>
        <v>717.99999999348074</v>
      </c>
      <c r="G24" s="15">
        <f t="shared" si="3"/>
        <v>0.19944444444263354</v>
      </c>
      <c r="H24">
        <v>1350</v>
      </c>
      <c r="I24" s="9">
        <f>(H24*pix_calib!$B$19+pix_calib!$B$20)/100</f>
        <v>0.584642</v>
      </c>
    </row>
    <row r="25" spans="1:9" x14ac:dyDescent="0.25">
      <c r="A25" t="s">
        <v>23</v>
      </c>
      <c r="B25">
        <v>70.212264150899998</v>
      </c>
      <c r="C25" s="1">
        <v>42951.625902777778</v>
      </c>
      <c r="D25" s="7">
        <f t="shared" si="0"/>
        <v>8.703703701030463E-3</v>
      </c>
      <c r="E25" s="16">
        <f t="shared" si="1"/>
        <v>8.703703701030463E-3</v>
      </c>
      <c r="F25" s="15">
        <f t="shared" si="2"/>
        <v>751.999999769032</v>
      </c>
      <c r="G25" s="15">
        <f t="shared" si="3"/>
        <v>0.20888888882473111</v>
      </c>
      <c r="H25">
        <v>1324</v>
      </c>
      <c r="I25" s="9">
        <f>(H25*pix_calib!$B$19+pix_calib!$B$20)/100</f>
        <v>0.57380728000000003</v>
      </c>
    </row>
    <row r="26" spans="1:9" x14ac:dyDescent="0.25">
      <c r="A26" t="s">
        <v>24</v>
      </c>
      <c r="B26">
        <v>71.745283018899997</v>
      </c>
      <c r="C26" s="1">
        <v>42951.626307870371</v>
      </c>
      <c r="D26" s="7">
        <f t="shared" si="0"/>
        <v>9.1087962937308475E-3</v>
      </c>
      <c r="E26" s="16">
        <f t="shared" si="1"/>
        <v>9.1087962937308475E-3</v>
      </c>
      <c r="F26" s="15">
        <f t="shared" si="2"/>
        <v>786.99999977834523</v>
      </c>
      <c r="G26" s="15">
        <f t="shared" si="3"/>
        <v>0.21861111104954034</v>
      </c>
      <c r="H26">
        <v>1253</v>
      </c>
      <c r="I26" s="9">
        <f>(H26*pix_calib!$B$19+pix_calib!$B$20)/100</f>
        <v>0.54422015999999995</v>
      </c>
    </row>
    <row r="27" spans="1:9" x14ac:dyDescent="0.25">
      <c r="A27" t="s">
        <v>25</v>
      </c>
      <c r="B27">
        <v>70.007861635200001</v>
      </c>
      <c r="C27" s="1">
        <v>42951.626712962963</v>
      </c>
      <c r="D27" s="7">
        <f t="shared" si="0"/>
        <v>9.5138888864312321E-3</v>
      </c>
      <c r="E27" s="16">
        <f t="shared" si="1"/>
        <v>9.5138888864312321E-3</v>
      </c>
      <c r="F27" s="15">
        <f t="shared" si="2"/>
        <v>821.99999978765845</v>
      </c>
      <c r="G27" s="15">
        <f t="shared" si="3"/>
        <v>0.22833333327434957</v>
      </c>
      <c r="H27">
        <v>1246</v>
      </c>
      <c r="I27" s="9">
        <f>(H27*pix_calib!$B$19+pix_calib!$B$20)/100</f>
        <v>0.54130312000000003</v>
      </c>
    </row>
    <row r="28" spans="1:9" x14ac:dyDescent="0.25">
      <c r="A28" t="s">
        <v>26</v>
      </c>
      <c r="B28">
        <v>70.165094339600003</v>
      </c>
      <c r="C28" s="1">
        <v>42951.627118055556</v>
      </c>
      <c r="D28" s="7">
        <f t="shared" si="0"/>
        <v>9.9189814791316167E-3</v>
      </c>
      <c r="E28" s="16">
        <f t="shared" si="1"/>
        <v>9.9189814791316167E-3</v>
      </c>
      <c r="F28" s="15">
        <f t="shared" si="2"/>
        <v>856.99999979697168</v>
      </c>
      <c r="G28" s="15">
        <f t="shared" si="3"/>
        <v>0.2380555554991588</v>
      </c>
      <c r="H28">
        <v>1225</v>
      </c>
      <c r="I28" s="9">
        <f>(H28*pix_calib!$B$19+pix_calib!$B$20)/100</f>
        <v>0.53255200000000003</v>
      </c>
    </row>
    <row r="29" spans="1:9" x14ac:dyDescent="0.25">
      <c r="A29" t="s">
        <v>27</v>
      </c>
      <c r="B29">
        <v>70.188679245299994</v>
      </c>
      <c r="C29" s="1">
        <v>42951.627523148149</v>
      </c>
      <c r="D29" s="7">
        <f t="shared" si="0"/>
        <v>1.0324074071832001E-2</v>
      </c>
      <c r="E29" s="16">
        <f t="shared" si="1"/>
        <v>1.0324074071832001E-2</v>
      </c>
      <c r="F29" s="15">
        <f t="shared" si="2"/>
        <v>891.9999998062849</v>
      </c>
      <c r="G29" s="15">
        <f t="shared" si="3"/>
        <v>0.24777777772396803</v>
      </c>
      <c r="H29">
        <v>1172</v>
      </c>
      <c r="I29" s="9">
        <f>(H29*pix_calib!$B$19+pix_calib!$B$20)/100</f>
        <v>0.51046584000000006</v>
      </c>
    </row>
    <row r="30" spans="1:9" x14ac:dyDescent="0.25">
      <c r="A30" t="s">
        <v>28</v>
      </c>
      <c r="B30">
        <v>70.133647798699997</v>
      </c>
      <c r="C30" s="1">
        <v>42951.627928240741</v>
      </c>
      <c r="D30" s="7">
        <f t="shared" si="0"/>
        <v>1.0729166664532386E-2</v>
      </c>
      <c r="E30" s="16">
        <f t="shared" si="1"/>
        <v>1.0729166664532386E-2</v>
      </c>
      <c r="F30" s="15">
        <f t="shared" si="2"/>
        <v>926.99999981559813</v>
      </c>
      <c r="G30" s="15">
        <f t="shared" si="3"/>
        <v>0.25749999994877726</v>
      </c>
      <c r="H30">
        <v>1144</v>
      </c>
      <c r="I30" s="9">
        <f>(H30*pix_calib!$B$19+pix_calib!$B$20)/100</f>
        <v>0.49879767999999997</v>
      </c>
    </row>
    <row r="31" spans="1:9" x14ac:dyDescent="0.25">
      <c r="A31" t="s">
        <v>29</v>
      </c>
      <c r="B31">
        <v>70.039308176099993</v>
      </c>
      <c r="C31" s="1">
        <v>42951.628333333334</v>
      </c>
      <c r="D31" s="7">
        <f t="shared" si="0"/>
        <v>1.113425925723277E-2</v>
      </c>
      <c r="E31" s="16">
        <f t="shared" si="1"/>
        <v>1.113425925723277E-2</v>
      </c>
      <c r="F31" s="15">
        <f t="shared" si="2"/>
        <v>961.99999982491136</v>
      </c>
      <c r="G31" s="15">
        <f t="shared" si="3"/>
        <v>0.26722222217358649</v>
      </c>
      <c r="H31">
        <v>1106</v>
      </c>
      <c r="I31" s="9">
        <f>(H31*pix_calib!$B$19+pix_calib!$B$20)/100</f>
        <v>0.48296232000000006</v>
      </c>
    </row>
    <row r="32" spans="1:9" x14ac:dyDescent="0.25">
      <c r="A32" t="s">
        <v>30</v>
      </c>
      <c r="B32">
        <v>71.265723270400002</v>
      </c>
      <c r="C32" s="1">
        <v>42951.628750000003</v>
      </c>
      <c r="D32" s="7">
        <f t="shared" si="0"/>
        <v>1.1550925926712807E-2</v>
      </c>
      <c r="E32" s="16">
        <f t="shared" si="1"/>
        <v>1.1550925926712807E-2</v>
      </c>
      <c r="F32" s="15">
        <f t="shared" si="2"/>
        <v>998.00000006798655</v>
      </c>
      <c r="G32" s="15">
        <f t="shared" si="3"/>
        <v>0.27722222224110737</v>
      </c>
      <c r="H32">
        <v>1046</v>
      </c>
      <c r="I32" s="9">
        <f>(H32*pix_calib!$B$19+pix_calib!$B$20)/100</f>
        <v>0.45795912</v>
      </c>
    </row>
    <row r="33" spans="1:9" x14ac:dyDescent="0.25">
      <c r="A33" t="s">
        <v>31</v>
      </c>
      <c r="B33">
        <v>70.220125786200001</v>
      </c>
      <c r="C33" s="1">
        <v>42951.629189814812</v>
      </c>
      <c r="D33" s="7">
        <f t="shared" si="0"/>
        <v>1.1990740735200234E-2</v>
      </c>
      <c r="E33" s="16">
        <f t="shared" si="1"/>
        <v>1.1990740735200234E-2</v>
      </c>
      <c r="F33" s="15">
        <f t="shared" si="2"/>
        <v>1035.9999995213002</v>
      </c>
      <c r="G33" s="15">
        <f t="shared" si="3"/>
        <v>0.28777777764480561</v>
      </c>
      <c r="H33">
        <v>1026</v>
      </c>
      <c r="I33" s="9">
        <f>(H33*pix_calib!$B$19+pix_calib!$B$20)/100</f>
        <v>0.44962471999999998</v>
      </c>
    </row>
    <row r="34" spans="1:9" x14ac:dyDescent="0.25">
      <c r="A34" t="s">
        <v>32</v>
      </c>
      <c r="B34">
        <v>67.775157232699996</v>
      </c>
      <c r="C34" s="1">
        <v>42951.629606481481</v>
      </c>
      <c r="D34" s="7">
        <f t="shared" si="0"/>
        <v>1.2407407404680271E-2</v>
      </c>
      <c r="E34" s="16">
        <f t="shared" si="1"/>
        <v>1.2407407404680271E-2</v>
      </c>
      <c r="F34" s="15">
        <f t="shared" si="2"/>
        <v>1071.9999997643754</v>
      </c>
      <c r="G34" s="15">
        <f t="shared" si="3"/>
        <v>0.2977777777123265</v>
      </c>
      <c r="H34">
        <v>757</v>
      </c>
      <c r="I34" s="9">
        <f>(H34*pix_calib!$B$19+pix_calib!$B$20)/100</f>
        <v>0.33752704</v>
      </c>
    </row>
    <row r="35" spans="1:9" x14ac:dyDescent="0.25">
      <c r="A35" t="s">
        <v>33</v>
      </c>
      <c r="B35">
        <v>70.070754717</v>
      </c>
      <c r="C35" s="1">
        <v>42951.630023148151</v>
      </c>
      <c r="D35" s="7">
        <f t="shared" si="0"/>
        <v>1.2824074074160308E-2</v>
      </c>
      <c r="E35" s="16">
        <f t="shared" si="1"/>
        <v>1.2824074074160308E-2</v>
      </c>
      <c r="F35" s="15">
        <f t="shared" si="2"/>
        <v>1108.0000000074506</v>
      </c>
      <c r="G35" s="15">
        <f t="shared" si="3"/>
        <v>0.30777777777984738</v>
      </c>
      <c r="H35">
        <v>988</v>
      </c>
      <c r="I35" s="9">
        <f>(H35*pix_calib!$B$19+pix_calib!$B$20)/100</f>
        <v>0.43378936000000001</v>
      </c>
    </row>
    <row r="36" spans="1:9" x14ac:dyDescent="0.25">
      <c r="A36" t="s">
        <v>34</v>
      </c>
      <c r="B36">
        <v>70.165094339600003</v>
      </c>
      <c r="C36" s="1">
        <v>42951.630439814813</v>
      </c>
      <c r="D36" s="7">
        <f t="shared" si="0"/>
        <v>1.3240740736364387E-2</v>
      </c>
      <c r="E36" s="16">
        <f t="shared" si="1"/>
        <v>1.3240740736364387E-2</v>
      </c>
      <c r="F36" s="15">
        <f t="shared" si="2"/>
        <v>1143.999999621883</v>
      </c>
      <c r="G36" s="15">
        <f t="shared" si="3"/>
        <v>0.31777777767274529</v>
      </c>
      <c r="H36">
        <v>919</v>
      </c>
      <c r="I36" s="9">
        <f>(H36*pix_calib!$B$19+pix_calib!$B$20)/100</f>
        <v>0.40503568000000001</v>
      </c>
    </row>
    <row r="37" spans="1:9" x14ac:dyDescent="0.25">
      <c r="A37" t="s">
        <v>35</v>
      </c>
      <c r="B37">
        <v>70.683962264200005</v>
      </c>
      <c r="C37" s="1">
        <v>42951.630868055552</v>
      </c>
      <c r="D37" s="7">
        <f t="shared" si="0"/>
        <v>1.3668981475348119E-2</v>
      </c>
      <c r="E37" s="16">
        <f t="shared" si="1"/>
        <v>1.3668981475348119E-2</v>
      </c>
      <c r="F37" s="15">
        <f t="shared" si="2"/>
        <v>1180.9999994700775</v>
      </c>
      <c r="G37" s="15">
        <f t="shared" si="3"/>
        <v>0.32805555540835485</v>
      </c>
      <c r="H37">
        <v>311</v>
      </c>
      <c r="I37" s="9">
        <f>(H37*pix_calib!$B$19+pix_calib!$B$20)/100</f>
        <v>0.15166992000000001</v>
      </c>
    </row>
    <row r="38" spans="1:9" x14ac:dyDescent="0.25">
      <c r="A38" t="s">
        <v>36</v>
      </c>
      <c r="B38">
        <v>70.117924528299994</v>
      </c>
      <c r="C38" s="1">
        <v>42951.631296296298</v>
      </c>
      <c r="D38" s="7">
        <f t="shared" si="0"/>
        <v>1.4097222221607808E-2</v>
      </c>
      <c r="E38" s="16">
        <f t="shared" si="1"/>
        <v>1.4097222221607808E-2</v>
      </c>
      <c r="F38" s="15">
        <f t="shared" si="2"/>
        <v>1217.9999999469146</v>
      </c>
      <c r="G38" s="15">
        <f t="shared" si="3"/>
        <v>0.33833333331858739</v>
      </c>
      <c r="H38">
        <v>836</v>
      </c>
      <c r="I38" s="9">
        <f>(H38*pix_calib!$B$19+pix_calib!$B$20)/100</f>
        <v>0.37044791999999999</v>
      </c>
    </row>
    <row r="39" spans="1:9" x14ac:dyDescent="0.25">
      <c r="A39" t="s">
        <v>37</v>
      </c>
      <c r="B39">
        <v>70.094339622600003</v>
      </c>
      <c r="C39" s="1">
        <v>42951.631724537037</v>
      </c>
      <c r="D39" s="7">
        <f t="shared" si="0"/>
        <v>1.452546296059154E-2</v>
      </c>
      <c r="E39" s="16">
        <f t="shared" si="1"/>
        <v>1.452546296059154E-2</v>
      </c>
      <c r="F39" s="15">
        <f t="shared" si="2"/>
        <v>1254.999999795109</v>
      </c>
      <c r="G39" s="15">
        <f t="shared" si="3"/>
        <v>0.34861111105419695</v>
      </c>
      <c r="H39">
        <v>835</v>
      </c>
      <c r="I39" s="9">
        <f>(H39*pix_calib!$B$19+pix_calib!$B$20)/100</f>
        <v>0.3700312</v>
      </c>
    </row>
    <row r="40" spans="1:9" x14ac:dyDescent="0.25">
      <c r="A40" t="s">
        <v>38</v>
      </c>
      <c r="B40">
        <v>70.117924528299994</v>
      </c>
      <c r="C40" s="1">
        <v>42951.632152777776</v>
      </c>
      <c r="D40" s="7">
        <f t="shared" si="0"/>
        <v>1.4953703699575271E-2</v>
      </c>
      <c r="E40" s="16">
        <f t="shared" si="1"/>
        <v>1.4953703699575271E-2</v>
      </c>
      <c r="F40" s="15">
        <f t="shared" si="2"/>
        <v>1291.9999996433035</v>
      </c>
      <c r="G40" s="15">
        <f t="shared" si="3"/>
        <v>0.35888888878980651</v>
      </c>
      <c r="H40">
        <v>804</v>
      </c>
      <c r="I40" s="9">
        <f>(H40*pix_calib!$B$19+pix_calib!$B$20)/100</f>
        <v>0.35711288000000002</v>
      </c>
    </row>
    <row r="41" spans="1:9" x14ac:dyDescent="0.25">
      <c r="A41" t="s">
        <v>39</v>
      </c>
      <c r="B41">
        <v>70.102201257900006</v>
      </c>
      <c r="C41" s="1">
        <v>42951.632581018515</v>
      </c>
      <c r="D41" s="7">
        <f t="shared" si="0"/>
        <v>1.5381944438559003E-2</v>
      </c>
      <c r="E41" s="16">
        <f t="shared" si="1"/>
        <v>1.5381944438559003E-2</v>
      </c>
      <c r="F41" s="15">
        <f t="shared" si="2"/>
        <v>1328.9999994914979</v>
      </c>
      <c r="G41" s="15">
        <f t="shared" si="3"/>
        <v>0.36916666652541608</v>
      </c>
      <c r="H41">
        <v>764</v>
      </c>
      <c r="I41" s="9">
        <f>(H41*pix_calib!$B$19+pix_calib!$B$20)/100</f>
        <v>0.34044407999999998</v>
      </c>
    </row>
    <row r="42" spans="1:9" x14ac:dyDescent="0.25">
      <c r="A42" t="s">
        <v>40</v>
      </c>
      <c r="B42">
        <v>70.015723270400002</v>
      </c>
      <c r="C42" s="1">
        <v>42951.633009259262</v>
      </c>
      <c r="D42" s="7">
        <f t="shared" si="0"/>
        <v>1.5810185184818693E-2</v>
      </c>
      <c r="E42" s="16">
        <f t="shared" si="1"/>
        <v>1.5810185184818693E-2</v>
      </c>
      <c r="F42" s="15">
        <f t="shared" si="2"/>
        <v>1365.999999968335</v>
      </c>
      <c r="G42" s="15">
        <f t="shared" si="3"/>
        <v>0.37944444443564862</v>
      </c>
      <c r="H42">
        <v>758</v>
      </c>
      <c r="I42" s="9">
        <f>(H42*pix_calib!$B$19+pix_calib!$B$20)/100</f>
        <v>0.33794375999999998</v>
      </c>
    </row>
    <row r="43" spans="1:9" x14ac:dyDescent="0.25">
      <c r="A43" t="s">
        <v>41</v>
      </c>
      <c r="B43">
        <v>70.345911949699996</v>
      </c>
      <c r="C43" s="1">
        <v>42951.633449074077</v>
      </c>
      <c r="D43" s="7">
        <f t="shared" si="0"/>
        <v>1.6250000000582077E-2</v>
      </c>
      <c r="E43" s="16">
        <f t="shared" si="1"/>
        <v>1.6250000000582077E-2</v>
      </c>
      <c r="F43" s="15">
        <f t="shared" si="2"/>
        <v>1404.0000000502914</v>
      </c>
      <c r="G43" s="15">
        <f t="shared" si="3"/>
        <v>0.39000000001396984</v>
      </c>
      <c r="H43">
        <v>743</v>
      </c>
      <c r="I43" s="9">
        <f>(H43*pix_calib!$B$19+pix_calib!$B$20)/100</f>
        <v>0.33169296000000004</v>
      </c>
    </row>
    <row r="44" spans="1:9" x14ac:dyDescent="0.25">
      <c r="A44" t="s">
        <v>42</v>
      </c>
      <c r="B44">
        <v>70.070754717</v>
      </c>
      <c r="C44" s="1">
        <v>42951.633888888886</v>
      </c>
      <c r="D44" s="7">
        <f t="shared" si="0"/>
        <v>1.6689814809069503E-2</v>
      </c>
      <c r="E44" s="16">
        <f t="shared" si="1"/>
        <v>1.6689814809069503E-2</v>
      </c>
      <c r="F44" s="15">
        <f t="shared" si="2"/>
        <v>1441.9999995036051</v>
      </c>
      <c r="G44" s="15">
        <f t="shared" si="3"/>
        <v>0.40055555541766807</v>
      </c>
      <c r="H44">
        <v>700</v>
      </c>
      <c r="I44" s="9">
        <f>(H44*pix_calib!$B$19+pix_calib!$B$20)/100</f>
        <v>0.313774</v>
      </c>
    </row>
    <row r="45" spans="1:9" x14ac:dyDescent="0.25">
      <c r="A45" t="s">
        <v>43</v>
      </c>
      <c r="B45">
        <v>70.283018867899997</v>
      </c>
      <c r="C45" s="1">
        <v>42951.634328703702</v>
      </c>
      <c r="D45" s="7">
        <f t="shared" si="0"/>
        <v>1.7129629624832887E-2</v>
      </c>
      <c r="E45" s="16">
        <f t="shared" si="1"/>
        <v>1.7129629624832887E-2</v>
      </c>
      <c r="F45" s="15">
        <f t="shared" si="2"/>
        <v>1479.9999995855615</v>
      </c>
      <c r="G45" s="15">
        <f t="shared" si="3"/>
        <v>0.41111111099598929</v>
      </c>
      <c r="H45">
        <v>655</v>
      </c>
      <c r="I45" s="9">
        <f>(H45*pix_calib!$B$19+pix_calib!$B$20)/100</f>
        <v>0.29502159999999999</v>
      </c>
    </row>
    <row r="46" spans="1:9" x14ac:dyDescent="0.25">
      <c r="A46" t="s">
        <v>44</v>
      </c>
      <c r="B46">
        <v>70.149371069200001</v>
      </c>
      <c r="C46" s="1">
        <v>42951.634768518517</v>
      </c>
      <c r="D46" s="7">
        <f t="shared" si="0"/>
        <v>1.7569444440596271E-2</v>
      </c>
      <c r="E46" s="16">
        <f t="shared" si="1"/>
        <v>1.7569444440596271E-2</v>
      </c>
      <c r="F46" s="15">
        <f t="shared" si="2"/>
        <v>1517.9999996675178</v>
      </c>
      <c r="G46" s="15">
        <f t="shared" si="3"/>
        <v>0.42166666657431051</v>
      </c>
      <c r="H46">
        <v>638</v>
      </c>
      <c r="I46" s="9">
        <f>(H46*pix_calib!$B$19+pix_calib!$B$20)/100</f>
        <v>0.28793736000000003</v>
      </c>
    </row>
    <row r="47" spans="1:9" x14ac:dyDescent="0.25">
      <c r="A47" t="s">
        <v>45</v>
      </c>
      <c r="B47">
        <v>70.039308176099993</v>
      </c>
      <c r="C47" s="1">
        <v>42951.635208333333</v>
      </c>
      <c r="D47" s="7">
        <f t="shared" si="0"/>
        <v>1.8009259256359655E-2</v>
      </c>
      <c r="E47" s="16">
        <f t="shared" si="1"/>
        <v>1.8009259256359655E-2</v>
      </c>
      <c r="F47" s="15">
        <f t="shared" si="2"/>
        <v>1555.9999997494742</v>
      </c>
      <c r="G47" s="15">
        <f t="shared" si="3"/>
        <v>0.43222222215263173</v>
      </c>
      <c r="H47">
        <v>628</v>
      </c>
      <c r="I47" s="9">
        <f>(H47*pix_calib!$B$19+pix_calib!$B$20)/100</f>
        <v>0.28377015999999999</v>
      </c>
    </row>
    <row r="48" spans="1:9" x14ac:dyDescent="0.25">
      <c r="A48" t="s">
        <v>46</v>
      </c>
      <c r="B48">
        <v>70.267295597499995</v>
      </c>
      <c r="C48" s="1">
        <v>42951.635659722226</v>
      </c>
      <c r="D48" s="7">
        <f t="shared" si="0"/>
        <v>1.8460648148902692E-2</v>
      </c>
      <c r="E48" s="16">
        <f t="shared" si="1"/>
        <v>1.8460648148902692E-2</v>
      </c>
      <c r="F48" s="15">
        <f t="shared" si="2"/>
        <v>1595.0000000651926</v>
      </c>
      <c r="G48" s="15">
        <f t="shared" si="3"/>
        <v>0.44305555557366461</v>
      </c>
      <c r="H48">
        <v>584</v>
      </c>
      <c r="I48" s="9">
        <f>(H48*pix_calib!$B$19+pix_calib!$B$20)/100</f>
        <v>0.26543448000000003</v>
      </c>
    </row>
    <row r="49" spans="1:9" x14ac:dyDescent="0.25">
      <c r="A49" t="s">
        <v>47</v>
      </c>
      <c r="B49">
        <v>70.220125786200001</v>
      </c>
      <c r="C49" s="1">
        <v>42951.636111111111</v>
      </c>
      <c r="D49" s="7">
        <f t="shared" si="0"/>
        <v>1.8912037034169771E-2</v>
      </c>
      <c r="E49" s="16">
        <f t="shared" si="1"/>
        <v>1.8912037034169771E-2</v>
      </c>
      <c r="F49" s="15">
        <f t="shared" si="2"/>
        <v>1633.9999997522682</v>
      </c>
      <c r="G49" s="15">
        <f t="shared" si="3"/>
        <v>0.4538888888200745</v>
      </c>
      <c r="H49">
        <v>571</v>
      </c>
      <c r="I49" s="9">
        <f>(H49*pix_calib!$B$19+pix_calib!$B$20)/100</f>
        <v>0.26001711999999999</v>
      </c>
    </row>
    <row r="50" spans="1:9" s="10" customFormat="1" x14ac:dyDescent="0.25">
      <c r="A50" s="10" t="s">
        <v>48</v>
      </c>
      <c r="B50" s="10">
        <v>70.322327044000005</v>
      </c>
      <c r="C50" s="14">
        <v>42951.636562500003</v>
      </c>
      <c r="D50" s="7">
        <f t="shared" si="0"/>
        <v>1.9363425926712807E-2</v>
      </c>
      <c r="E50" s="16">
        <f t="shared" si="1"/>
        <v>1.9363425926712807E-2</v>
      </c>
      <c r="F50" s="15">
        <f t="shared" si="2"/>
        <v>1673.0000000679865</v>
      </c>
      <c r="G50" s="15">
        <f t="shared" si="3"/>
        <v>0.46472222224110737</v>
      </c>
      <c r="H50" s="10">
        <v>561</v>
      </c>
      <c r="I50" s="9">
        <f>(H50*pix_calib!$B$19+pix_calib!$B$20)/100</f>
        <v>0.25584992000000001</v>
      </c>
    </row>
    <row r="51" spans="1:9" s="10" customFormat="1" x14ac:dyDescent="0.25">
      <c r="A51" s="10" t="s">
        <v>49</v>
      </c>
      <c r="B51" s="10">
        <v>70.102201257900006</v>
      </c>
      <c r="C51" s="14">
        <v>42951.637013888889</v>
      </c>
      <c r="D51" s="7">
        <f t="shared" si="0"/>
        <v>1.9814814811979886E-2</v>
      </c>
      <c r="E51" s="16">
        <f t="shared" si="1"/>
        <v>1.9814814811979886E-2</v>
      </c>
      <c r="F51" s="15">
        <f t="shared" si="2"/>
        <v>1711.9999997550622</v>
      </c>
      <c r="G51" s="15">
        <f t="shared" si="3"/>
        <v>0.47555555548751727</v>
      </c>
      <c r="H51" s="10">
        <v>539</v>
      </c>
      <c r="I51" s="9">
        <f>(H51*pix_calib!$B$19+pix_calib!$B$20)/100</f>
        <v>0.24668208</v>
      </c>
    </row>
    <row r="52" spans="1:9" x14ac:dyDescent="0.25">
      <c r="A52" t="s">
        <v>50</v>
      </c>
      <c r="B52">
        <v>70.503144654099998</v>
      </c>
      <c r="C52" s="1">
        <v>42951.637465277781</v>
      </c>
      <c r="D52" s="7">
        <f t="shared" si="0"/>
        <v>2.0266203704522923E-2</v>
      </c>
      <c r="E52" s="16">
        <f t="shared" si="1"/>
        <v>2.0266203704522923E-2</v>
      </c>
      <c r="F52" s="15">
        <f t="shared" si="2"/>
        <v>1751.0000000707805</v>
      </c>
      <c r="G52" s="15">
        <f t="shared" si="3"/>
        <v>0.48638888890855014</v>
      </c>
      <c r="H52">
        <v>516</v>
      </c>
      <c r="I52" s="9">
        <f>(H52*pix_calib!$B$19+pix_calib!$B$20)/100</f>
        <v>0.23709752000000001</v>
      </c>
    </row>
    <row r="53" spans="1:9" x14ac:dyDescent="0.25">
      <c r="A53" t="s">
        <v>51</v>
      </c>
      <c r="B53">
        <v>70.558176100599994</v>
      </c>
      <c r="C53" s="1">
        <v>42951.637916666667</v>
      </c>
      <c r="D53" s="7">
        <f t="shared" si="0"/>
        <v>2.0717592589790002E-2</v>
      </c>
      <c r="E53" s="16">
        <f t="shared" si="1"/>
        <v>2.0717592589790002E-2</v>
      </c>
      <c r="F53" s="15">
        <f t="shared" si="2"/>
        <v>1789.9999997578561</v>
      </c>
      <c r="G53" s="15">
        <f t="shared" si="3"/>
        <v>0.49722222215496004</v>
      </c>
      <c r="H53">
        <v>511</v>
      </c>
      <c r="I53" s="9">
        <f>(H53*pix_calib!$B$19+pix_calib!$B$20)/100</f>
        <v>0.23501392000000002</v>
      </c>
    </row>
    <row r="54" spans="1:9" x14ac:dyDescent="0.25">
      <c r="A54" t="s">
        <v>52</v>
      </c>
      <c r="B54">
        <v>70.463836478000005</v>
      </c>
      <c r="C54" s="1">
        <v>42951.638379629629</v>
      </c>
      <c r="D54" s="7">
        <f t="shared" si="0"/>
        <v>2.1180555551836733E-2</v>
      </c>
      <c r="E54" s="16">
        <f t="shared" si="1"/>
        <v>2.1180555551836733E-2</v>
      </c>
      <c r="F54" s="15">
        <f t="shared" si="2"/>
        <v>1829.9999996786937</v>
      </c>
      <c r="G54" s="15">
        <f t="shared" si="3"/>
        <v>0.50833333324408159</v>
      </c>
      <c r="H54">
        <v>496</v>
      </c>
      <c r="I54" s="9">
        <f>(H54*pix_calib!$B$19+pix_calib!$B$20)/100</f>
        <v>0.22876312000000001</v>
      </c>
    </row>
    <row r="55" spans="1:9" x14ac:dyDescent="0.25">
      <c r="A55" t="s">
        <v>53</v>
      </c>
      <c r="B55">
        <v>70.353773584899997</v>
      </c>
      <c r="C55" s="1">
        <v>42951.638842592591</v>
      </c>
      <c r="D55" s="7">
        <f t="shared" si="0"/>
        <v>2.1643518513883464E-2</v>
      </c>
      <c r="E55" s="16">
        <f t="shared" si="1"/>
        <v>2.1643518513883464E-2</v>
      </c>
      <c r="F55" s="15">
        <f t="shared" si="2"/>
        <v>1869.9999995995313</v>
      </c>
      <c r="G55" s="15">
        <f t="shared" si="3"/>
        <v>0.51944444433320314</v>
      </c>
      <c r="H55">
        <v>488</v>
      </c>
      <c r="I55" s="9">
        <f>(H55*pix_calib!$B$19+pix_calib!$B$20)/100</f>
        <v>0.22542936000000002</v>
      </c>
    </row>
    <row r="56" spans="1:9" x14ac:dyDescent="0.25">
      <c r="A56" t="s">
        <v>54</v>
      </c>
      <c r="B56">
        <v>70.668238993700001</v>
      </c>
      <c r="C56" s="1">
        <v>42951.639305555553</v>
      </c>
      <c r="D56" s="7">
        <f t="shared" si="0"/>
        <v>2.2106481475930195E-2</v>
      </c>
      <c r="E56" s="16">
        <f t="shared" si="1"/>
        <v>2.2106481475930195E-2</v>
      </c>
      <c r="F56" s="15">
        <f t="shared" si="2"/>
        <v>1909.9999995203689</v>
      </c>
      <c r="G56" s="15">
        <f t="shared" si="3"/>
        <v>0.53055555542232469</v>
      </c>
      <c r="H56">
        <v>474</v>
      </c>
      <c r="I56" s="9">
        <f>(H56*pix_calib!$B$19+pix_calib!$B$20)/100</f>
        <v>0.21959528000000003</v>
      </c>
    </row>
    <row r="57" spans="1:9" x14ac:dyDescent="0.25">
      <c r="A57" t="s">
        <v>55</v>
      </c>
      <c r="B57">
        <v>70.503144654099998</v>
      </c>
      <c r="C57" s="1">
        <v>42951.639768518522</v>
      </c>
      <c r="D57" s="7">
        <f t="shared" si="0"/>
        <v>2.2569444445252884E-2</v>
      </c>
      <c r="E57" s="16">
        <f t="shared" si="1"/>
        <v>2.2569444445252884E-2</v>
      </c>
      <c r="F57" s="15">
        <f t="shared" si="2"/>
        <v>1950.0000000698492</v>
      </c>
      <c r="G57" s="15">
        <f t="shared" si="3"/>
        <v>0.54166666668606922</v>
      </c>
      <c r="H57">
        <v>464</v>
      </c>
      <c r="I57" s="9">
        <f>(H57*pix_calib!$B$19+pix_calib!$B$20)/100</f>
        <v>0.21542808000000002</v>
      </c>
    </row>
    <row r="58" spans="1:9" x14ac:dyDescent="0.25">
      <c r="A58" t="s">
        <v>56</v>
      </c>
      <c r="B58">
        <v>70.778301886799994</v>
      </c>
      <c r="C58" s="1">
        <v>42951.640231481484</v>
      </c>
      <c r="D58" s="7">
        <f t="shared" si="0"/>
        <v>2.3032407407299615E-2</v>
      </c>
      <c r="E58" s="16">
        <f t="shared" si="1"/>
        <v>2.3032407407299615E-2</v>
      </c>
      <c r="F58" s="15">
        <f t="shared" si="2"/>
        <v>1989.9999999906868</v>
      </c>
      <c r="G58" s="15">
        <f t="shared" si="3"/>
        <v>0.55277777777519077</v>
      </c>
      <c r="H58">
        <v>460</v>
      </c>
      <c r="I58" s="9">
        <f>(H58*pix_calib!$B$19+pix_calib!$B$20)/100</f>
        <v>0.21376120000000001</v>
      </c>
    </row>
    <row r="59" spans="1:9" x14ac:dyDescent="0.25">
      <c r="A59" t="s">
        <v>57</v>
      </c>
      <c r="B59">
        <v>70.361635220099998</v>
      </c>
      <c r="C59" s="1">
        <v>42951.640706018516</v>
      </c>
      <c r="D59" s="7">
        <f t="shared" si="0"/>
        <v>2.3506944438850041E-2</v>
      </c>
      <c r="E59" s="16">
        <f t="shared" si="1"/>
        <v>2.3506944438850041E-2</v>
      </c>
      <c r="F59" s="15">
        <f t="shared" si="2"/>
        <v>2030.9999995166436</v>
      </c>
      <c r="G59" s="15">
        <f t="shared" si="3"/>
        <v>0.564166666532401</v>
      </c>
      <c r="H59">
        <v>457</v>
      </c>
      <c r="I59" s="9">
        <f>(H59*pix_calib!$B$19+pix_calib!$B$20)/100</f>
        <v>0.21251104000000001</v>
      </c>
    </row>
    <row r="60" spans="1:9" x14ac:dyDescent="0.25">
      <c r="A60" t="s">
        <v>58</v>
      </c>
      <c r="B60">
        <v>70.746855345900002</v>
      </c>
      <c r="C60" s="1">
        <v>42951.641180555554</v>
      </c>
      <c r="D60" s="7">
        <f t="shared" si="0"/>
        <v>2.3981481477676425E-2</v>
      </c>
      <c r="E60" s="16">
        <f t="shared" si="1"/>
        <v>2.3981481477676425E-2</v>
      </c>
      <c r="F60" s="15">
        <f t="shared" si="2"/>
        <v>2071.9999996712431</v>
      </c>
      <c r="G60" s="15">
        <f t="shared" si="3"/>
        <v>0.5755555554642342</v>
      </c>
      <c r="H60">
        <v>442</v>
      </c>
      <c r="I60" s="9">
        <f>(H60*pix_calib!$B$19+pix_calib!$B$20)/100</f>
        <v>0.20626024000000001</v>
      </c>
    </row>
    <row r="61" spans="1:9" x14ac:dyDescent="0.25">
      <c r="A61" t="s">
        <v>59</v>
      </c>
      <c r="B61">
        <v>70.668238993700001</v>
      </c>
      <c r="C61" s="1">
        <v>42951.641655092593</v>
      </c>
      <c r="D61" s="7">
        <f t="shared" si="0"/>
        <v>2.4456018516502809E-2</v>
      </c>
      <c r="E61" s="16">
        <f t="shared" si="1"/>
        <v>2.4456018516502809E-2</v>
      </c>
      <c r="F61" s="15">
        <f t="shared" si="2"/>
        <v>2112.9999998258427</v>
      </c>
      <c r="G61" s="15">
        <f t="shared" si="3"/>
        <v>0.58694444439606741</v>
      </c>
      <c r="H61">
        <v>432</v>
      </c>
      <c r="I61" s="9">
        <f>(H61*pix_calib!$B$19+pix_calib!$B$20)/100</f>
        <v>0.20209304</v>
      </c>
    </row>
    <row r="62" spans="1:9" x14ac:dyDescent="0.25">
      <c r="A62" t="s">
        <v>60</v>
      </c>
      <c r="B62">
        <v>70.235849056600003</v>
      </c>
      <c r="C62" s="1">
        <v>42951.642129629632</v>
      </c>
      <c r="D62" s="7">
        <f t="shared" si="0"/>
        <v>2.4930555555329192E-2</v>
      </c>
      <c r="E62" s="16">
        <f t="shared" si="1"/>
        <v>2.4930555555329192E-2</v>
      </c>
      <c r="F62" s="15">
        <f t="shared" si="2"/>
        <v>2153.9999999804422</v>
      </c>
      <c r="G62" s="15">
        <f t="shared" si="3"/>
        <v>0.59833333332790062</v>
      </c>
      <c r="H62">
        <v>425</v>
      </c>
      <c r="I62" s="9">
        <f>(H62*pix_calib!$B$19+pix_calib!$B$20)/100</f>
        <v>0.19917599999999999</v>
      </c>
    </row>
    <row r="63" spans="1:9" x14ac:dyDescent="0.25">
      <c r="A63" t="s">
        <v>61</v>
      </c>
      <c r="B63">
        <v>70.463836478000005</v>
      </c>
      <c r="C63" s="1">
        <v>42951.642604166664</v>
      </c>
      <c r="D63" s="7">
        <f t="shared" si="0"/>
        <v>2.5405092586879618E-2</v>
      </c>
      <c r="E63" s="16">
        <f t="shared" si="1"/>
        <v>2.5405092586879618E-2</v>
      </c>
      <c r="F63" s="15">
        <f t="shared" si="2"/>
        <v>2194.999999506399</v>
      </c>
      <c r="G63" s="15">
        <f t="shared" si="3"/>
        <v>0.60972222208511084</v>
      </c>
      <c r="H63">
        <v>428</v>
      </c>
      <c r="I63" s="9">
        <f>(H63*pix_calib!$B$19+pix_calib!$B$20)/100</f>
        <v>0.20042616000000002</v>
      </c>
    </row>
    <row r="64" spans="1:9" x14ac:dyDescent="0.25">
      <c r="A64" t="s">
        <v>62</v>
      </c>
      <c r="B64">
        <v>71.124213836500005</v>
      </c>
      <c r="C64" s="1">
        <v>42951.665312500001</v>
      </c>
      <c r="D64" s="7">
        <f t="shared" si="0"/>
        <v>4.8113425924384501E-2</v>
      </c>
      <c r="E64" s="16">
        <f t="shared" si="1"/>
        <v>4.8113425924384501E-2</v>
      </c>
      <c r="F64" s="15">
        <f t="shared" si="2"/>
        <v>4156.9999998668209</v>
      </c>
      <c r="G64" s="15">
        <f t="shared" si="3"/>
        <v>1.154722222185228</v>
      </c>
      <c r="H64">
        <v>294</v>
      </c>
      <c r="I64" s="9">
        <f>(H64*pix_calib!$B$19+pix_calib!$B$20)/100</f>
        <v>0.14458567999999999</v>
      </c>
    </row>
    <row r="65" spans="1:9" x14ac:dyDescent="0.25">
      <c r="A65" t="s">
        <v>63</v>
      </c>
      <c r="B65">
        <v>71.116352201300003</v>
      </c>
      <c r="C65" s="1">
        <v>42951.665798611109</v>
      </c>
      <c r="D65" s="7">
        <f t="shared" si="0"/>
        <v>4.8599537032714579E-2</v>
      </c>
      <c r="E65" s="16">
        <f t="shared" si="1"/>
        <v>4.8599537032714579E-2</v>
      </c>
      <c r="F65" s="15">
        <f t="shared" si="2"/>
        <v>4198.9999996265396</v>
      </c>
      <c r="G65" s="15">
        <f t="shared" si="3"/>
        <v>1.1663888887851499</v>
      </c>
      <c r="H65">
        <v>294</v>
      </c>
      <c r="I65" s="9">
        <f>(H65*pix_calib!$B$19+pix_calib!$B$20)/100</f>
        <v>0.14458567999999999</v>
      </c>
    </row>
    <row r="66" spans="1:9" x14ac:dyDescent="0.25">
      <c r="A66" t="s">
        <v>64</v>
      </c>
      <c r="B66">
        <v>70.833333333300004</v>
      </c>
      <c r="C66" s="1">
        <v>42951.666284722225</v>
      </c>
      <c r="D66" s="7">
        <f t="shared" si="0"/>
        <v>4.9085648148320615E-2</v>
      </c>
      <c r="E66" s="16">
        <f t="shared" si="1"/>
        <v>4.9085648148320615E-2</v>
      </c>
      <c r="F66" s="15">
        <f t="shared" si="2"/>
        <v>4241.0000000149012</v>
      </c>
      <c r="G66" s="15">
        <f t="shared" si="3"/>
        <v>1.1780555555596948</v>
      </c>
      <c r="H66">
        <v>293</v>
      </c>
      <c r="I66" s="9">
        <f>(H66*pix_calib!$B$19+pix_calib!$B$20)/100</f>
        <v>0.14416896000000001</v>
      </c>
    </row>
    <row r="67" spans="1:9" x14ac:dyDescent="0.25">
      <c r="A67" t="s">
        <v>65</v>
      </c>
      <c r="B67">
        <v>70.951257861599998</v>
      </c>
      <c r="C67" s="1">
        <v>42951.66678240741</v>
      </c>
      <c r="D67" s="7">
        <f t="shared" si="0"/>
        <v>4.9583333333430346E-2</v>
      </c>
      <c r="E67" s="16">
        <f t="shared" ref="E67:E130" si="4">D67</f>
        <v>4.9583333333430346E-2</v>
      </c>
      <c r="F67" s="15">
        <f t="shared" si="2"/>
        <v>4284.0000000083819</v>
      </c>
      <c r="G67" s="15">
        <f t="shared" si="3"/>
        <v>1.1900000000023283</v>
      </c>
      <c r="H67">
        <v>290</v>
      </c>
      <c r="I67" s="9">
        <f>(H67*pix_calib!$B$19+pix_calib!$B$20)/100</f>
        <v>0.14291879999999998</v>
      </c>
    </row>
    <row r="68" spans="1:9" x14ac:dyDescent="0.25">
      <c r="A68" t="s">
        <v>66</v>
      </c>
      <c r="B68">
        <v>70.149371069200001</v>
      </c>
      <c r="C68" s="1">
        <v>42951.667280092595</v>
      </c>
      <c r="D68" s="7">
        <f t="shared" ref="D68:D131" si="5">D67+(C68-C67)</f>
        <v>5.0081018518540077E-2</v>
      </c>
      <c r="E68" s="16">
        <f t="shared" si="4"/>
        <v>5.0081018518540077E-2</v>
      </c>
      <c r="F68" s="15">
        <f t="shared" ref="F68:F131" si="6">E68*2700*32</f>
        <v>4327.0000000018626</v>
      </c>
      <c r="G68" s="15">
        <f t="shared" ref="G68:G131" si="7">F68/3600</f>
        <v>1.2019444444449618</v>
      </c>
      <c r="H68">
        <v>290</v>
      </c>
      <c r="I68" s="9">
        <f>(H68*pix_calib!$B$19+pix_calib!$B$20)/100</f>
        <v>0.14291879999999998</v>
      </c>
    </row>
    <row r="69" spans="1:9" x14ac:dyDescent="0.25">
      <c r="A69" t="s">
        <v>67</v>
      </c>
      <c r="B69">
        <v>70.220125786200001</v>
      </c>
      <c r="C69" s="1">
        <v>42951.66777777778</v>
      </c>
      <c r="D69" s="7">
        <f t="shared" si="5"/>
        <v>5.0578703703649808E-2</v>
      </c>
      <c r="E69" s="16">
        <f t="shared" si="4"/>
        <v>5.0578703703649808E-2</v>
      </c>
      <c r="F69" s="15">
        <f t="shared" si="6"/>
        <v>4369.9999999953434</v>
      </c>
      <c r="G69" s="15">
        <f t="shared" si="7"/>
        <v>1.2138888888875954</v>
      </c>
      <c r="H69">
        <v>290</v>
      </c>
      <c r="I69" s="9">
        <f>(H69*pix_calib!$B$19+pix_calib!$B$20)/100</f>
        <v>0.14291879999999998</v>
      </c>
    </row>
    <row r="70" spans="1:9" x14ac:dyDescent="0.25">
      <c r="A70" t="s">
        <v>68</v>
      </c>
      <c r="B70">
        <v>70.023584905700005</v>
      </c>
      <c r="C70" s="1">
        <v>42951.668275462966</v>
      </c>
      <c r="D70" s="7">
        <f t="shared" si="5"/>
        <v>5.1076388888759539E-2</v>
      </c>
      <c r="E70" s="16">
        <f t="shared" si="4"/>
        <v>5.1076388888759539E-2</v>
      </c>
      <c r="F70" s="15">
        <f t="shared" si="6"/>
        <v>4412.9999999888241</v>
      </c>
      <c r="G70" s="15">
        <f t="shared" si="7"/>
        <v>1.2258333333302289</v>
      </c>
      <c r="H70">
        <v>287</v>
      </c>
      <c r="I70" s="9">
        <f>(H70*pix_calib!$B$19+pix_calib!$B$20)/100</f>
        <v>0.14166864000000001</v>
      </c>
    </row>
    <row r="71" spans="1:9" x14ac:dyDescent="0.25">
      <c r="A71" t="s">
        <v>69</v>
      </c>
      <c r="B71">
        <v>70.621069182400007</v>
      </c>
      <c r="C71" s="1">
        <v>42951.668773148151</v>
      </c>
      <c r="D71" s="7">
        <f t="shared" si="5"/>
        <v>5.1574074073869269E-2</v>
      </c>
      <c r="E71" s="16">
        <f t="shared" si="4"/>
        <v>5.1574074073869269E-2</v>
      </c>
      <c r="F71" s="15">
        <f t="shared" si="6"/>
        <v>4455.9999999823049</v>
      </c>
      <c r="G71" s="15">
        <f t="shared" si="7"/>
        <v>1.2377777777728625</v>
      </c>
      <c r="H71">
        <v>282</v>
      </c>
      <c r="I71" s="9">
        <f>(H71*pix_calib!$B$19+pix_calib!$B$20)/100</f>
        <v>0.13958504000000002</v>
      </c>
    </row>
    <row r="72" spans="1:9" x14ac:dyDescent="0.25">
      <c r="A72" t="s">
        <v>70</v>
      </c>
      <c r="B72">
        <v>70.196540880499995</v>
      </c>
      <c r="C72" s="1">
        <v>42951.669282407405</v>
      </c>
      <c r="D72" s="7">
        <f t="shared" si="5"/>
        <v>5.2083333328482695E-2</v>
      </c>
      <c r="E72" s="16">
        <f t="shared" si="4"/>
        <v>5.2083333328482695E-2</v>
      </c>
      <c r="F72" s="15">
        <f t="shared" si="6"/>
        <v>4499.9999995809048</v>
      </c>
      <c r="G72" s="15">
        <f t="shared" si="7"/>
        <v>1.2499999998835847</v>
      </c>
      <c r="H72">
        <v>286</v>
      </c>
      <c r="I72" s="9">
        <f>(H72*pix_calib!$B$19+pix_calib!$B$20)/100</f>
        <v>0.14125191999999998</v>
      </c>
    </row>
    <row r="73" spans="1:9" x14ac:dyDescent="0.25">
      <c r="A73" t="s">
        <v>71</v>
      </c>
      <c r="B73">
        <v>70.015723270400002</v>
      </c>
      <c r="C73" s="1">
        <v>42951.669791666667</v>
      </c>
      <c r="D73" s="7">
        <f t="shared" si="5"/>
        <v>5.2592592590372078E-2</v>
      </c>
      <c r="E73" s="16">
        <f t="shared" si="4"/>
        <v>5.2592592590372078E-2</v>
      </c>
      <c r="F73" s="15">
        <f t="shared" si="6"/>
        <v>4543.9999998081475</v>
      </c>
      <c r="G73" s="15">
        <f t="shared" si="7"/>
        <v>1.2622222221689299</v>
      </c>
      <c r="H73">
        <v>281</v>
      </c>
      <c r="I73" s="9">
        <f>(H73*pix_calib!$B$19+pix_calib!$B$20)/100</f>
        <v>0.13916831999999998</v>
      </c>
    </row>
    <row r="74" spans="1:9" x14ac:dyDescent="0.25">
      <c r="A74" t="s">
        <v>72</v>
      </c>
      <c r="B74">
        <v>70.613207547200005</v>
      </c>
      <c r="C74" s="1">
        <v>42951.670300925929</v>
      </c>
      <c r="D74" s="7">
        <f t="shared" si="5"/>
        <v>5.3101851852261461E-2</v>
      </c>
      <c r="E74" s="16">
        <f t="shared" si="4"/>
        <v>5.3101851852261461E-2</v>
      </c>
      <c r="F74" s="15">
        <f t="shared" si="6"/>
        <v>4588.0000000353903</v>
      </c>
      <c r="G74" s="15">
        <f t="shared" si="7"/>
        <v>1.2744444444542751</v>
      </c>
      <c r="H74">
        <v>276</v>
      </c>
      <c r="I74" s="9">
        <f>(H74*pix_calib!$B$19+pix_calib!$B$20)/100</f>
        <v>0.13708471999999999</v>
      </c>
    </row>
    <row r="75" spans="1:9" x14ac:dyDescent="0.25">
      <c r="A75" t="s">
        <v>73</v>
      </c>
      <c r="B75">
        <v>70.888364779900002</v>
      </c>
      <c r="C75" s="1">
        <v>42951.670810185184</v>
      </c>
      <c r="D75" s="7">
        <f t="shared" si="5"/>
        <v>5.3611111106874887E-2</v>
      </c>
      <c r="E75" s="16">
        <f t="shared" si="4"/>
        <v>5.3611111106874887E-2</v>
      </c>
      <c r="F75" s="15">
        <f t="shared" si="6"/>
        <v>4631.9999996339902</v>
      </c>
      <c r="G75" s="15">
        <f t="shared" si="7"/>
        <v>1.2866666665649973</v>
      </c>
      <c r="H75">
        <v>278</v>
      </c>
      <c r="I75" s="9">
        <f>(H75*pix_calib!$B$19+pix_calib!$B$20)/100</f>
        <v>0.13791816000000001</v>
      </c>
    </row>
    <row r="76" spans="1:9" x14ac:dyDescent="0.25">
      <c r="A76" t="s">
        <v>74</v>
      </c>
      <c r="B76">
        <v>70.070754717</v>
      </c>
      <c r="C76" s="1">
        <v>42951.671319444446</v>
      </c>
      <c r="D76" s="7">
        <f t="shared" si="5"/>
        <v>5.412037036876427E-2</v>
      </c>
      <c r="E76" s="16">
        <f t="shared" si="4"/>
        <v>5.412037036876427E-2</v>
      </c>
      <c r="F76" s="15">
        <f t="shared" si="6"/>
        <v>4675.9999998612329</v>
      </c>
      <c r="G76" s="15">
        <f t="shared" si="7"/>
        <v>1.2988888888503425</v>
      </c>
      <c r="H76">
        <v>278</v>
      </c>
      <c r="I76" s="9">
        <f>(H76*pix_calib!$B$19+pix_calib!$B$20)/100</f>
        <v>0.13791816000000001</v>
      </c>
    </row>
    <row r="77" spans="1:9" x14ac:dyDescent="0.25">
      <c r="A77" t="s">
        <v>75</v>
      </c>
      <c r="B77">
        <v>71.312893081799999</v>
      </c>
      <c r="C77" s="1">
        <v>42951.671840277777</v>
      </c>
      <c r="D77" s="7">
        <f t="shared" si="5"/>
        <v>5.4641203700157348E-2</v>
      </c>
      <c r="E77" s="16">
        <f t="shared" si="4"/>
        <v>5.4641203700157348E-2</v>
      </c>
      <c r="F77" s="15">
        <f t="shared" si="6"/>
        <v>4720.9999996935949</v>
      </c>
      <c r="G77" s="15">
        <f t="shared" si="7"/>
        <v>1.3113888888037764</v>
      </c>
      <c r="H77">
        <v>278</v>
      </c>
      <c r="I77" s="9">
        <f>(H77*pix_calib!$B$19+pix_calib!$B$20)/100</f>
        <v>0.13791816000000001</v>
      </c>
    </row>
    <row r="78" spans="1:9" x14ac:dyDescent="0.25">
      <c r="A78" t="s">
        <v>76</v>
      </c>
      <c r="B78">
        <v>70.856918238999995</v>
      </c>
      <c r="C78" s="1">
        <v>42951.672361111108</v>
      </c>
      <c r="D78" s="7">
        <f t="shared" si="5"/>
        <v>5.5162037031550426E-2</v>
      </c>
      <c r="E78" s="16">
        <f t="shared" si="4"/>
        <v>5.5162037031550426E-2</v>
      </c>
      <c r="F78" s="15">
        <f t="shared" si="6"/>
        <v>4765.9999995259568</v>
      </c>
      <c r="G78" s="15">
        <f t="shared" si="7"/>
        <v>1.3238888887572102</v>
      </c>
      <c r="H78">
        <v>275</v>
      </c>
      <c r="I78" s="9">
        <f>(H78*pix_calib!$B$19+pix_calib!$B$20)/100</f>
        <v>0.13666799999999998</v>
      </c>
    </row>
    <row r="79" spans="1:9" x14ac:dyDescent="0.25">
      <c r="A79" t="s">
        <v>77</v>
      </c>
      <c r="B79">
        <v>70.919811320799994</v>
      </c>
      <c r="C79" s="1">
        <v>42951.672881944447</v>
      </c>
      <c r="D79" s="7">
        <f t="shared" si="5"/>
        <v>5.5682870370219462E-2</v>
      </c>
      <c r="E79" s="16">
        <f t="shared" si="4"/>
        <v>5.5682870370219462E-2</v>
      </c>
      <c r="F79" s="15">
        <f t="shared" si="6"/>
        <v>4810.9999999869615</v>
      </c>
      <c r="G79" s="15">
        <f t="shared" si="7"/>
        <v>1.3363888888852671</v>
      </c>
      <c r="H79">
        <v>272</v>
      </c>
      <c r="I79" s="9">
        <f>(H79*pix_calib!$B$19+pix_calib!$B$20)/100</f>
        <v>0.13541784000000001</v>
      </c>
    </row>
    <row r="80" spans="1:9" x14ac:dyDescent="0.25">
      <c r="A80" t="s">
        <v>78</v>
      </c>
      <c r="B80">
        <v>71.037735849100002</v>
      </c>
      <c r="C80" s="1">
        <v>42951.673402777778</v>
      </c>
      <c r="D80" s="7">
        <f t="shared" si="5"/>
        <v>5.620370370161254E-2</v>
      </c>
      <c r="E80" s="16">
        <f t="shared" si="4"/>
        <v>5.620370370161254E-2</v>
      </c>
      <c r="F80" s="15">
        <f t="shared" si="6"/>
        <v>4855.9999998193234</v>
      </c>
      <c r="G80" s="15">
        <f t="shared" si="7"/>
        <v>1.348888888838701</v>
      </c>
      <c r="H80">
        <v>277</v>
      </c>
      <c r="I80" s="9">
        <f>(H80*pix_calib!$B$19+pix_calib!$B$20)/100</f>
        <v>0.13750143999999997</v>
      </c>
    </row>
    <row r="81" spans="1:9" x14ac:dyDescent="0.25">
      <c r="A81" t="s">
        <v>79</v>
      </c>
      <c r="B81">
        <v>70.062893081799999</v>
      </c>
      <c r="C81" s="1">
        <v>42951.67392361111</v>
      </c>
      <c r="D81" s="7">
        <f t="shared" si="5"/>
        <v>5.6724537033005618E-2</v>
      </c>
      <c r="E81" s="16">
        <f t="shared" si="4"/>
        <v>5.6724537033005618E-2</v>
      </c>
      <c r="F81" s="15">
        <f t="shared" si="6"/>
        <v>4900.9999996516854</v>
      </c>
      <c r="G81" s="15">
        <f t="shared" si="7"/>
        <v>1.3613888887921348</v>
      </c>
      <c r="H81">
        <v>273</v>
      </c>
      <c r="I81" s="9">
        <f>(H81*pix_calib!$B$19+pix_calib!$B$20)/100</f>
        <v>0.13583456000000002</v>
      </c>
    </row>
    <row r="82" spans="1:9" x14ac:dyDescent="0.25">
      <c r="A82" t="s">
        <v>80</v>
      </c>
      <c r="B82">
        <v>70.102201257900006</v>
      </c>
      <c r="C82" s="1">
        <v>42951.674456018518</v>
      </c>
      <c r="D82" s="7">
        <f t="shared" si="5"/>
        <v>5.7256944441178348E-2</v>
      </c>
      <c r="E82" s="16">
        <f t="shared" si="4"/>
        <v>5.7256944441178348E-2</v>
      </c>
      <c r="F82" s="15">
        <f t="shared" si="6"/>
        <v>4946.9999997178093</v>
      </c>
      <c r="G82" s="15">
        <f t="shared" si="7"/>
        <v>1.3741666665882803</v>
      </c>
      <c r="H82">
        <v>270</v>
      </c>
      <c r="I82" s="9">
        <f>(H82*pix_calib!$B$19+pix_calib!$B$20)/100</f>
        <v>0.13458439999999999</v>
      </c>
    </row>
    <row r="83" spans="1:9" x14ac:dyDescent="0.25">
      <c r="A83" t="s">
        <v>81</v>
      </c>
      <c r="B83">
        <v>71.022012578599998</v>
      </c>
      <c r="C83" s="1">
        <v>42951.674988425926</v>
      </c>
      <c r="D83" s="7">
        <f t="shared" si="5"/>
        <v>5.7789351849351078E-2</v>
      </c>
      <c r="E83" s="16">
        <f t="shared" si="4"/>
        <v>5.7789351849351078E-2</v>
      </c>
      <c r="F83" s="15">
        <f t="shared" si="6"/>
        <v>4992.9999997839332</v>
      </c>
      <c r="G83" s="15">
        <f t="shared" si="7"/>
        <v>1.3869444443844259</v>
      </c>
      <c r="H83">
        <v>271</v>
      </c>
      <c r="I83" s="9">
        <f>(H83*pix_calib!$B$19+pix_calib!$B$20)/100</f>
        <v>0.13500112</v>
      </c>
    </row>
    <row r="84" spans="1:9" x14ac:dyDescent="0.25">
      <c r="A84" t="s">
        <v>82</v>
      </c>
      <c r="B84">
        <v>71.014150943399997</v>
      </c>
      <c r="C84" s="1">
        <v>42951.675520833334</v>
      </c>
      <c r="D84" s="7">
        <f t="shared" si="5"/>
        <v>5.8321759257523809E-2</v>
      </c>
      <c r="E84" s="16">
        <f t="shared" si="4"/>
        <v>5.8321759257523809E-2</v>
      </c>
      <c r="F84" s="15">
        <f t="shared" si="6"/>
        <v>5038.9999998500571</v>
      </c>
      <c r="G84" s="15">
        <f t="shared" si="7"/>
        <v>1.3997222221805714</v>
      </c>
      <c r="H84">
        <v>273</v>
      </c>
      <c r="I84" s="9">
        <f>(H84*pix_calib!$B$19+pix_calib!$B$20)/100</f>
        <v>0.13583456000000002</v>
      </c>
    </row>
    <row r="85" spans="1:9" x14ac:dyDescent="0.25">
      <c r="A85" t="s">
        <v>83</v>
      </c>
      <c r="B85">
        <v>70.432389937099998</v>
      </c>
      <c r="C85" s="1">
        <v>42951.676053240742</v>
      </c>
      <c r="D85" s="7">
        <f t="shared" si="5"/>
        <v>5.8854166665696539E-2</v>
      </c>
      <c r="E85" s="16">
        <f t="shared" si="4"/>
        <v>5.8854166665696539E-2</v>
      </c>
      <c r="F85" s="15">
        <f t="shared" si="6"/>
        <v>5084.999999916181</v>
      </c>
      <c r="G85" s="15">
        <f t="shared" si="7"/>
        <v>1.4124999999767169</v>
      </c>
      <c r="H85">
        <v>272</v>
      </c>
      <c r="I85" s="9">
        <f>(H85*pix_calib!$B$19+pix_calib!$B$20)/100</f>
        <v>0.13541784000000001</v>
      </c>
    </row>
    <row r="86" spans="1:9" x14ac:dyDescent="0.25">
      <c r="A86" t="s">
        <v>84</v>
      </c>
      <c r="B86">
        <v>71.305031446499996</v>
      </c>
      <c r="C86" s="1">
        <v>42951.67659722222</v>
      </c>
      <c r="D86" s="7">
        <f t="shared" si="5"/>
        <v>5.9398148143372964E-2</v>
      </c>
      <c r="E86" s="16">
        <f t="shared" si="4"/>
        <v>5.9398148143372964E-2</v>
      </c>
      <c r="F86" s="15">
        <f t="shared" si="6"/>
        <v>5131.9999995874241</v>
      </c>
      <c r="G86" s="15">
        <f t="shared" si="7"/>
        <v>1.4255555554409511</v>
      </c>
      <c r="H86">
        <v>272</v>
      </c>
      <c r="I86" s="9">
        <f>(H86*pix_calib!$B$19+pix_calib!$B$20)/100</f>
        <v>0.13541784000000001</v>
      </c>
    </row>
    <row r="87" spans="1:9" x14ac:dyDescent="0.25">
      <c r="A87" t="s">
        <v>85</v>
      </c>
      <c r="B87">
        <v>70.856918238999995</v>
      </c>
      <c r="C87" s="1">
        <v>42951.677141203705</v>
      </c>
      <c r="D87" s="7">
        <f t="shared" si="5"/>
        <v>5.9942129628325347E-2</v>
      </c>
      <c r="E87" s="16">
        <f t="shared" si="4"/>
        <v>5.9942129628325347E-2</v>
      </c>
      <c r="F87" s="15">
        <f t="shared" si="6"/>
        <v>5178.99999988731</v>
      </c>
      <c r="G87" s="15">
        <f t="shared" si="7"/>
        <v>1.4386111110798083</v>
      </c>
      <c r="H87">
        <v>269</v>
      </c>
      <c r="I87" s="9">
        <f>(H87*pix_calib!$B$19+pix_calib!$B$20)/100</f>
        <v>0.13416768000000001</v>
      </c>
    </row>
    <row r="88" spans="1:9" x14ac:dyDescent="0.25">
      <c r="A88" t="s">
        <v>86</v>
      </c>
      <c r="B88">
        <v>71.045597484300004</v>
      </c>
      <c r="C88" s="1">
        <v>42951.677685185183</v>
      </c>
      <c r="D88" s="7">
        <f t="shared" si="5"/>
        <v>6.0486111106001772E-2</v>
      </c>
      <c r="E88" s="16">
        <f t="shared" si="4"/>
        <v>6.0486111106001772E-2</v>
      </c>
      <c r="F88" s="15">
        <f t="shared" si="6"/>
        <v>5225.9999995585531</v>
      </c>
      <c r="G88" s="15">
        <f t="shared" si="7"/>
        <v>1.4516666665440425</v>
      </c>
      <c r="H88">
        <v>265</v>
      </c>
      <c r="I88" s="9">
        <f>(H88*pix_calib!$B$19+pix_calib!$B$20)/100</f>
        <v>0.1325008</v>
      </c>
    </row>
    <row r="89" spans="1:9" x14ac:dyDescent="0.25">
      <c r="A89" t="s">
        <v>87</v>
      </c>
      <c r="B89">
        <v>70.393081761000005</v>
      </c>
      <c r="C89" s="1">
        <v>42951.678229166668</v>
      </c>
      <c r="D89" s="7">
        <f t="shared" si="5"/>
        <v>6.1030092590954155E-2</v>
      </c>
      <c r="E89" s="16">
        <f t="shared" si="4"/>
        <v>6.1030092590954155E-2</v>
      </c>
      <c r="F89" s="15">
        <f t="shared" si="6"/>
        <v>5272.999999858439</v>
      </c>
      <c r="G89" s="15">
        <f t="shared" si="7"/>
        <v>1.4647222221828997</v>
      </c>
      <c r="H89">
        <v>266</v>
      </c>
      <c r="I89" s="9">
        <f>(H89*pix_calib!$B$19+pix_calib!$B$20)/100</f>
        <v>0.13291751999999998</v>
      </c>
    </row>
    <row r="90" spans="1:9" x14ac:dyDescent="0.25">
      <c r="A90" t="s">
        <v>88</v>
      </c>
      <c r="B90">
        <v>70.322327044000005</v>
      </c>
      <c r="C90" s="1">
        <v>42951.678784722222</v>
      </c>
      <c r="D90" s="7">
        <f t="shared" si="5"/>
        <v>6.1585648145410232E-2</v>
      </c>
      <c r="E90" s="16">
        <f t="shared" si="4"/>
        <v>6.1585648145410232E-2</v>
      </c>
      <c r="F90" s="15">
        <f t="shared" si="6"/>
        <v>5320.9999997634441</v>
      </c>
      <c r="G90" s="15">
        <f t="shared" si="7"/>
        <v>1.4780555554898456</v>
      </c>
      <c r="H90">
        <v>268</v>
      </c>
      <c r="I90" s="9">
        <f>(H90*pix_calib!$B$19+pix_calib!$B$20)/100</f>
        <v>0.13375096</v>
      </c>
    </row>
    <row r="91" spans="1:9" x14ac:dyDescent="0.25">
      <c r="A91" t="s">
        <v>89</v>
      </c>
      <c r="B91">
        <v>71.147798742099994</v>
      </c>
      <c r="C91" s="1">
        <v>42951.679340277777</v>
      </c>
      <c r="D91" s="7">
        <f t="shared" si="5"/>
        <v>6.214120369986631E-2</v>
      </c>
      <c r="E91" s="16">
        <f t="shared" si="4"/>
        <v>6.214120369986631E-2</v>
      </c>
      <c r="F91" s="15">
        <f t="shared" si="6"/>
        <v>5368.9999996684492</v>
      </c>
      <c r="G91" s="15">
        <f t="shared" si="7"/>
        <v>1.4913888887967914</v>
      </c>
      <c r="H91">
        <v>268</v>
      </c>
      <c r="I91" s="9">
        <f>(H91*pix_calib!$B$19+pix_calib!$B$20)/100</f>
        <v>0.13375096</v>
      </c>
    </row>
    <row r="92" spans="1:9" x14ac:dyDescent="0.25">
      <c r="A92" t="s">
        <v>90</v>
      </c>
      <c r="B92">
        <v>70.7311320755</v>
      </c>
      <c r="C92" s="1">
        <v>42951.679895833331</v>
      </c>
      <c r="D92" s="7">
        <f t="shared" si="5"/>
        <v>6.2696759254322387E-2</v>
      </c>
      <c r="E92" s="16">
        <f t="shared" si="4"/>
        <v>6.2696759254322387E-2</v>
      </c>
      <c r="F92" s="15">
        <f t="shared" si="6"/>
        <v>5416.9999995734543</v>
      </c>
      <c r="G92" s="15">
        <f t="shared" si="7"/>
        <v>1.5047222221037373</v>
      </c>
      <c r="H92">
        <v>263</v>
      </c>
      <c r="I92" s="9">
        <f>(H92*pix_calib!$B$19+pix_calib!$B$20)/100</f>
        <v>0.13166736000000001</v>
      </c>
    </row>
    <row r="93" spans="1:9" x14ac:dyDescent="0.25">
      <c r="A93" t="s">
        <v>91</v>
      </c>
      <c r="B93">
        <v>70.573899371099998</v>
      </c>
      <c r="C93" s="1">
        <v>42951.680451388886</v>
      </c>
      <c r="D93" s="7">
        <f t="shared" si="5"/>
        <v>6.3252314808778465E-2</v>
      </c>
      <c r="E93" s="16">
        <f t="shared" si="4"/>
        <v>6.3252314808778465E-2</v>
      </c>
      <c r="F93" s="15">
        <f t="shared" si="6"/>
        <v>5464.9999994784594</v>
      </c>
      <c r="G93" s="15">
        <f t="shared" si="7"/>
        <v>1.5180555554106832</v>
      </c>
      <c r="H93">
        <v>259</v>
      </c>
      <c r="I93" s="9">
        <f>(H93*pix_calib!$B$19+pix_calib!$B$20)/100</f>
        <v>0.13000048</v>
      </c>
    </row>
    <row r="94" spans="1:9" x14ac:dyDescent="0.25">
      <c r="A94" t="s">
        <v>92</v>
      </c>
      <c r="B94">
        <v>70.432389937099998</v>
      </c>
      <c r="C94" s="1">
        <v>42951.681006944447</v>
      </c>
      <c r="D94" s="7">
        <f t="shared" si="5"/>
        <v>6.38078703705105E-2</v>
      </c>
      <c r="E94" s="16">
        <f t="shared" si="4"/>
        <v>6.38078703705105E-2</v>
      </c>
      <c r="F94" s="15">
        <f t="shared" si="6"/>
        <v>5513.0000000121072</v>
      </c>
      <c r="G94" s="15">
        <f t="shared" si="7"/>
        <v>1.531388888892252</v>
      </c>
      <c r="H94">
        <v>261</v>
      </c>
      <c r="I94" s="9">
        <f>(H94*pix_calib!$B$19+pix_calib!$B$20)/100</f>
        <v>0.13083391999999999</v>
      </c>
    </row>
    <row r="95" spans="1:9" x14ac:dyDescent="0.25">
      <c r="A95" t="s">
        <v>93</v>
      </c>
      <c r="B95">
        <v>70.015723270400002</v>
      </c>
      <c r="C95" s="1">
        <v>42951.681574074071</v>
      </c>
      <c r="D95" s="7">
        <f t="shared" si="5"/>
        <v>6.4374999994470272E-2</v>
      </c>
      <c r="E95" s="16">
        <f t="shared" si="4"/>
        <v>6.4374999994470272E-2</v>
      </c>
      <c r="F95" s="15">
        <f t="shared" si="6"/>
        <v>5561.9999995222315</v>
      </c>
      <c r="G95" s="15">
        <f t="shared" si="7"/>
        <v>1.5449999998672865</v>
      </c>
      <c r="H95">
        <v>263</v>
      </c>
      <c r="I95" s="9">
        <f>(H95*pix_calib!$B$19+pix_calib!$B$20)/100</f>
        <v>0.13166736000000001</v>
      </c>
    </row>
    <row r="96" spans="1:9" x14ac:dyDescent="0.25">
      <c r="A96" t="s">
        <v>94</v>
      </c>
      <c r="B96">
        <v>70.298742138400002</v>
      </c>
      <c r="C96" s="1">
        <v>42951.682141203702</v>
      </c>
      <c r="D96" s="7">
        <f t="shared" si="5"/>
        <v>6.4942129625706002E-2</v>
      </c>
      <c r="E96" s="16">
        <f t="shared" si="4"/>
        <v>6.4942129625706002E-2</v>
      </c>
      <c r="F96" s="15">
        <f t="shared" si="6"/>
        <v>5610.9999996609986</v>
      </c>
      <c r="G96" s="15">
        <f t="shared" si="7"/>
        <v>1.5586111110169441</v>
      </c>
      <c r="H96">
        <v>257</v>
      </c>
      <c r="I96" s="9">
        <f>(H96*pix_calib!$B$19+pix_calib!$B$20)/100</f>
        <v>0.12916703999999998</v>
      </c>
    </row>
    <row r="97" spans="1:9" x14ac:dyDescent="0.25">
      <c r="A97" t="s">
        <v>95</v>
      </c>
      <c r="B97">
        <v>70.133647798699997</v>
      </c>
      <c r="C97" s="1">
        <v>42951.682708333334</v>
      </c>
      <c r="D97" s="7">
        <f t="shared" si="5"/>
        <v>6.5509259256941732E-2</v>
      </c>
      <c r="E97" s="16">
        <f t="shared" si="4"/>
        <v>6.5509259256941732E-2</v>
      </c>
      <c r="F97" s="15">
        <f t="shared" si="6"/>
        <v>5659.9999997997656</v>
      </c>
      <c r="G97" s="15">
        <f t="shared" si="7"/>
        <v>1.5722222221666016</v>
      </c>
      <c r="H97">
        <v>263</v>
      </c>
      <c r="I97" s="9">
        <f>(H97*pix_calib!$B$19+pix_calib!$B$20)/100</f>
        <v>0.13166736000000001</v>
      </c>
    </row>
    <row r="98" spans="1:9" x14ac:dyDescent="0.25">
      <c r="A98" t="s">
        <v>96</v>
      </c>
      <c r="B98">
        <v>70.723270440299999</v>
      </c>
      <c r="C98" s="1">
        <v>42951.683275462965</v>
      </c>
      <c r="D98" s="7">
        <f t="shared" si="5"/>
        <v>6.6076388888177462E-2</v>
      </c>
      <c r="E98" s="16">
        <f t="shared" si="4"/>
        <v>6.6076388888177462E-2</v>
      </c>
      <c r="F98" s="15">
        <f t="shared" si="6"/>
        <v>5708.9999999385327</v>
      </c>
      <c r="G98" s="15">
        <f t="shared" si="7"/>
        <v>1.5858333333162591</v>
      </c>
      <c r="H98">
        <v>257</v>
      </c>
      <c r="I98" s="9">
        <f>(H98*pix_calib!$B$19+pix_calib!$B$20)/100</f>
        <v>0.12916703999999998</v>
      </c>
    </row>
    <row r="99" spans="1:9" x14ac:dyDescent="0.25">
      <c r="A99" t="s">
        <v>97</v>
      </c>
      <c r="B99">
        <v>71.210691823900007</v>
      </c>
      <c r="C99" s="1">
        <v>42951.683854166666</v>
      </c>
      <c r="D99" s="7">
        <f t="shared" si="5"/>
        <v>6.6655092588916887E-2</v>
      </c>
      <c r="E99" s="16">
        <f t="shared" si="4"/>
        <v>6.6655092588916887E-2</v>
      </c>
      <c r="F99" s="15">
        <f t="shared" si="6"/>
        <v>5758.999999682419</v>
      </c>
      <c r="G99" s="15">
        <f t="shared" si="7"/>
        <v>1.5997222221340053</v>
      </c>
      <c r="H99">
        <v>263</v>
      </c>
      <c r="I99" s="9">
        <f>(H99*pix_calib!$B$19+pix_calib!$B$20)/100</f>
        <v>0.13166736000000001</v>
      </c>
    </row>
    <row r="100" spans="1:9" x14ac:dyDescent="0.25">
      <c r="A100" t="s">
        <v>98</v>
      </c>
      <c r="B100">
        <v>70.243710691800004</v>
      </c>
      <c r="C100">
        <v>42951.684432870374</v>
      </c>
      <c r="D100" s="7">
        <f t="shared" si="5"/>
        <v>6.7233796296932269E-2</v>
      </c>
      <c r="E100" s="16">
        <f t="shared" si="4"/>
        <v>6.7233796296932269E-2</v>
      </c>
      <c r="F100" s="15">
        <f t="shared" si="6"/>
        <v>5809.000000054948</v>
      </c>
      <c r="G100" s="15">
        <f t="shared" si="7"/>
        <v>1.6136111111263745</v>
      </c>
      <c r="H100">
        <v>247</v>
      </c>
      <c r="I100" s="9">
        <f>(H100*pix_calib!$B$19+pix_calib!$B$20)/100</f>
        <v>0.12499984000000001</v>
      </c>
    </row>
    <row r="101" spans="1:9" x14ac:dyDescent="0.25">
      <c r="A101" t="s">
        <v>99</v>
      </c>
      <c r="B101">
        <v>70.243710691800004</v>
      </c>
      <c r="C101" s="1">
        <v>42951.685011574074</v>
      </c>
      <c r="D101" s="7">
        <f t="shared" si="5"/>
        <v>6.7812499997671694E-2</v>
      </c>
      <c r="E101" s="16">
        <f t="shared" si="4"/>
        <v>6.7812499997671694E-2</v>
      </c>
      <c r="F101" s="15">
        <f t="shared" si="6"/>
        <v>5858.9999997988343</v>
      </c>
      <c r="G101" s="15">
        <f t="shared" si="7"/>
        <v>1.6274999999441206</v>
      </c>
      <c r="H101">
        <v>262</v>
      </c>
      <c r="I101" s="9">
        <f>(H101*pix_calib!$B$19+pix_calib!$B$20)/100</f>
        <v>0.13125063999999997</v>
      </c>
    </row>
    <row r="102" spans="1:9" x14ac:dyDescent="0.25">
      <c r="A102" t="s">
        <v>100</v>
      </c>
      <c r="B102">
        <v>70.125786163499995</v>
      </c>
      <c r="C102" s="1">
        <v>42951.685590277775</v>
      </c>
      <c r="D102" s="7">
        <f t="shared" si="5"/>
        <v>6.8391203698411118E-2</v>
      </c>
      <c r="E102" s="16">
        <f t="shared" si="4"/>
        <v>6.8391203698411118E-2</v>
      </c>
      <c r="F102" s="15">
        <f t="shared" si="6"/>
        <v>5908.9999995427206</v>
      </c>
      <c r="G102" s="15">
        <f t="shared" si="7"/>
        <v>1.6413888887618668</v>
      </c>
      <c r="H102">
        <v>260</v>
      </c>
      <c r="I102" s="9">
        <f>(H102*pix_calib!$B$19+pix_calib!$B$20)/100</f>
        <v>0.13041720000000001</v>
      </c>
    </row>
    <row r="103" spans="1:9" x14ac:dyDescent="0.25">
      <c r="A103" t="s">
        <v>101</v>
      </c>
      <c r="B103">
        <v>71.422955974800004</v>
      </c>
      <c r="C103" s="1">
        <v>42951.686180555553</v>
      </c>
      <c r="D103" s="7">
        <f t="shared" si="5"/>
        <v>6.8981481475930195E-2</v>
      </c>
      <c r="E103" s="16">
        <f t="shared" si="4"/>
        <v>6.8981481475930195E-2</v>
      </c>
      <c r="F103" s="15">
        <f t="shared" si="6"/>
        <v>5959.9999995203689</v>
      </c>
      <c r="G103" s="15">
        <f t="shared" si="7"/>
        <v>1.6555555554223247</v>
      </c>
      <c r="H103">
        <v>257</v>
      </c>
      <c r="I103" s="9">
        <f>(H103*pix_calib!$B$19+pix_calib!$B$20)/100</f>
        <v>0.12916703999999998</v>
      </c>
    </row>
    <row r="104" spans="1:9" x14ac:dyDescent="0.25">
      <c r="A104" t="s">
        <v>102</v>
      </c>
      <c r="B104">
        <v>70.794025157199997</v>
      </c>
      <c r="C104" s="1">
        <v>42951.68677083333</v>
      </c>
      <c r="D104" s="7">
        <f t="shared" si="5"/>
        <v>6.9571759253449272E-2</v>
      </c>
      <c r="E104" s="16">
        <f t="shared" si="4"/>
        <v>6.9571759253449272E-2</v>
      </c>
      <c r="F104" s="15">
        <f t="shared" si="6"/>
        <v>6010.9999994980171</v>
      </c>
      <c r="G104" s="15">
        <f t="shared" si="7"/>
        <v>1.6697222220827825</v>
      </c>
      <c r="H104">
        <v>256</v>
      </c>
      <c r="I104" s="9">
        <f>(H104*pix_calib!$B$19+pix_calib!$B$20)/100</f>
        <v>0.12875032</v>
      </c>
    </row>
    <row r="105" spans="1:9" x14ac:dyDescent="0.25">
      <c r="A105" t="s">
        <v>103</v>
      </c>
      <c r="B105">
        <v>70.825471698100003</v>
      </c>
      <c r="C105" s="1">
        <v>42951.687361111108</v>
      </c>
      <c r="D105" s="7">
        <f t="shared" si="5"/>
        <v>7.0162037030968349E-2</v>
      </c>
      <c r="E105" s="16">
        <f t="shared" si="4"/>
        <v>7.0162037030968349E-2</v>
      </c>
      <c r="F105" s="15">
        <f t="shared" si="6"/>
        <v>6061.9999994756654</v>
      </c>
      <c r="G105" s="15">
        <f t="shared" si="7"/>
        <v>1.6838888887432404</v>
      </c>
      <c r="H105">
        <v>255</v>
      </c>
      <c r="I105" s="9">
        <f>(H105*pix_calib!$B$19+pix_calib!$B$20)/100</f>
        <v>0.12833359999999999</v>
      </c>
    </row>
    <row r="106" spans="1:9" x14ac:dyDescent="0.25">
      <c r="A106" t="s">
        <v>104</v>
      </c>
      <c r="B106">
        <v>71.061320754700006</v>
      </c>
      <c r="C106" s="1">
        <v>42951.687951388885</v>
      </c>
      <c r="D106" s="7">
        <f t="shared" si="5"/>
        <v>7.0752314808487426E-2</v>
      </c>
      <c r="E106" s="16">
        <f t="shared" si="4"/>
        <v>7.0752314808487426E-2</v>
      </c>
      <c r="F106" s="15">
        <f t="shared" si="6"/>
        <v>6112.9999994533136</v>
      </c>
      <c r="G106" s="15">
        <f t="shared" si="7"/>
        <v>1.6980555554036982</v>
      </c>
      <c r="H106">
        <v>259</v>
      </c>
      <c r="I106" s="9">
        <f>(H106*pix_calib!$B$19+pix_calib!$B$20)/100</f>
        <v>0.13000048</v>
      </c>
    </row>
    <row r="107" spans="1:9" x14ac:dyDescent="0.25">
      <c r="A107" t="s">
        <v>105</v>
      </c>
      <c r="B107">
        <v>71.242138364799999</v>
      </c>
      <c r="C107" s="1">
        <v>42951.68855324074</v>
      </c>
      <c r="D107" s="7">
        <f t="shared" si="5"/>
        <v>7.1354166662786156E-2</v>
      </c>
      <c r="E107" s="16">
        <f t="shared" si="4"/>
        <v>7.1354166662786156E-2</v>
      </c>
      <c r="F107" s="15">
        <f t="shared" si="6"/>
        <v>6164.9999996647239</v>
      </c>
      <c r="G107" s="15">
        <f t="shared" si="7"/>
        <v>1.7124999999068677</v>
      </c>
      <c r="H107">
        <v>257</v>
      </c>
      <c r="I107" s="9">
        <f>(H107*pix_calib!$B$19+pix_calib!$B$20)/100</f>
        <v>0.12916703999999998</v>
      </c>
    </row>
    <row r="108" spans="1:9" x14ac:dyDescent="0.25">
      <c r="A108" t="s">
        <v>106</v>
      </c>
      <c r="B108">
        <v>71.132075471700006</v>
      </c>
      <c r="C108" s="1">
        <v>42951.689155092594</v>
      </c>
      <c r="D108" s="7">
        <f t="shared" si="5"/>
        <v>7.1956018517084885E-2</v>
      </c>
      <c r="E108" s="16">
        <f t="shared" si="4"/>
        <v>7.1956018517084885E-2</v>
      </c>
      <c r="F108" s="15">
        <f t="shared" si="6"/>
        <v>6216.9999998761341</v>
      </c>
      <c r="G108" s="15">
        <f t="shared" si="7"/>
        <v>1.7269444444100372</v>
      </c>
      <c r="H108">
        <v>254</v>
      </c>
      <c r="I108" s="9">
        <f>(H108*pix_calib!$B$19+pix_calib!$B$20)/100</f>
        <v>0.12791688000000001</v>
      </c>
    </row>
    <row r="109" spans="1:9" x14ac:dyDescent="0.25">
      <c r="A109" t="s">
        <v>107</v>
      </c>
      <c r="B109">
        <v>71.022012578599998</v>
      </c>
      <c r="C109" s="1">
        <v>42951.689756944441</v>
      </c>
      <c r="D109" s="7">
        <f t="shared" si="5"/>
        <v>7.2557870364107657E-2</v>
      </c>
      <c r="E109" s="16">
        <f t="shared" si="4"/>
        <v>7.2557870364107657E-2</v>
      </c>
      <c r="F109" s="15">
        <f t="shared" si="6"/>
        <v>6268.9999994589016</v>
      </c>
      <c r="G109" s="15">
        <f t="shared" si="7"/>
        <v>1.7413888887385838</v>
      </c>
      <c r="H109">
        <v>247</v>
      </c>
      <c r="I109" s="9">
        <f>(H109*pix_calib!$B$19+pix_calib!$B$20)/100</f>
        <v>0.12499984000000001</v>
      </c>
    </row>
    <row r="110" spans="1:9" x14ac:dyDescent="0.25">
      <c r="A110" t="s">
        <v>108</v>
      </c>
      <c r="B110">
        <v>70.959119496900001</v>
      </c>
      <c r="C110" s="1">
        <v>42951.690358796295</v>
      </c>
      <c r="D110" s="7">
        <f t="shared" si="5"/>
        <v>7.3159722218406387E-2</v>
      </c>
      <c r="E110" s="16">
        <f t="shared" si="4"/>
        <v>7.3159722218406387E-2</v>
      </c>
      <c r="F110" s="15">
        <f t="shared" si="6"/>
        <v>6320.9999996703118</v>
      </c>
      <c r="G110" s="15">
        <f t="shared" si="7"/>
        <v>1.7558333332417533</v>
      </c>
      <c r="H110">
        <v>255</v>
      </c>
      <c r="I110" s="9">
        <f>(H110*pix_calib!$B$19+pix_calib!$B$20)/100</f>
        <v>0.12833359999999999</v>
      </c>
    </row>
    <row r="111" spans="1:9" x14ac:dyDescent="0.25">
      <c r="A111" t="s">
        <v>109</v>
      </c>
      <c r="B111">
        <v>70.259433962299994</v>
      </c>
      <c r="C111" s="1">
        <v>42951.690972222219</v>
      </c>
      <c r="D111" s="7">
        <f t="shared" si="5"/>
        <v>7.3773148142208811E-2</v>
      </c>
      <c r="E111" s="16">
        <f t="shared" si="4"/>
        <v>7.3773148142208811E-2</v>
      </c>
      <c r="F111" s="15">
        <f t="shared" si="6"/>
        <v>6373.9999994868413</v>
      </c>
      <c r="G111" s="15">
        <f t="shared" si="7"/>
        <v>1.7705555554130115</v>
      </c>
      <c r="H111">
        <v>244</v>
      </c>
      <c r="I111" s="9">
        <f>(H111*pix_calib!$B$19+pix_calib!$B$20)/100</f>
        <v>0.12374967999999999</v>
      </c>
    </row>
    <row r="112" spans="1:9" x14ac:dyDescent="0.25">
      <c r="A112" t="s">
        <v>110</v>
      </c>
      <c r="B112">
        <v>70.015723270400002</v>
      </c>
      <c r="C112" s="1">
        <v>42951.69158564815</v>
      </c>
      <c r="D112" s="7">
        <f t="shared" si="5"/>
        <v>7.4386574073287193E-2</v>
      </c>
      <c r="E112" s="16">
        <f t="shared" si="4"/>
        <v>7.4386574073287193E-2</v>
      </c>
      <c r="F112" s="15">
        <f t="shared" si="6"/>
        <v>6426.9999999320135</v>
      </c>
      <c r="G112" s="15">
        <f t="shared" si="7"/>
        <v>1.7852777777588926</v>
      </c>
      <c r="H112">
        <v>253</v>
      </c>
      <c r="I112" s="9">
        <f>(H112*pix_calib!$B$19+pix_calib!$B$20)/100</f>
        <v>0.12750015999999997</v>
      </c>
    </row>
    <row r="113" spans="1:9" x14ac:dyDescent="0.25">
      <c r="A113" t="s">
        <v>111</v>
      </c>
      <c r="B113">
        <v>70.8805031447</v>
      </c>
      <c r="C113" s="1">
        <v>42951.692199074074</v>
      </c>
      <c r="D113" s="7">
        <f t="shared" si="5"/>
        <v>7.4999999997089617E-2</v>
      </c>
      <c r="E113" s="16">
        <f t="shared" si="4"/>
        <v>7.4999999997089617E-2</v>
      </c>
      <c r="F113" s="15">
        <f t="shared" si="6"/>
        <v>6479.9999997485429</v>
      </c>
      <c r="G113" s="15">
        <f t="shared" si="7"/>
        <v>1.7999999999301508</v>
      </c>
      <c r="H113">
        <v>245</v>
      </c>
      <c r="I113" s="9">
        <f>(H113*pix_calib!$B$19+pix_calib!$B$20)/100</f>
        <v>0.12416640000000001</v>
      </c>
    </row>
    <row r="114" spans="1:9" x14ac:dyDescent="0.25">
      <c r="A114" t="s">
        <v>112</v>
      </c>
      <c r="B114">
        <v>70.927672955999995</v>
      </c>
      <c r="C114" s="1">
        <v>42951.692812499998</v>
      </c>
      <c r="D114" s="7">
        <f t="shared" si="5"/>
        <v>7.5613425920892041E-2</v>
      </c>
      <c r="E114" s="16">
        <f t="shared" si="4"/>
        <v>7.5613425920892041E-2</v>
      </c>
      <c r="F114" s="15">
        <f t="shared" si="6"/>
        <v>6532.9999995650724</v>
      </c>
      <c r="G114" s="15">
        <f t="shared" si="7"/>
        <v>1.814722222101409</v>
      </c>
      <c r="H114">
        <v>246</v>
      </c>
      <c r="I114" s="9">
        <f>(H114*pix_calib!$B$19+pix_calib!$B$20)/100</f>
        <v>0.12458311999999999</v>
      </c>
    </row>
    <row r="115" spans="1:9" x14ac:dyDescent="0.25">
      <c r="A115" t="s">
        <v>113</v>
      </c>
      <c r="B115">
        <v>70.904088050300004</v>
      </c>
      <c r="C115" s="1">
        <v>42951.693437499998</v>
      </c>
      <c r="D115" s="7">
        <f t="shared" si="5"/>
        <v>7.6238425921474118E-2</v>
      </c>
      <c r="E115" s="16">
        <f t="shared" si="4"/>
        <v>7.6238425921474118E-2</v>
      </c>
      <c r="F115" s="15">
        <f t="shared" si="6"/>
        <v>6586.9999996153638</v>
      </c>
      <c r="G115" s="15">
        <f t="shared" si="7"/>
        <v>1.8297222221153788</v>
      </c>
      <c r="H115">
        <v>250</v>
      </c>
      <c r="I115" s="9">
        <f>(H115*pix_calib!$B$19+pix_calib!$B$20)/100</f>
        <v>0.12625</v>
      </c>
    </row>
    <row r="116" spans="1:9" x14ac:dyDescent="0.25">
      <c r="A116" t="s">
        <v>114</v>
      </c>
      <c r="B116">
        <v>70.746855345900002</v>
      </c>
      <c r="C116" s="1">
        <v>42951.694062499999</v>
      </c>
      <c r="D116" s="7">
        <f t="shared" si="5"/>
        <v>7.6863425922056194E-2</v>
      </c>
      <c r="E116" s="16">
        <f t="shared" si="4"/>
        <v>7.6863425922056194E-2</v>
      </c>
      <c r="F116" s="15">
        <f t="shared" si="6"/>
        <v>6640.9999996656552</v>
      </c>
      <c r="G116" s="15">
        <f t="shared" si="7"/>
        <v>1.8447222221293487</v>
      </c>
      <c r="H116">
        <v>249</v>
      </c>
      <c r="I116" s="9">
        <f>(H116*pix_calib!$B$19+pix_calib!$B$20)/100</f>
        <v>0.12583328000000002</v>
      </c>
    </row>
    <row r="117" spans="1:9" x14ac:dyDescent="0.25">
      <c r="A117" t="s">
        <v>115</v>
      </c>
      <c r="B117">
        <v>71.265723270400002</v>
      </c>
      <c r="C117" s="1">
        <v>42951.694687499999</v>
      </c>
      <c r="D117" s="7">
        <f t="shared" si="5"/>
        <v>7.7488425922638271E-2</v>
      </c>
      <c r="E117" s="16">
        <f t="shared" si="4"/>
        <v>7.7488425922638271E-2</v>
      </c>
      <c r="F117" s="15">
        <f t="shared" si="6"/>
        <v>6694.9999997159466</v>
      </c>
      <c r="G117" s="15">
        <f t="shared" si="7"/>
        <v>1.8597222221433185</v>
      </c>
      <c r="H117">
        <v>247</v>
      </c>
      <c r="I117" s="9">
        <f>(H117*pix_calib!$B$19+pix_calib!$B$20)/100</f>
        <v>0.12499984000000001</v>
      </c>
    </row>
    <row r="118" spans="1:9" x14ac:dyDescent="0.25">
      <c r="A118" t="s">
        <v>116</v>
      </c>
      <c r="B118">
        <v>70.754716981100003</v>
      </c>
      <c r="C118" s="1">
        <v>42951.695324074077</v>
      </c>
      <c r="D118" s="7">
        <f t="shared" si="5"/>
        <v>7.8125E-2</v>
      </c>
      <c r="E118" s="16">
        <f t="shared" si="4"/>
        <v>7.8125E-2</v>
      </c>
      <c r="F118" s="15">
        <f t="shared" si="6"/>
        <v>6750</v>
      </c>
      <c r="G118" s="15">
        <f t="shared" si="7"/>
        <v>1.875</v>
      </c>
      <c r="H118">
        <v>252</v>
      </c>
      <c r="I118" s="9">
        <f>(H118*pix_calib!$B$19+pix_calib!$B$20)/100</f>
        <v>0.12708343999999999</v>
      </c>
    </row>
    <row r="119" spans="1:9" x14ac:dyDescent="0.25">
      <c r="A119" t="s">
        <v>117</v>
      </c>
      <c r="B119">
        <v>71.242138364799999</v>
      </c>
      <c r="C119" s="1">
        <v>42951.695960648147</v>
      </c>
      <c r="D119" s="7">
        <f t="shared" si="5"/>
        <v>7.8761574070085771E-2</v>
      </c>
      <c r="E119" s="16">
        <f t="shared" si="4"/>
        <v>7.8761574070085771E-2</v>
      </c>
      <c r="F119" s="15">
        <f t="shared" si="6"/>
        <v>6804.9999996554106</v>
      </c>
      <c r="G119" s="15">
        <f t="shared" si="7"/>
        <v>1.8902777776820585</v>
      </c>
      <c r="H119">
        <v>246</v>
      </c>
      <c r="I119" s="9">
        <f>(H119*pix_calib!$B$19+pix_calib!$B$20)/100</f>
        <v>0.12458311999999999</v>
      </c>
    </row>
    <row r="120" spans="1:9" x14ac:dyDescent="0.25">
      <c r="A120" t="s">
        <v>118</v>
      </c>
      <c r="B120">
        <v>70.393081761000005</v>
      </c>
      <c r="C120" s="1">
        <v>42951.696597222224</v>
      </c>
      <c r="D120" s="7">
        <f t="shared" si="5"/>
        <v>7.93981481474475E-2</v>
      </c>
      <c r="E120" s="16">
        <f t="shared" si="4"/>
        <v>7.93981481474475E-2</v>
      </c>
      <c r="F120" s="15">
        <f t="shared" si="6"/>
        <v>6859.999999939464</v>
      </c>
      <c r="G120" s="15">
        <f t="shared" si="7"/>
        <v>1.90555555553874</v>
      </c>
      <c r="H120">
        <v>249</v>
      </c>
      <c r="I120" s="9">
        <f>(H120*pix_calib!$B$19+pix_calib!$B$20)/100</f>
        <v>0.12583328000000002</v>
      </c>
    </row>
    <row r="121" spans="1:9" x14ac:dyDescent="0.25">
      <c r="A121" t="s">
        <v>119</v>
      </c>
      <c r="B121">
        <v>71.108490566</v>
      </c>
      <c r="C121" s="1">
        <v>42951.697233796294</v>
      </c>
      <c r="D121" s="7">
        <f t="shared" si="5"/>
        <v>8.0034722217533272E-2</v>
      </c>
      <c r="E121" s="16">
        <f t="shared" si="4"/>
        <v>8.0034722217533272E-2</v>
      </c>
      <c r="F121" s="15">
        <f t="shared" si="6"/>
        <v>6914.9999995948747</v>
      </c>
      <c r="G121" s="15">
        <f t="shared" si="7"/>
        <v>1.9208333332207985</v>
      </c>
      <c r="H121">
        <v>246</v>
      </c>
      <c r="I121" s="9">
        <f>(H121*pix_calib!$B$19+pix_calib!$B$20)/100</f>
        <v>0.12458311999999999</v>
      </c>
    </row>
    <row r="122" spans="1:9" x14ac:dyDescent="0.25">
      <c r="A122" t="s">
        <v>120</v>
      </c>
      <c r="B122">
        <v>70.487421383599994</v>
      </c>
      <c r="C122" s="1">
        <v>42951.697881944441</v>
      </c>
      <c r="D122" s="7">
        <f t="shared" si="5"/>
        <v>8.0682870364398696E-2</v>
      </c>
      <c r="E122" s="16">
        <f t="shared" si="4"/>
        <v>8.0682870364398696E-2</v>
      </c>
      <c r="F122" s="15">
        <f t="shared" si="6"/>
        <v>6970.9999994840473</v>
      </c>
      <c r="G122" s="15">
        <f t="shared" si="7"/>
        <v>1.9363888887455687</v>
      </c>
      <c r="H122">
        <v>248</v>
      </c>
      <c r="I122" s="9">
        <f>(H122*pix_calib!$B$19+pix_calib!$B$20)/100</f>
        <v>0.12541656000000001</v>
      </c>
    </row>
    <row r="123" spans="1:9" x14ac:dyDescent="0.25">
      <c r="A123" t="s">
        <v>121</v>
      </c>
      <c r="B123">
        <v>70.809748427700001</v>
      </c>
      <c r="C123" s="1">
        <v>42951.698530092595</v>
      </c>
      <c r="D123" s="7">
        <f t="shared" si="5"/>
        <v>8.1331018518540077E-2</v>
      </c>
      <c r="E123" s="16">
        <f t="shared" si="4"/>
        <v>8.1331018518540077E-2</v>
      </c>
      <c r="F123" s="15">
        <f t="shared" si="6"/>
        <v>7027.0000000018626</v>
      </c>
      <c r="G123" s="15">
        <f t="shared" si="7"/>
        <v>1.9519444444449618</v>
      </c>
      <c r="H123">
        <v>247</v>
      </c>
      <c r="I123" s="9">
        <f>(H123*pix_calib!$B$19+pix_calib!$B$20)/100</f>
        <v>0.12499984000000001</v>
      </c>
    </row>
    <row r="124" spans="1:9" x14ac:dyDescent="0.25">
      <c r="A124" t="s">
        <v>122</v>
      </c>
      <c r="B124">
        <v>70.849056603799994</v>
      </c>
      <c r="C124" s="1">
        <v>42951.699178240742</v>
      </c>
      <c r="D124" s="7">
        <f t="shared" si="5"/>
        <v>8.1979166665405501E-2</v>
      </c>
      <c r="E124" s="16">
        <f t="shared" si="4"/>
        <v>8.1979166665405501E-2</v>
      </c>
      <c r="F124" s="15">
        <f t="shared" si="6"/>
        <v>7082.9999998910353</v>
      </c>
      <c r="G124" s="15">
        <f t="shared" si="7"/>
        <v>1.967499999969732</v>
      </c>
      <c r="H124">
        <v>243</v>
      </c>
      <c r="I124" s="9">
        <f>(H124*pix_calib!$B$19+pix_calib!$B$20)/100</f>
        <v>0.12333296000000001</v>
      </c>
    </row>
    <row r="125" spans="1:9" x14ac:dyDescent="0.25">
      <c r="A125" t="s">
        <v>123</v>
      </c>
      <c r="B125">
        <v>70.951257861599998</v>
      </c>
      <c r="C125" s="1">
        <v>42951.699826388889</v>
      </c>
      <c r="D125" s="7">
        <f t="shared" si="5"/>
        <v>8.2627314812270924E-2</v>
      </c>
      <c r="E125" s="16">
        <f t="shared" si="4"/>
        <v>8.2627314812270924E-2</v>
      </c>
      <c r="F125" s="15">
        <f t="shared" si="6"/>
        <v>7138.9999997802079</v>
      </c>
      <c r="G125" s="15">
        <f t="shared" si="7"/>
        <v>1.9830555554945022</v>
      </c>
      <c r="H125">
        <v>245</v>
      </c>
      <c r="I125" s="9">
        <f>(H125*pix_calib!$B$19+pix_calib!$B$20)/100</f>
        <v>0.12416640000000001</v>
      </c>
    </row>
    <row r="126" spans="1:9" x14ac:dyDescent="0.25">
      <c r="A126" t="s">
        <v>124</v>
      </c>
      <c r="B126">
        <v>70.841194968600007</v>
      </c>
      <c r="C126" s="1">
        <v>42951.700486111113</v>
      </c>
      <c r="D126" s="7">
        <f t="shared" si="5"/>
        <v>8.3287037035916001E-2</v>
      </c>
      <c r="E126" s="16">
        <f t="shared" si="4"/>
        <v>8.3287037035916001E-2</v>
      </c>
      <c r="F126" s="15">
        <f t="shared" si="6"/>
        <v>7195.9999999031425</v>
      </c>
      <c r="G126" s="15">
        <f t="shared" si="7"/>
        <v>1.998888888861984</v>
      </c>
      <c r="H126">
        <v>249</v>
      </c>
      <c r="I126" s="9">
        <f>(H126*pix_calib!$B$19+pix_calib!$B$20)/100</f>
        <v>0.12583328000000002</v>
      </c>
    </row>
    <row r="127" spans="1:9" x14ac:dyDescent="0.25">
      <c r="A127" t="s">
        <v>125</v>
      </c>
      <c r="B127">
        <v>70.503144654099998</v>
      </c>
      <c r="C127" s="1">
        <v>42951.701145833336</v>
      </c>
      <c r="D127" s="7">
        <f t="shared" si="5"/>
        <v>8.3946759259561077E-2</v>
      </c>
      <c r="E127" s="16">
        <f t="shared" si="4"/>
        <v>8.3946759259561077E-2</v>
      </c>
      <c r="F127" s="15">
        <f t="shared" si="6"/>
        <v>7253.000000026077</v>
      </c>
      <c r="G127" s="15">
        <f t="shared" si="7"/>
        <v>2.0147222222294658</v>
      </c>
      <c r="H127">
        <v>242</v>
      </c>
      <c r="I127" s="9">
        <f>(H127*pix_calib!$B$19+pix_calib!$B$20)/100</f>
        <v>0.12291623999999998</v>
      </c>
    </row>
    <row r="128" spans="1:9" x14ac:dyDescent="0.25">
      <c r="A128" t="s">
        <v>126</v>
      </c>
      <c r="B128">
        <v>70.511006289299999</v>
      </c>
      <c r="C128" s="1">
        <v>42951.701805555553</v>
      </c>
      <c r="D128" s="7">
        <f t="shared" si="5"/>
        <v>8.4606481475930195E-2</v>
      </c>
      <c r="E128" s="16">
        <f t="shared" si="4"/>
        <v>8.4606481475930195E-2</v>
      </c>
      <c r="F128" s="15">
        <f t="shared" si="6"/>
        <v>7309.9999995203689</v>
      </c>
      <c r="G128" s="15">
        <f t="shared" si="7"/>
        <v>2.0305555554223247</v>
      </c>
      <c r="H128">
        <v>244</v>
      </c>
      <c r="I128" s="9">
        <f>(H128*pix_calib!$B$19+pix_calib!$B$20)/100</f>
        <v>0.12374967999999999</v>
      </c>
    </row>
    <row r="129" spans="1:9" x14ac:dyDescent="0.25">
      <c r="A129" t="s">
        <v>127</v>
      </c>
      <c r="B129">
        <v>70.511006289299999</v>
      </c>
      <c r="C129" s="1">
        <v>42951.702476851853</v>
      </c>
      <c r="D129" s="7">
        <f t="shared" si="5"/>
        <v>8.5277777776354924E-2</v>
      </c>
      <c r="E129" s="16">
        <f t="shared" si="4"/>
        <v>8.5277777776354924E-2</v>
      </c>
      <c r="F129" s="15">
        <f t="shared" si="6"/>
        <v>7367.9999998770654</v>
      </c>
      <c r="G129" s="15">
        <f t="shared" si="7"/>
        <v>2.0466666666325182</v>
      </c>
      <c r="H129">
        <v>247</v>
      </c>
      <c r="I129" s="9">
        <f>(H129*pix_calib!$B$19+pix_calib!$B$20)/100</f>
        <v>0.12499984000000001</v>
      </c>
    </row>
    <row r="130" spans="1:9" x14ac:dyDescent="0.25">
      <c r="A130" t="s">
        <v>128</v>
      </c>
      <c r="B130">
        <v>70.172955974800004</v>
      </c>
      <c r="C130" s="1">
        <v>42951.703148148146</v>
      </c>
      <c r="D130" s="7">
        <f t="shared" si="5"/>
        <v>8.5949074069503695E-2</v>
      </c>
      <c r="E130" s="16">
        <f t="shared" si="4"/>
        <v>8.5949074069503695E-2</v>
      </c>
      <c r="F130" s="15">
        <f t="shared" si="6"/>
        <v>7425.9999996051192</v>
      </c>
      <c r="G130" s="15">
        <f t="shared" si="7"/>
        <v>2.0627777776680887</v>
      </c>
      <c r="H130">
        <v>242</v>
      </c>
      <c r="I130" s="9">
        <f>(H130*pix_calib!$B$19+pix_calib!$B$20)/100</f>
        <v>0.12291623999999998</v>
      </c>
    </row>
    <row r="131" spans="1:9" x14ac:dyDescent="0.25">
      <c r="A131" t="s">
        <v>129</v>
      </c>
      <c r="B131">
        <v>71.077044025199996</v>
      </c>
      <c r="C131" s="1">
        <v>42951.703819444447</v>
      </c>
      <c r="D131" s="7">
        <f t="shared" si="5"/>
        <v>8.6620370369928423E-2</v>
      </c>
      <c r="E131" s="16">
        <f t="shared" ref="E131:E194" si="8">D131</f>
        <v>8.6620370369928423E-2</v>
      </c>
      <c r="F131" s="15">
        <f t="shared" si="6"/>
        <v>7483.9999999618158</v>
      </c>
      <c r="G131" s="15">
        <f t="shared" si="7"/>
        <v>2.0788888888782822</v>
      </c>
      <c r="H131">
        <v>241</v>
      </c>
      <c r="I131" s="9">
        <f>(H131*pix_calib!$B$19+pix_calib!$B$20)/100</f>
        <v>0.12249952</v>
      </c>
    </row>
    <row r="132" spans="1:9" x14ac:dyDescent="0.25">
      <c r="A132" t="s">
        <v>130</v>
      </c>
      <c r="B132">
        <v>70.621069182400007</v>
      </c>
      <c r="C132" s="1">
        <v>42951.70449074074</v>
      </c>
      <c r="D132" s="7">
        <f t="shared" ref="D132:D195" si="9">D131+(C132-C131)</f>
        <v>8.7291666663077194E-2</v>
      </c>
      <c r="E132" s="16">
        <f t="shared" si="8"/>
        <v>8.7291666663077194E-2</v>
      </c>
      <c r="F132" s="15">
        <f t="shared" ref="F132:F195" si="10">E132*2700*32</f>
        <v>7541.9999996898696</v>
      </c>
      <c r="G132" s="15">
        <f t="shared" ref="G132:G195" si="11">F132/3600</f>
        <v>2.0949999999138527</v>
      </c>
      <c r="H132">
        <v>241</v>
      </c>
      <c r="I132" s="9">
        <f>(H132*pix_calib!$B$19+pix_calib!$B$20)/100</f>
        <v>0.12249952</v>
      </c>
    </row>
    <row r="133" spans="1:9" x14ac:dyDescent="0.25">
      <c r="A133" t="s">
        <v>131</v>
      </c>
      <c r="B133">
        <v>70.8018867925</v>
      </c>
      <c r="C133" s="1">
        <v>42951.70517361111</v>
      </c>
      <c r="D133" s="7">
        <f t="shared" si="9"/>
        <v>8.7974537033005618E-2</v>
      </c>
      <c r="E133" s="16">
        <f t="shared" si="8"/>
        <v>8.7974537033005618E-2</v>
      </c>
      <c r="F133" s="15">
        <f t="shared" si="10"/>
        <v>7600.9999996516854</v>
      </c>
      <c r="G133" s="15">
        <f t="shared" si="11"/>
        <v>2.1113888887921348</v>
      </c>
      <c r="H133">
        <v>242</v>
      </c>
      <c r="I133" s="9">
        <f>(H133*pix_calib!$B$19+pix_calib!$B$20)/100</f>
        <v>0.12291623999999998</v>
      </c>
    </row>
    <row r="134" spans="1:9" x14ac:dyDescent="0.25">
      <c r="A134" t="s">
        <v>132</v>
      </c>
      <c r="B134">
        <v>71.163522012599998</v>
      </c>
      <c r="C134" s="1">
        <v>42951.70585648148</v>
      </c>
      <c r="D134" s="7">
        <f t="shared" si="9"/>
        <v>8.8657407402934041E-2</v>
      </c>
      <c r="E134" s="16">
        <f t="shared" si="8"/>
        <v>8.8657407402934041E-2</v>
      </c>
      <c r="F134" s="15">
        <f t="shared" si="10"/>
        <v>7659.9999996135011</v>
      </c>
      <c r="G134" s="15">
        <f t="shared" si="11"/>
        <v>2.127777777670417</v>
      </c>
      <c r="H134">
        <v>243</v>
      </c>
      <c r="I134" s="9">
        <f>(H134*pix_calib!$B$19+pix_calib!$B$20)/100</f>
        <v>0.12333296000000001</v>
      </c>
    </row>
    <row r="135" spans="1:9" x14ac:dyDescent="0.25">
      <c r="A135" t="s">
        <v>133</v>
      </c>
      <c r="B135">
        <v>70.825471698100003</v>
      </c>
      <c r="C135" s="1">
        <v>42951.70653935185</v>
      </c>
      <c r="D135" s="7">
        <f t="shared" si="9"/>
        <v>8.9340277772862464E-2</v>
      </c>
      <c r="E135" s="16">
        <f t="shared" si="8"/>
        <v>8.9340277772862464E-2</v>
      </c>
      <c r="F135" s="15">
        <f t="shared" si="10"/>
        <v>7718.9999995753169</v>
      </c>
      <c r="G135" s="15">
        <f t="shared" si="11"/>
        <v>2.1441666665486991</v>
      </c>
      <c r="H135">
        <v>244</v>
      </c>
      <c r="I135" s="9">
        <f>(H135*pix_calib!$B$19+pix_calib!$B$20)/100</f>
        <v>0.12374967999999999</v>
      </c>
    </row>
    <row r="136" spans="1:9" x14ac:dyDescent="0.25">
      <c r="A136" t="s">
        <v>134</v>
      </c>
      <c r="B136">
        <v>70.165094339600003</v>
      </c>
      <c r="C136" s="1">
        <v>42951.707233796296</v>
      </c>
      <c r="D136" s="7">
        <f t="shared" si="9"/>
        <v>9.003472221957054E-2</v>
      </c>
      <c r="E136" s="16">
        <f t="shared" si="8"/>
        <v>9.003472221957054E-2</v>
      </c>
      <c r="F136" s="15">
        <f t="shared" si="10"/>
        <v>7778.9999997708946</v>
      </c>
      <c r="G136" s="15">
        <f t="shared" si="11"/>
        <v>2.160833333269693</v>
      </c>
      <c r="H136">
        <v>241</v>
      </c>
      <c r="I136" s="9">
        <f>(H136*pix_calib!$B$19+pix_calib!$B$20)/100</f>
        <v>0.12249952</v>
      </c>
    </row>
    <row r="137" spans="1:9" x14ac:dyDescent="0.25">
      <c r="A137" t="s">
        <v>135</v>
      </c>
      <c r="B137">
        <v>71.265723270400002</v>
      </c>
      <c r="C137" s="1">
        <v>42951.707951388889</v>
      </c>
      <c r="D137" s="7">
        <f t="shared" si="9"/>
        <v>9.0752314812561963E-2</v>
      </c>
      <c r="E137" s="16">
        <f t="shared" si="8"/>
        <v>9.0752314812561963E-2</v>
      </c>
      <c r="F137" s="15">
        <f t="shared" si="10"/>
        <v>7840.9999998053536</v>
      </c>
      <c r="G137" s="15">
        <f t="shared" si="11"/>
        <v>2.1780555555014871</v>
      </c>
      <c r="H137">
        <v>233</v>
      </c>
      <c r="I137" s="9">
        <f>(H137*pix_calib!$B$19+pix_calib!$B$20)/100</f>
        <v>0.11916576</v>
      </c>
    </row>
    <row r="138" spans="1:9" x14ac:dyDescent="0.25">
      <c r="A138" t="s">
        <v>136</v>
      </c>
      <c r="B138">
        <v>71.517295597499995</v>
      </c>
      <c r="C138" s="1">
        <v>42951.708645833336</v>
      </c>
      <c r="D138" s="7">
        <f t="shared" si="9"/>
        <v>9.1446759259270038E-2</v>
      </c>
      <c r="E138" s="16">
        <f t="shared" si="8"/>
        <v>9.1446759259270038E-2</v>
      </c>
      <c r="F138" s="15">
        <f t="shared" si="10"/>
        <v>7901.0000000009313</v>
      </c>
      <c r="G138" s="15">
        <f t="shared" si="11"/>
        <v>2.1947222222224809</v>
      </c>
      <c r="H138">
        <v>243</v>
      </c>
      <c r="I138" s="9">
        <f>(H138*pix_calib!$B$19+pix_calib!$B$20)/100</f>
        <v>0.12333296000000001</v>
      </c>
    </row>
    <row r="139" spans="1:9" x14ac:dyDescent="0.25">
      <c r="A139" t="s">
        <v>137</v>
      </c>
      <c r="B139">
        <v>71.077044025199996</v>
      </c>
      <c r="C139" s="1">
        <v>42951.709340277775</v>
      </c>
      <c r="D139" s="7">
        <f t="shared" si="9"/>
        <v>9.2141203698702157E-2</v>
      </c>
      <c r="E139" s="16">
        <f t="shared" si="8"/>
        <v>9.2141203698702157E-2</v>
      </c>
      <c r="F139" s="15">
        <f t="shared" si="10"/>
        <v>7960.9999995678663</v>
      </c>
      <c r="G139" s="15">
        <f t="shared" si="11"/>
        <v>2.2113888887688518</v>
      </c>
      <c r="H139">
        <v>242</v>
      </c>
      <c r="I139" s="9">
        <f>(H139*pix_calib!$B$19+pix_calib!$B$20)/100</f>
        <v>0.12291623999999998</v>
      </c>
    </row>
    <row r="140" spans="1:9" x14ac:dyDescent="0.25">
      <c r="A140" t="s">
        <v>138</v>
      </c>
      <c r="B140">
        <v>71.006289308199996</v>
      </c>
      <c r="C140" s="1">
        <v>42951.710046296299</v>
      </c>
      <c r="D140" s="7">
        <f t="shared" si="9"/>
        <v>9.2847222222189885E-2</v>
      </c>
      <c r="E140" s="16">
        <f t="shared" si="8"/>
        <v>9.2847222222189885E-2</v>
      </c>
      <c r="F140" s="15">
        <f t="shared" si="10"/>
        <v>8021.999999997206</v>
      </c>
      <c r="G140" s="15">
        <f t="shared" si="11"/>
        <v>2.2283333333325572</v>
      </c>
      <c r="H140">
        <v>243</v>
      </c>
      <c r="I140" s="9">
        <f>(H140*pix_calib!$B$19+pix_calib!$B$20)/100</f>
        <v>0.12333296000000001</v>
      </c>
    </row>
    <row r="141" spans="1:9" x14ac:dyDescent="0.25">
      <c r="A141" t="s">
        <v>139</v>
      </c>
      <c r="B141">
        <v>71.234276729599998</v>
      </c>
      <c r="C141" s="1">
        <v>42951.710752314815</v>
      </c>
      <c r="D141" s="7">
        <f t="shared" si="9"/>
        <v>9.3553240738401655E-2</v>
      </c>
      <c r="E141" s="16">
        <f t="shared" si="8"/>
        <v>9.3553240738401655E-2</v>
      </c>
      <c r="F141" s="15">
        <f t="shared" si="10"/>
        <v>8082.999999797903</v>
      </c>
      <c r="G141" s="15">
        <f t="shared" si="11"/>
        <v>2.2452777777216397</v>
      </c>
      <c r="H141">
        <v>238</v>
      </c>
      <c r="I141" s="9">
        <f>(H141*pix_calib!$B$19+pix_calib!$B$20)/100</f>
        <v>0.12124936000000001</v>
      </c>
    </row>
    <row r="142" spans="1:9" x14ac:dyDescent="0.25">
      <c r="A142" t="s">
        <v>140</v>
      </c>
      <c r="B142">
        <v>71.061320754700006</v>
      </c>
      <c r="C142" s="1">
        <v>42951.711458333331</v>
      </c>
      <c r="D142" s="7">
        <f t="shared" si="9"/>
        <v>9.4259259254613426E-2</v>
      </c>
      <c r="E142" s="16">
        <f t="shared" si="8"/>
        <v>9.4259259254613426E-2</v>
      </c>
      <c r="F142" s="15">
        <f t="shared" si="10"/>
        <v>8143.9999995986</v>
      </c>
      <c r="G142" s="15">
        <f t="shared" si="11"/>
        <v>2.2622222221107222</v>
      </c>
      <c r="H142">
        <v>235</v>
      </c>
      <c r="I142" s="9">
        <f>(H142*pix_calib!$B$19+pix_calib!$B$20)/100</f>
        <v>0.1199992</v>
      </c>
    </row>
    <row r="143" spans="1:9" x14ac:dyDescent="0.25">
      <c r="A143" t="s">
        <v>141</v>
      </c>
      <c r="B143">
        <v>70.023584905700005</v>
      </c>
      <c r="C143" s="1">
        <v>42951.712175925924</v>
      </c>
      <c r="D143" s="7">
        <f t="shared" si="9"/>
        <v>9.4976851847604848E-2</v>
      </c>
      <c r="E143" s="16">
        <f t="shared" si="8"/>
        <v>9.4976851847604848E-2</v>
      </c>
      <c r="F143" s="15">
        <f t="shared" si="10"/>
        <v>8205.9999996330589</v>
      </c>
      <c r="G143" s="15">
        <f t="shared" si="11"/>
        <v>2.2794444443425164</v>
      </c>
      <c r="H143">
        <v>241</v>
      </c>
      <c r="I143" s="9">
        <f>(H143*pix_calib!$B$19+pix_calib!$B$20)/100</f>
        <v>0.12249952</v>
      </c>
    </row>
    <row r="144" spans="1:9" x14ac:dyDescent="0.25">
      <c r="A144" t="s">
        <v>142</v>
      </c>
      <c r="B144">
        <v>70.896226415100003</v>
      </c>
      <c r="C144" s="1">
        <v>42951.712893518517</v>
      </c>
      <c r="D144" s="7">
        <f t="shared" si="9"/>
        <v>9.5694444440596271E-2</v>
      </c>
      <c r="E144" s="16">
        <f t="shared" si="8"/>
        <v>9.5694444440596271E-2</v>
      </c>
      <c r="F144" s="15">
        <f t="shared" si="10"/>
        <v>8267.9999996675178</v>
      </c>
      <c r="G144" s="15">
        <f t="shared" si="11"/>
        <v>2.2966666665743105</v>
      </c>
      <c r="H144">
        <v>231</v>
      </c>
      <c r="I144" s="9">
        <f>(H144*pix_calib!$B$19+pix_calib!$B$20)/100</f>
        <v>0.11833231999999999</v>
      </c>
    </row>
    <row r="145" spans="1:9" x14ac:dyDescent="0.25">
      <c r="A145" t="s">
        <v>143</v>
      </c>
      <c r="B145">
        <v>70.322327044000005</v>
      </c>
      <c r="C145" s="1">
        <v>42951.71361111111</v>
      </c>
      <c r="D145" s="7">
        <f t="shared" si="9"/>
        <v>9.6412037033587694E-2</v>
      </c>
      <c r="E145" s="16">
        <f t="shared" si="8"/>
        <v>9.6412037033587694E-2</v>
      </c>
      <c r="F145" s="15">
        <f t="shared" si="10"/>
        <v>8329.9999997019768</v>
      </c>
      <c r="G145" s="15">
        <f t="shared" si="11"/>
        <v>2.3138888888061047</v>
      </c>
      <c r="H145">
        <v>237</v>
      </c>
      <c r="I145" s="9">
        <f>(H145*pix_calib!$B$19+pix_calib!$B$20)/100</f>
        <v>0.12083263999999999</v>
      </c>
    </row>
    <row r="146" spans="1:9" x14ac:dyDescent="0.25">
      <c r="A146" t="s">
        <v>144</v>
      </c>
      <c r="B146">
        <v>70.094339622600003</v>
      </c>
      <c r="C146" s="1">
        <v>42951.71434027778</v>
      </c>
      <c r="D146" s="7">
        <f t="shared" si="9"/>
        <v>9.7141203703358769E-2</v>
      </c>
      <c r="E146" s="16">
        <f t="shared" si="8"/>
        <v>9.7141203703358769E-2</v>
      </c>
      <c r="F146" s="15">
        <f t="shared" si="10"/>
        <v>8392.9999999701977</v>
      </c>
      <c r="G146" s="15">
        <f t="shared" si="11"/>
        <v>2.3313888888806105</v>
      </c>
      <c r="H146">
        <v>234</v>
      </c>
      <c r="I146" s="9">
        <f>(H146*pix_calib!$B$19+pix_calib!$B$20)/100</f>
        <v>0.11958248</v>
      </c>
    </row>
    <row r="147" spans="1:9" x14ac:dyDescent="0.25">
      <c r="A147" t="s">
        <v>145</v>
      </c>
      <c r="B147">
        <v>71.312893081799999</v>
      </c>
      <c r="C147" s="1">
        <v>42951.715069444443</v>
      </c>
      <c r="D147" s="7">
        <f t="shared" si="9"/>
        <v>9.7870370365853887E-2</v>
      </c>
      <c r="E147" s="16">
        <f t="shared" si="8"/>
        <v>9.7870370365853887E-2</v>
      </c>
      <c r="F147" s="15">
        <f t="shared" si="10"/>
        <v>8455.9999996097758</v>
      </c>
      <c r="G147" s="15">
        <f t="shared" si="11"/>
        <v>2.3488888887804933</v>
      </c>
      <c r="H147">
        <v>235</v>
      </c>
      <c r="I147" s="9">
        <f>(H147*pix_calib!$B$19+pix_calib!$B$20)/100</f>
        <v>0.1199992</v>
      </c>
    </row>
    <row r="148" spans="1:9" x14ac:dyDescent="0.25">
      <c r="A148" t="s">
        <v>146</v>
      </c>
      <c r="B148">
        <v>70.031446540900006</v>
      </c>
      <c r="C148" s="1">
        <v>42951.715798611112</v>
      </c>
      <c r="D148" s="7">
        <f t="shared" si="9"/>
        <v>9.8599537035624962E-2</v>
      </c>
      <c r="E148" s="16">
        <f t="shared" si="8"/>
        <v>9.8599537035624962E-2</v>
      </c>
      <c r="F148" s="15">
        <f t="shared" si="10"/>
        <v>8518.9999998779967</v>
      </c>
      <c r="G148" s="15">
        <f t="shared" si="11"/>
        <v>2.3663888888549991</v>
      </c>
      <c r="H148">
        <v>237</v>
      </c>
      <c r="I148" s="9">
        <f>(H148*pix_calib!$B$19+pix_calib!$B$20)/100</f>
        <v>0.12083263999999999</v>
      </c>
    </row>
    <row r="149" spans="1:9" x14ac:dyDescent="0.25">
      <c r="A149" t="s">
        <v>147</v>
      </c>
      <c r="B149">
        <v>70.259433962299994</v>
      </c>
      <c r="C149" s="1">
        <v>42951.716527777775</v>
      </c>
      <c r="D149" s="7">
        <f t="shared" si="9"/>
        <v>9.932870369812008E-2</v>
      </c>
      <c r="E149" s="16">
        <f t="shared" si="8"/>
        <v>9.932870369812008E-2</v>
      </c>
      <c r="F149" s="15">
        <f t="shared" si="10"/>
        <v>8581.9999995175749</v>
      </c>
      <c r="G149" s="15">
        <f t="shared" si="11"/>
        <v>2.3838888887548819</v>
      </c>
      <c r="H149">
        <v>237</v>
      </c>
      <c r="I149" s="9">
        <f>(H149*pix_calib!$B$19+pix_calib!$B$20)/100</f>
        <v>0.12083263999999999</v>
      </c>
    </row>
    <row r="150" spans="1:9" x14ac:dyDescent="0.25">
      <c r="A150" t="s">
        <v>148</v>
      </c>
      <c r="B150">
        <v>70.935534591199996</v>
      </c>
      <c r="C150" s="1">
        <v>42951.717268518521</v>
      </c>
      <c r="D150" s="7">
        <f t="shared" si="9"/>
        <v>0.10006944444467081</v>
      </c>
      <c r="E150" s="16">
        <f t="shared" si="8"/>
        <v>0.10006944444467081</v>
      </c>
      <c r="F150" s="15">
        <f t="shared" si="10"/>
        <v>8646.0000000195578</v>
      </c>
      <c r="G150" s="15">
        <f t="shared" si="11"/>
        <v>2.4016666666720994</v>
      </c>
      <c r="H150">
        <v>234</v>
      </c>
      <c r="I150" s="9">
        <f>(H150*pix_calib!$B$19+pix_calib!$B$20)/100</f>
        <v>0.11958248</v>
      </c>
    </row>
    <row r="151" spans="1:9" x14ac:dyDescent="0.25">
      <c r="A151" t="s">
        <v>149</v>
      </c>
      <c r="B151">
        <v>70.416666666699996</v>
      </c>
      <c r="C151" s="1">
        <v>42951.718009259261</v>
      </c>
      <c r="D151" s="7">
        <f t="shared" si="9"/>
        <v>0.10081018518394558</v>
      </c>
      <c r="E151" s="16">
        <f t="shared" si="8"/>
        <v>0.10081018518394558</v>
      </c>
      <c r="F151" s="15">
        <f t="shared" si="10"/>
        <v>8709.9999998928979</v>
      </c>
      <c r="G151" s="15">
        <f t="shared" si="11"/>
        <v>2.4194444444146939</v>
      </c>
      <c r="H151">
        <v>234</v>
      </c>
      <c r="I151" s="9">
        <f>(H151*pix_calib!$B$19+pix_calib!$B$20)/100</f>
        <v>0.11958248</v>
      </c>
    </row>
    <row r="152" spans="1:9" x14ac:dyDescent="0.25">
      <c r="A152" t="s">
        <v>150</v>
      </c>
      <c r="B152">
        <v>70.125786163499995</v>
      </c>
      <c r="C152" s="1">
        <v>42951.71875</v>
      </c>
      <c r="D152" s="7">
        <f t="shared" si="9"/>
        <v>0.10155092592322035</v>
      </c>
      <c r="E152" s="16">
        <f t="shared" si="8"/>
        <v>0.10155092592322035</v>
      </c>
      <c r="F152" s="15">
        <f t="shared" si="10"/>
        <v>8773.999999766238</v>
      </c>
      <c r="G152" s="15">
        <f t="shared" si="11"/>
        <v>2.4372222221572883</v>
      </c>
      <c r="H152">
        <v>233</v>
      </c>
      <c r="I152" s="9">
        <f>(H152*pix_calib!$B$19+pix_calib!$B$20)/100</f>
        <v>0.11916576</v>
      </c>
    </row>
    <row r="153" spans="1:9" x14ac:dyDescent="0.25">
      <c r="A153" t="s">
        <v>151</v>
      </c>
      <c r="B153">
        <v>70.935534591199996</v>
      </c>
      <c r="C153" s="1">
        <v>42951.719502314816</v>
      </c>
      <c r="D153" s="7">
        <f t="shared" si="9"/>
        <v>0.10230324073927477</v>
      </c>
      <c r="E153" s="16">
        <f t="shared" si="8"/>
        <v>0.10230324073927477</v>
      </c>
      <c r="F153" s="15">
        <f t="shared" si="10"/>
        <v>8838.9999998733401</v>
      </c>
      <c r="G153" s="15">
        <f t="shared" si="11"/>
        <v>2.4552777777425945</v>
      </c>
      <c r="H153">
        <v>235</v>
      </c>
      <c r="I153" s="9">
        <f>(H153*pix_calib!$B$19+pix_calib!$B$20)/100</f>
        <v>0.1199992</v>
      </c>
    </row>
    <row r="154" spans="1:9" x14ac:dyDescent="0.25">
      <c r="A154" t="s">
        <v>152</v>
      </c>
      <c r="B154">
        <v>71.273584905700005</v>
      </c>
      <c r="C154" s="1">
        <v>42951.720254629632</v>
      </c>
      <c r="D154" s="7">
        <f t="shared" si="9"/>
        <v>0.10305555555532919</v>
      </c>
      <c r="E154" s="16">
        <f t="shared" si="8"/>
        <v>0.10305555555532919</v>
      </c>
      <c r="F154" s="15">
        <f t="shared" si="10"/>
        <v>8903.9999999804422</v>
      </c>
      <c r="G154" s="15">
        <f t="shared" si="11"/>
        <v>2.4733333333279006</v>
      </c>
      <c r="H154">
        <v>232</v>
      </c>
      <c r="I154" s="9">
        <f>(H154*pix_calib!$B$19+pix_calib!$B$20)/100</f>
        <v>0.11874904000000001</v>
      </c>
    </row>
    <row r="155" spans="1:9" x14ac:dyDescent="0.25">
      <c r="A155" t="s">
        <v>153</v>
      </c>
      <c r="B155">
        <v>70.534591195000004</v>
      </c>
      <c r="C155" s="1">
        <v>42951.721006944441</v>
      </c>
      <c r="D155" s="7">
        <f t="shared" si="9"/>
        <v>0.10380787036410766</v>
      </c>
      <c r="E155" s="16">
        <f t="shared" si="8"/>
        <v>0.10380787036410766</v>
      </c>
      <c r="F155" s="15">
        <f t="shared" si="10"/>
        <v>8968.9999994589016</v>
      </c>
      <c r="G155" s="15">
        <f t="shared" si="11"/>
        <v>2.4913888887385838</v>
      </c>
      <c r="H155">
        <v>235</v>
      </c>
      <c r="I155" s="9">
        <f>(H155*pix_calib!$B$19+pix_calib!$B$20)/100</f>
        <v>0.1199992</v>
      </c>
    </row>
    <row r="156" spans="1:9" x14ac:dyDescent="0.25">
      <c r="A156" t="s">
        <v>154</v>
      </c>
      <c r="B156">
        <v>71.061320754700006</v>
      </c>
      <c r="C156" s="1">
        <v>42951.721770833334</v>
      </c>
      <c r="D156" s="7">
        <f t="shared" si="9"/>
        <v>0.10457175925694173</v>
      </c>
      <c r="E156" s="16">
        <f t="shared" si="8"/>
        <v>0.10457175925694173</v>
      </c>
      <c r="F156" s="15">
        <f t="shared" si="10"/>
        <v>9034.9999997997656</v>
      </c>
      <c r="G156" s="15">
        <f t="shared" si="11"/>
        <v>2.5097222221666016</v>
      </c>
      <c r="H156">
        <v>229</v>
      </c>
      <c r="I156" s="9">
        <f>(H156*pix_calib!$B$19+pix_calib!$B$20)/100</f>
        <v>0.11749887999999999</v>
      </c>
    </row>
    <row r="157" spans="1:9" x14ac:dyDescent="0.25">
      <c r="A157" t="s">
        <v>155</v>
      </c>
      <c r="B157">
        <v>70.849056603799994</v>
      </c>
      <c r="C157" s="1">
        <v>42951.722534722219</v>
      </c>
      <c r="D157" s="7">
        <f t="shared" si="9"/>
        <v>0.10533564814249985</v>
      </c>
      <c r="E157" s="16">
        <f t="shared" si="8"/>
        <v>0.10533564814249985</v>
      </c>
      <c r="F157" s="15">
        <f t="shared" si="10"/>
        <v>9100.999999511987</v>
      </c>
      <c r="G157" s="15">
        <f t="shared" si="11"/>
        <v>2.5280555554199964</v>
      </c>
      <c r="H157">
        <v>226</v>
      </c>
      <c r="I157" s="9">
        <f>(H157*pix_calib!$B$19+pix_calib!$B$20)/100</f>
        <v>0.11624872</v>
      </c>
    </row>
    <row r="158" spans="1:9" x14ac:dyDescent="0.25">
      <c r="A158" t="s">
        <v>156</v>
      </c>
      <c r="B158">
        <v>71.430817610099993</v>
      </c>
      <c r="C158" s="1">
        <v>42951.723298611112</v>
      </c>
      <c r="D158" s="7">
        <f t="shared" si="9"/>
        <v>0.10609953703533392</v>
      </c>
      <c r="E158" s="16">
        <f t="shared" si="8"/>
        <v>0.10609953703533392</v>
      </c>
      <c r="F158" s="15">
        <f t="shared" si="10"/>
        <v>9166.999999852851</v>
      </c>
      <c r="G158" s="15">
        <f t="shared" si="11"/>
        <v>2.5463888888480142</v>
      </c>
      <c r="H158">
        <v>230</v>
      </c>
      <c r="I158" s="9">
        <f>(H158*pix_calib!$B$19+pix_calib!$B$20)/100</f>
        <v>0.11791560000000001</v>
      </c>
    </row>
    <row r="159" spans="1:9" x14ac:dyDescent="0.25">
      <c r="A159" t="s">
        <v>157</v>
      </c>
      <c r="B159">
        <v>71.320754717</v>
      </c>
      <c r="C159" s="1">
        <v>42951.724074074074</v>
      </c>
      <c r="D159" s="7">
        <f t="shared" si="9"/>
        <v>0.10687499999767169</v>
      </c>
      <c r="E159" s="16">
        <f t="shared" si="8"/>
        <v>0.10687499999767169</v>
      </c>
      <c r="F159" s="15">
        <f t="shared" si="10"/>
        <v>9233.9999997988343</v>
      </c>
      <c r="G159" s="15">
        <f t="shared" si="11"/>
        <v>2.5649999999441206</v>
      </c>
      <c r="H159">
        <v>229</v>
      </c>
      <c r="I159" s="9">
        <f>(H159*pix_calib!$B$19+pix_calib!$B$20)/100</f>
        <v>0.11749887999999999</v>
      </c>
    </row>
    <row r="160" spans="1:9" x14ac:dyDescent="0.25">
      <c r="A160" t="s">
        <v>158</v>
      </c>
      <c r="B160">
        <v>71.171383647799999</v>
      </c>
      <c r="C160" s="1">
        <v>42951.724849537037</v>
      </c>
      <c r="D160" s="7">
        <f t="shared" si="9"/>
        <v>0.10765046296000946</v>
      </c>
      <c r="E160" s="16">
        <f t="shared" si="8"/>
        <v>0.10765046296000946</v>
      </c>
      <c r="F160" s="15">
        <f t="shared" si="10"/>
        <v>9300.9999997448176</v>
      </c>
      <c r="G160" s="15">
        <f t="shared" si="11"/>
        <v>2.5836111110402271</v>
      </c>
      <c r="H160">
        <v>230</v>
      </c>
      <c r="I160" s="9">
        <f>(H160*pix_calib!$B$19+pix_calib!$B$20)/100</f>
        <v>0.11791560000000001</v>
      </c>
    </row>
    <row r="161" spans="1:9" x14ac:dyDescent="0.25">
      <c r="A161" t="s">
        <v>159</v>
      </c>
      <c r="B161">
        <v>71.029874213799999</v>
      </c>
      <c r="C161" s="1">
        <v>42951.725624999999</v>
      </c>
      <c r="D161" s="7">
        <f t="shared" si="9"/>
        <v>0.10842592592234723</v>
      </c>
      <c r="E161" s="16">
        <f t="shared" si="8"/>
        <v>0.10842592592234723</v>
      </c>
      <c r="F161" s="15">
        <f t="shared" si="10"/>
        <v>9367.9999996908009</v>
      </c>
      <c r="G161" s="15">
        <f t="shared" si="11"/>
        <v>2.6022222221363336</v>
      </c>
      <c r="H161">
        <v>219</v>
      </c>
      <c r="I161" s="9">
        <f>(H161*pix_calib!$B$19+pix_calib!$B$20)/100</f>
        <v>0.11333168</v>
      </c>
    </row>
    <row r="162" spans="1:9" x14ac:dyDescent="0.25">
      <c r="A162" t="s">
        <v>160</v>
      </c>
      <c r="B162">
        <v>70.943396226399997</v>
      </c>
      <c r="C162" s="1">
        <v>42951.726412037038</v>
      </c>
      <c r="D162" s="7">
        <f t="shared" si="9"/>
        <v>0.10921296296146465</v>
      </c>
      <c r="E162" s="16">
        <f t="shared" si="8"/>
        <v>0.10921296296146465</v>
      </c>
      <c r="F162" s="15">
        <f t="shared" si="10"/>
        <v>9435.9999998705462</v>
      </c>
      <c r="G162" s="15">
        <f t="shared" si="11"/>
        <v>2.6211111110751517</v>
      </c>
      <c r="H162">
        <v>228</v>
      </c>
      <c r="I162" s="9">
        <f>(H162*pix_calib!$B$19+pix_calib!$B$20)/100</f>
        <v>0.11708216</v>
      </c>
    </row>
    <row r="163" spans="1:9" x14ac:dyDescent="0.25">
      <c r="A163" t="s">
        <v>161</v>
      </c>
      <c r="B163">
        <v>71.084905660399997</v>
      </c>
      <c r="C163" s="1">
        <v>42951.727199074077</v>
      </c>
      <c r="D163" s="7">
        <f t="shared" si="9"/>
        <v>0.11000000000058208</v>
      </c>
      <c r="E163" s="16">
        <f t="shared" si="8"/>
        <v>0.11000000000058208</v>
      </c>
      <c r="F163" s="15">
        <f t="shared" si="10"/>
        <v>9504.0000000502914</v>
      </c>
      <c r="G163" s="15">
        <f t="shared" si="11"/>
        <v>2.6400000000139698</v>
      </c>
      <c r="H163">
        <v>227</v>
      </c>
      <c r="I163" s="9">
        <f>(H163*pix_calib!$B$19+pix_calib!$B$20)/100</f>
        <v>0.11666543999999998</v>
      </c>
    </row>
    <row r="164" spans="1:9" x14ac:dyDescent="0.25">
      <c r="A164" t="s">
        <v>162</v>
      </c>
      <c r="B164">
        <v>70.353773584899997</v>
      </c>
      <c r="C164" s="1">
        <v>42951.727986111109</v>
      </c>
      <c r="D164" s="7">
        <f t="shared" si="9"/>
        <v>0.11078703703242354</v>
      </c>
      <c r="E164" s="16">
        <f t="shared" si="8"/>
        <v>0.11078703703242354</v>
      </c>
      <c r="F164" s="15">
        <f t="shared" si="10"/>
        <v>9571.9999996013939</v>
      </c>
      <c r="G164" s="15">
        <f t="shared" si="11"/>
        <v>2.658888888778165</v>
      </c>
      <c r="H164">
        <v>230</v>
      </c>
      <c r="I164" s="9">
        <f>(H164*pix_calib!$B$19+pix_calib!$B$20)/100</f>
        <v>0.11791560000000001</v>
      </c>
    </row>
    <row r="165" spans="1:9" x14ac:dyDescent="0.25">
      <c r="A165" t="s">
        <v>163</v>
      </c>
      <c r="B165">
        <v>70.055031446499996</v>
      </c>
      <c r="C165" s="1">
        <v>42951.728784722225</v>
      </c>
      <c r="D165" s="7">
        <f t="shared" si="9"/>
        <v>0.11158564814832062</v>
      </c>
      <c r="E165" s="16">
        <f t="shared" si="8"/>
        <v>0.11158564814832062</v>
      </c>
      <c r="F165" s="15">
        <f t="shared" si="10"/>
        <v>9641.0000000149012</v>
      </c>
      <c r="G165" s="15">
        <f t="shared" si="11"/>
        <v>2.6780555555596948</v>
      </c>
      <c r="H165">
        <v>229</v>
      </c>
      <c r="I165" s="9">
        <f>(H165*pix_calib!$B$19+pix_calib!$B$20)/100</f>
        <v>0.11749887999999999</v>
      </c>
    </row>
    <row r="166" spans="1:9" x14ac:dyDescent="0.25">
      <c r="A166" t="s">
        <v>164</v>
      </c>
      <c r="B166">
        <v>70.896226415100003</v>
      </c>
      <c r="C166" s="1">
        <v>42951.729583333334</v>
      </c>
      <c r="D166" s="7">
        <f t="shared" si="9"/>
        <v>0.11238425925694173</v>
      </c>
      <c r="E166" s="16">
        <f t="shared" si="8"/>
        <v>0.11238425925694173</v>
      </c>
      <c r="F166" s="15">
        <f t="shared" si="10"/>
        <v>9709.9999997997656</v>
      </c>
      <c r="G166" s="15">
        <f t="shared" si="11"/>
        <v>2.6972222221666016</v>
      </c>
      <c r="H166">
        <v>229</v>
      </c>
      <c r="I166" s="9">
        <f>(H166*pix_calib!$B$19+pix_calib!$B$20)/100</f>
        <v>0.11749887999999999</v>
      </c>
    </row>
    <row r="167" spans="1:9" x14ac:dyDescent="0.25">
      <c r="A167" t="s">
        <v>165</v>
      </c>
      <c r="B167">
        <v>71.124213836500005</v>
      </c>
      <c r="C167" s="1">
        <v>42951.730381944442</v>
      </c>
      <c r="D167" s="7">
        <f t="shared" si="9"/>
        <v>0.11318287036556285</v>
      </c>
      <c r="E167" s="16">
        <f t="shared" si="8"/>
        <v>0.11318287036556285</v>
      </c>
      <c r="F167" s="15">
        <f t="shared" si="10"/>
        <v>9778.9999995846301</v>
      </c>
      <c r="G167" s="15">
        <f t="shared" si="11"/>
        <v>2.7163888887735084</v>
      </c>
      <c r="H167">
        <v>221</v>
      </c>
      <c r="I167" s="9">
        <f>(H167*pix_calib!$B$19+pix_calib!$B$20)/100</f>
        <v>0.11416512000000001</v>
      </c>
    </row>
    <row r="168" spans="1:9" x14ac:dyDescent="0.25">
      <c r="A168" t="s">
        <v>166</v>
      </c>
      <c r="B168">
        <v>70.581761006299999</v>
      </c>
      <c r="C168" s="1">
        <v>42951.731192129628</v>
      </c>
      <c r="D168" s="7">
        <f t="shared" si="9"/>
        <v>0.11399305555096362</v>
      </c>
      <c r="E168" s="16">
        <f t="shared" si="8"/>
        <v>0.11399305555096362</v>
      </c>
      <c r="F168" s="15">
        <f t="shared" si="10"/>
        <v>9848.9999996032566</v>
      </c>
      <c r="G168" s="15">
        <f t="shared" si="11"/>
        <v>2.7358333332231268</v>
      </c>
      <c r="H168">
        <v>224</v>
      </c>
      <c r="I168" s="9">
        <f>(H168*pix_calib!$B$19+pix_calib!$B$20)/100</f>
        <v>0.11541528</v>
      </c>
    </row>
    <row r="169" spans="1:9" x14ac:dyDescent="0.25">
      <c r="A169" t="s">
        <v>167</v>
      </c>
      <c r="B169">
        <v>71.210691823900007</v>
      </c>
      <c r="C169" s="1">
        <v>42951.732002314813</v>
      </c>
      <c r="D169" s="7">
        <f t="shared" si="9"/>
        <v>0.11480324073636439</v>
      </c>
      <c r="E169" s="16">
        <f t="shared" si="8"/>
        <v>0.11480324073636439</v>
      </c>
      <c r="F169" s="15">
        <f t="shared" si="10"/>
        <v>9918.999999621883</v>
      </c>
      <c r="G169" s="15">
        <f t="shared" si="11"/>
        <v>2.7552777776727453</v>
      </c>
      <c r="H169">
        <v>230</v>
      </c>
      <c r="I169" s="9">
        <f>(H169*pix_calib!$B$19+pix_calib!$B$20)/100</f>
        <v>0.11791560000000001</v>
      </c>
    </row>
    <row r="170" spans="1:9" x14ac:dyDescent="0.25">
      <c r="A170" t="s">
        <v>168</v>
      </c>
      <c r="B170">
        <v>71.430817610099993</v>
      </c>
      <c r="C170" s="1">
        <v>42951.732812499999</v>
      </c>
      <c r="D170" s="7">
        <f t="shared" si="9"/>
        <v>0.11561342592176516</v>
      </c>
      <c r="E170" s="16">
        <f t="shared" si="8"/>
        <v>0.11561342592176516</v>
      </c>
      <c r="F170" s="15">
        <f t="shared" si="10"/>
        <v>9988.9999996405095</v>
      </c>
      <c r="G170" s="15">
        <f t="shared" si="11"/>
        <v>2.7747222221223637</v>
      </c>
      <c r="H170">
        <v>230</v>
      </c>
      <c r="I170" s="9">
        <f>(H170*pix_calib!$B$19+pix_calib!$B$20)/100</f>
        <v>0.11791560000000001</v>
      </c>
    </row>
    <row r="171" spans="1:9" x14ac:dyDescent="0.25">
      <c r="A171" t="s">
        <v>169</v>
      </c>
      <c r="B171">
        <v>70.180817610099993</v>
      </c>
      <c r="C171" s="1">
        <v>42951.733634259261</v>
      </c>
      <c r="D171" s="7">
        <f t="shared" si="9"/>
        <v>0.11643518518394558</v>
      </c>
      <c r="E171" s="16">
        <f t="shared" si="8"/>
        <v>0.11643518518394558</v>
      </c>
      <c r="F171" s="15">
        <f t="shared" si="10"/>
        <v>10059.999999892898</v>
      </c>
      <c r="G171" s="15">
        <f t="shared" si="11"/>
        <v>2.7944444444146939</v>
      </c>
      <c r="H171">
        <v>230</v>
      </c>
      <c r="I171" s="9">
        <f>(H171*pix_calib!$B$19+pix_calib!$B$20)/100</f>
        <v>0.11791560000000001</v>
      </c>
    </row>
    <row r="172" spans="1:9" x14ac:dyDescent="0.25">
      <c r="A172" t="s">
        <v>170</v>
      </c>
      <c r="B172">
        <v>70.212264150899998</v>
      </c>
      <c r="C172" s="1">
        <v>42951.734456018516</v>
      </c>
      <c r="D172" s="7">
        <f t="shared" si="9"/>
        <v>0.11725694443885004</v>
      </c>
      <c r="E172" s="16">
        <f t="shared" si="8"/>
        <v>0.11725694443885004</v>
      </c>
      <c r="F172" s="15">
        <f t="shared" si="10"/>
        <v>10130.999999516644</v>
      </c>
      <c r="G172" s="15">
        <f t="shared" si="11"/>
        <v>2.814166666532401</v>
      </c>
      <c r="H172">
        <v>228</v>
      </c>
      <c r="I172" s="9">
        <f>(H172*pix_calib!$B$19+pix_calib!$B$20)/100</f>
        <v>0.11708216</v>
      </c>
    </row>
    <row r="173" spans="1:9" x14ac:dyDescent="0.25">
      <c r="A173" t="s">
        <v>171</v>
      </c>
      <c r="B173">
        <v>70.888364779900002</v>
      </c>
      <c r="C173" s="1">
        <v>42951.735277777778</v>
      </c>
      <c r="D173" s="7">
        <f t="shared" si="9"/>
        <v>0.11807870370103046</v>
      </c>
      <c r="E173" s="16">
        <f t="shared" si="8"/>
        <v>0.11807870370103046</v>
      </c>
      <c r="F173" s="15">
        <f t="shared" si="10"/>
        <v>10201.999999769032</v>
      </c>
      <c r="G173" s="15">
        <f t="shared" si="11"/>
        <v>2.8338888888247311</v>
      </c>
      <c r="H173">
        <v>229</v>
      </c>
      <c r="I173" s="9">
        <f>(H173*pix_calib!$B$19+pix_calib!$B$20)/100</f>
        <v>0.11749887999999999</v>
      </c>
    </row>
    <row r="174" spans="1:9" x14ac:dyDescent="0.25">
      <c r="A174" t="s">
        <v>172</v>
      </c>
      <c r="B174">
        <v>70.715408804999996</v>
      </c>
      <c r="C174" s="1">
        <v>42951.736111111109</v>
      </c>
      <c r="D174" s="7">
        <f t="shared" si="9"/>
        <v>0.11891203703271458</v>
      </c>
      <c r="E174" s="16">
        <f t="shared" si="8"/>
        <v>0.11891203703271458</v>
      </c>
      <c r="F174" s="15">
        <f t="shared" si="10"/>
        <v>10273.99999962654</v>
      </c>
      <c r="G174" s="15">
        <f t="shared" si="11"/>
        <v>2.8538888887851499</v>
      </c>
      <c r="H174">
        <v>225</v>
      </c>
      <c r="I174" s="9">
        <f>(H174*pix_calib!$B$19+pix_calib!$B$20)/100</f>
        <v>0.11583200000000002</v>
      </c>
    </row>
    <row r="175" spans="1:9" x14ac:dyDescent="0.25">
      <c r="A175" t="s">
        <v>173</v>
      </c>
      <c r="B175">
        <v>70.7311320755</v>
      </c>
      <c r="C175" s="1">
        <v>42951.736944444441</v>
      </c>
      <c r="D175" s="7">
        <f t="shared" si="9"/>
        <v>0.1197453703643987</v>
      </c>
      <c r="E175" s="16">
        <f t="shared" si="8"/>
        <v>0.1197453703643987</v>
      </c>
      <c r="F175" s="15">
        <f t="shared" si="10"/>
        <v>10345.999999484047</v>
      </c>
      <c r="G175" s="15">
        <f t="shared" si="11"/>
        <v>2.8738888887455687</v>
      </c>
      <c r="H175">
        <v>228</v>
      </c>
      <c r="I175" s="9">
        <f>(H175*pix_calib!$B$19+pix_calib!$B$20)/100</f>
        <v>0.11708216</v>
      </c>
    </row>
    <row r="176" spans="1:9" x14ac:dyDescent="0.25">
      <c r="A176" t="s">
        <v>174</v>
      </c>
      <c r="B176">
        <v>71.053459119500005</v>
      </c>
      <c r="C176" s="1">
        <v>42951.73777777778</v>
      </c>
      <c r="D176" s="7">
        <f t="shared" si="9"/>
        <v>0.12057870370335877</v>
      </c>
      <c r="E176" s="16">
        <f t="shared" si="8"/>
        <v>0.12057870370335877</v>
      </c>
      <c r="F176" s="15">
        <f t="shared" si="10"/>
        <v>10417.999999970198</v>
      </c>
      <c r="G176" s="15">
        <f t="shared" si="11"/>
        <v>2.8938888888806105</v>
      </c>
      <c r="H176">
        <v>220</v>
      </c>
      <c r="I176" s="9">
        <f>(H176*pix_calib!$B$19+pix_calib!$B$20)/100</f>
        <v>0.11374839999999999</v>
      </c>
    </row>
    <row r="177" spans="1:9" x14ac:dyDescent="0.25">
      <c r="A177" t="s">
        <v>175</v>
      </c>
      <c r="B177">
        <v>71.037735849100002</v>
      </c>
      <c r="C177" s="1">
        <v>42951.738622685189</v>
      </c>
      <c r="D177" s="7">
        <f t="shared" si="9"/>
        <v>0.12142361111182254</v>
      </c>
      <c r="E177" s="16">
        <f t="shared" si="8"/>
        <v>0.12142361111182254</v>
      </c>
      <c r="F177" s="15">
        <f t="shared" si="10"/>
        <v>10491.000000061467</v>
      </c>
      <c r="G177" s="15">
        <f t="shared" si="11"/>
        <v>2.9141666666837409</v>
      </c>
      <c r="H177">
        <v>224</v>
      </c>
      <c r="I177" s="9">
        <f>(H177*pix_calib!$B$19+pix_calib!$B$20)/100</f>
        <v>0.11541528</v>
      </c>
    </row>
    <row r="178" spans="1:9" x14ac:dyDescent="0.25">
      <c r="A178" t="s">
        <v>176</v>
      </c>
      <c r="B178">
        <v>71.391509434</v>
      </c>
      <c r="C178" s="1">
        <v>42951.73946759259</v>
      </c>
      <c r="D178" s="7">
        <f t="shared" si="9"/>
        <v>0.12226851851301035</v>
      </c>
      <c r="E178" s="16">
        <f t="shared" si="8"/>
        <v>0.12226851851301035</v>
      </c>
      <c r="F178" s="15">
        <f t="shared" si="10"/>
        <v>10563.999999524094</v>
      </c>
      <c r="G178" s="15">
        <f t="shared" si="11"/>
        <v>2.9344444443122484</v>
      </c>
      <c r="H178">
        <v>224</v>
      </c>
      <c r="I178" s="9">
        <f>(H178*pix_calib!$B$19+pix_calib!$B$20)/100</f>
        <v>0.11541528</v>
      </c>
    </row>
    <row r="179" spans="1:9" x14ac:dyDescent="0.25">
      <c r="A179" t="s">
        <v>177</v>
      </c>
      <c r="B179">
        <v>70.338050314499995</v>
      </c>
      <c r="C179" s="1">
        <v>42951.740324074075</v>
      </c>
      <c r="D179" s="7">
        <f t="shared" si="9"/>
        <v>0.12312499999825377</v>
      </c>
      <c r="E179" s="16">
        <f t="shared" si="8"/>
        <v>0.12312499999825377</v>
      </c>
      <c r="F179" s="15">
        <f t="shared" si="10"/>
        <v>10637.999999849126</v>
      </c>
      <c r="G179" s="15">
        <f t="shared" si="11"/>
        <v>2.9549999999580905</v>
      </c>
      <c r="H179">
        <v>222</v>
      </c>
      <c r="I179" s="9">
        <f>(H179*pix_calib!$B$19+pix_calib!$B$20)/100</f>
        <v>0.11458183999999999</v>
      </c>
    </row>
    <row r="180" spans="1:9" x14ac:dyDescent="0.25">
      <c r="A180" t="s">
        <v>178</v>
      </c>
      <c r="B180">
        <v>70.102201257900006</v>
      </c>
      <c r="C180" s="1">
        <v>42951.741180555553</v>
      </c>
      <c r="D180" s="7">
        <f t="shared" si="9"/>
        <v>0.12398148147622123</v>
      </c>
      <c r="E180" s="16">
        <f t="shared" si="8"/>
        <v>0.12398148147622123</v>
      </c>
      <c r="F180" s="15">
        <f t="shared" si="10"/>
        <v>10711.999999545515</v>
      </c>
      <c r="G180" s="15">
        <f t="shared" si="11"/>
        <v>2.9755555554293096</v>
      </c>
      <c r="H180">
        <v>222</v>
      </c>
      <c r="I180" s="9">
        <f>(H180*pix_calib!$B$19+pix_calib!$B$20)/100</f>
        <v>0.11458183999999999</v>
      </c>
    </row>
    <row r="181" spans="1:9" x14ac:dyDescent="0.25">
      <c r="A181" t="s">
        <v>179</v>
      </c>
      <c r="B181">
        <v>71.029874213799999</v>
      </c>
      <c r="C181" s="1">
        <v>42951.742037037038</v>
      </c>
      <c r="D181" s="7">
        <f t="shared" si="9"/>
        <v>0.12483796296146465</v>
      </c>
      <c r="E181" s="16">
        <f t="shared" si="8"/>
        <v>0.12483796296146465</v>
      </c>
      <c r="F181" s="15">
        <f t="shared" si="10"/>
        <v>10785.999999870546</v>
      </c>
      <c r="G181" s="15">
        <f t="shared" si="11"/>
        <v>2.9961111110751517</v>
      </c>
      <c r="H181">
        <v>224</v>
      </c>
      <c r="I181" s="9">
        <f>(H181*pix_calib!$B$19+pix_calib!$B$20)/100</f>
        <v>0.11541528</v>
      </c>
    </row>
    <row r="182" spans="1:9" x14ac:dyDescent="0.25">
      <c r="A182" t="s">
        <v>180</v>
      </c>
      <c r="B182">
        <v>71.281446540900006</v>
      </c>
      <c r="C182" s="1">
        <v>42951.742905092593</v>
      </c>
      <c r="D182" s="7">
        <f t="shared" si="9"/>
        <v>0.12570601851621177</v>
      </c>
      <c r="E182" s="16">
        <f t="shared" si="8"/>
        <v>0.12570601851621177</v>
      </c>
      <c r="F182" s="15">
        <f t="shared" si="10"/>
        <v>10860.999999800697</v>
      </c>
      <c r="G182" s="15">
        <f t="shared" si="11"/>
        <v>3.0169444443890825</v>
      </c>
      <c r="H182">
        <v>221</v>
      </c>
      <c r="I182" s="9">
        <f>(H182*pix_calib!$B$19+pix_calib!$B$20)/100</f>
        <v>0.11416512000000001</v>
      </c>
    </row>
    <row r="183" spans="1:9" x14ac:dyDescent="0.25">
      <c r="A183" t="s">
        <v>181</v>
      </c>
      <c r="B183">
        <v>70.974842767300004</v>
      </c>
      <c r="C183" s="1">
        <v>42951.743773148148</v>
      </c>
      <c r="D183" s="7">
        <f t="shared" si="9"/>
        <v>0.12657407407095889</v>
      </c>
      <c r="E183" s="16">
        <f t="shared" si="8"/>
        <v>0.12657407407095889</v>
      </c>
      <c r="F183" s="15">
        <f t="shared" si="10"/>
        <v>10935.999999730848</v>
      </c>
      <c r="G183" s="15">
        <f t="shared" si="11"/>
        <v>3.0377777777030133</v>
      </c>
      <c r="H183">
        <v>221</v>
      </c>
      <c r="I183" s="9">
        <f>(H183*pix_calib!$B$19+pix_calib!$B$20)/100</f>
        <v>0.11416512000000001</v>
      </c>
    </row>
    <row r="184" spans="1:9" x14ac:dyDescent="0.25">
      <c r="A184" t="s">
        <v>182</v>
      </c>
      <c r="B184">
        <v>70.125786163499995</v>
      </c>
      <c r="C184" s="1">
        <v>42951.744641203702</v>
      </c>
      <c r="D184" s="7">
        <f t="shared" si="9"/>
        <v>0.127442129625706</v>
      </c>
      <c r="E184" s="16">
        <f t="shared" si="8"/>
        <v>0.127442129625706</v>
      </c>
      <c r="F184" s="15">
        <f t="shared" si="10"/>
        <v>11010.999999660999</v>
      </c>
      <c r="G184" s="15">
        <f t="shared" si="11"/>
        <v>3.0586111110169441</v>
      </c>
      <c r="H184">
        <v>221</v>
      </c>
      <c r="I184" s="9">
        <f>(H184*pix_calib!$B$19+pix_calib!$B$20)/100</f>
        <v>0.11416512000000001</v>
      </c>
    </row>
    <row r="185" spans="1:9" x14ac:dyDescent="0.25">
      <c r="A185" t="s">
        <v>183</v>
      </c>
      <c r="B185">
        <v>71.430817610099993</v>
      </c>
      <c r="C185" s="1">
        <v>42951.745520833334</v>
      </c>
      <c r="D185" s="7">
        <f t="shared" si="9"/>
        <v>0.12832175925723277</v>
      </c>
      <c r="E185" s="16">
        <f t="shared" si="8"/>
        <v>0.12832175925723277</v>
      </c>
      <c r="F185" s="15">
        <f t="shared" si="10"/>
        <v>11086.999999824911</v>
      </c>
      <c r="G185" s="15">
        <f t="shared" si="11"/>
        <v>3.0797222221735865</v>
      </c>
      <c r="H185">
        <v>225</v>
      </c>
      <c r="I185" s="9">
        <f>(H185*pix_calib!$B$19+pix_calib!$B$20)/100</f>
        <v>0.11583200000000002</v>
      </c>
    </row>
    <row r="186" spans="1:9" x14ac:dyDescent="0.25">
      <c r="A186" t="s">
        <v>184</v>
      </c>
      <c r="B186">
        <v>70.864779874199996</v>
      </c>
      <c r="C186" s="1">
        <v>42951.746400462966</v>
      </c>
      <c r="D186" s="7">
        <f t="shared" si="9"/>
        <v>0.12920138888875954</v>
      </c>
      <c r="E186" s="16">
        <f t="shared" si="8"/>
        <v>0.12920138888875954</v>
      </c>
      <c r="F186" s="15">
        <f t="shared" si="10"/>
        <v>11162.999999988824</v>
      </c>
      <c r="G186" s="15">
        <f t="shared" si="11"/>
        <v>3.1008333333302289</v>
      </c>
      <c r="H186">
        <v>227</v>
      </c>
      <c r="I186" s="9">
        <f>(H186*pix_calib!$B$19+pix_calib!$B$20)/100</f>
        <v>0.11666543999999998</v>
      </c>
    </row>
    <row r="187" spans="1:9" x14ac:dyDescent="0.25">
      <c r="A187" t="s">
        <v>185</v>
      </c>
      <c r="B187">
        <v>71.014150943399997</v>
      </c>
      <c r="C187" s="1">
        <v>42951.74728009259</v>
      </c>
      <c r="D187" s="7">
        <f t="shared" si="9"/>
        <v>0.13008101851301035</v>
      </c>
      <c r="E187" s="16">
        <f t="shared" si="8"/>
        <v>0.13008101851301035</v>
      </c>
      <c r="F187" s="15">
        <f t="shared" si="10"/>
        <v>11238.999999524094</v>
      </c>
      <c r="G187" s="15">
        <f t="shared" si="11"/>
        <v>3.1219444443122484</v>
      </c>
      <c r="H187">
        <v>223</v>
      </c>
      <c r="I187" s="9">
        <f>(H187*pix_calib!$B$19+pix_calib!$B$20)/100</f>
        <v>0.11499856000000001</v>
      </c>
    </row>
    <row r="188" spans="1:9" x14ac:dyDescent="0.25">
      <c r="A188" t="s">
        <v>186</v>
      </c>
      <c r="B188">
        <v>70.047169811299995</v>
      </c>
      <c r="C188" s="1">
        <v>42951.748171296298</v>
      </c>
      <c r="D188" s="7">
        <f t="shared" si="9"/>
        <v>0.13097222222131677</v>
      </c>
      <c r="E188" s="16">
        <f t="shared" si="8"/>
        <v>0.13097222222131677</v>
      </c>
      <c r="F188" s="15">
        <f t="shared" si="10"/>
        <v>11315.999999921769</v>
      </c>
      <c r="G188" s="15">
        <f t="shared" si="11"/>
        <v>3.1433333333116025</v>
      </c>
      <c r="H188">
        <v>217</v>
      </c>
      <c r="I188" s="9">
        <f>(H188*pix_calib!$B$19+pix_calib!$B$20)/100</f>
        <v>0.11249824</v>
      </c>
    </row>
    <row r="189" spans="1:9" x14ac:dyDescent="0.25">
      <c r="A189" t="s">
        <v>187</v>
      </c>
      <c r="B189">
        <v>71.084905660399997</v>
      </c>
      <c r="C189" s="1">
        <v>42951.749062499999</v>
      </c>
      <c r="D189" s="7">
        <f t="shared" si="9"/>
        <v>0.13186342592234723</v>
      </c>
      <c r="E189" s="16">
        <f t="shared" si="8"/>
        <v>0.13186342592234723</v>
      </c>
      <c r="F189" s="15">
        <f t="shared" si="10"/>
        <v>11392.999999690801</v>
      </c>
      <c r="G189" s="15">
        <f t="shared" si="11"/>
        <v>3.1647222221363336</v>
      </c>
      <c r="H189">
        <v>217</v>
      </c>
      <c r="I189" s="9">
        <f>(H189*pix_calib!$B$19+pix_calib!$B$20)/100</f>
        <v>0.11249824</v>
      </c>
    </row>
    <row r="190" spans="1:9" x14ac:dyDescent="0.25">
      <c r="A190" t="s">
        <v>188</v>
      </c>
      <c r="B190">
        <v>70.856918238999995</v>
      </c>
      <c r="C190" s="1">
        <v>42951.749965277777</v>
      </c>
      <c r="D190" s="7">
        <f t="shared" si="9"/>
        <v>0.13276620370015735</v>
      </c>
      <c r="E190" s="16">
        <f t="shared" si="8"/>
        <v>0.13276620370015735</v>
      </c>
      <c r="F190" s="15">
        <f t="shared" si="10"/>
        <v>11470.999999693595</v>
      </c>
      <c r="G190" s="15">
        <f t="shared" si="11"/>
        <v>3.1863888888037764</v>
      </c>
      <c r="H190">
        <v>221</v>
      </c>
      <c r="I190" s="9">
        <f>(H190*pix_calib!$B$19+pix_calib!$B$20)/100</f>
        <v>0.11416512000000001</v>
      </c>
    </row>
    <row r="191" spans="1:9" x14ac:dyDescent="0.25">
      <c r="A191" t="s">
        <v>189</v>
      </c>
      <c r="B191">
        <v>70.133647798699997</v>
      </c>
      <c r="C191" s="1">
        <v>42951.750868055555</v>
      </c>
      <c r="D191" s="7">
        <f t="shared" si="9"/>
        <v>0.13366898147796746</v>
      </c>
      <c r="E191" s="16">
        <f t="shared" si="8"/>
        <v>0.13366898147796746</v>
      </c>
      <c r="F191" s="15">
        <f t="shared" si="10"/>
        <v>11548.999999696389</v>
      </c>
      <c r="G191" s="15">
        <f t="shared" si="11"/>
        <v>3.2080555554712191</v>
      </c>
      <c r="H191">
        <v>218</v>
      </c>
      <c r="I191" s="9">
        <f>(H191*pix_calib!$B$19+pix_calib!$B$20)/100</f>
        <v>0.11291495999999998</v>
      </c>
    </row>
    <row r="192" spans="1:9" x14ac:dyDescent="0.25">
      <c r="A192" t="s">
        <v>190</v>
      </c>
      <c r="B192">
        <v>71.022012578599998</v>
      </c>
      <c r="C192" s="1">
        <v>42951.751770833333</v>
      </c>
      <c r="D192" s="7">
        <f t="shared" si="9"/>
        <v>0.13457175925577758</v>
      </c>
      <c r="E192" s="16">
        <f t="shared" si="8"/>
        <v>0.13457175925577758</v>
      </c>
      <c r="F192" s="15">
        <f t="shared" si="10"/>
        <v>11626.999999699183</v>
      </c>
      <c r="G192" s="15">
        <f t="shared" si="11"/>
        <v>3.2297222221386619</v>
      </c>
      <c r="H192">
        <v>219</v>
      </c>
      <c r="I192" s="9">
        <f>(H192*pix_calib!$B$19+pix_calib!$B$20)/100</f>
        <v>0.11333168</v>
      </c>
    </row>
    <row r="193" spans="1:9" x14ac:dyDescent="0.25">
      <c r="A193" t="s">
        <v>191</v>
      </c>
      <c r="B193">
        <v>71.399371069200001</v>
      </c>
      <c r="C193" s="1">
        <v>42951.752685185187</v>
      </c>
      <c r="D193" s="7">
        <f t="shared" si="9"/>
        <v>0.13548611111036735</v>
      </c>
      <c r="E193" s="16">
        <f t="shared" si="8"/>
        <v>0.13548611111036735</v>
      </c>
      <c r="F193" s="15">
        <f t="shared" si="10"/>
        <v>11705.999999935739</v>
      </c>
      <c r="G193" s="15">
        <f t="shared" si="11"/>
        <v>3.2516666666488163</v>
      </c>
      <c r="H193">
        <v>217</v>
      </c>
      <c r="I193" s="9">
        <f>(H193*pix_calib!$B$19+pix_calib!$B$20)/100</f>
        <v>0.11249824</v>
      </c>
    </row>
    <row r="194" spans="1:9" x14ac:dyDescent="0.25">
      <c r="A194" t="s">
        <v>192</v>
      </c>
      <c r="B194">
        <v>70.416666666699996</v>
      </c>
      <c r="C194" s="1">
        <v>42951.753599537034</v>
      </c>
      <c r="D194" s="7">
        <f t="shared" si="9"/>
        <v>0.13640046295768116</v>
      </c>
      <c r="E194" s="16">
        <f t="shared" si="8"/>
        <v>0.13640046295768116</v>
      </c>
      <c r="F194" s="15">
        <f t="shared" si="10"/>
        <v>11784.999999543652</v>
      </c>
      <c r="G194" s="15">
        <f t="shared" si="11"/>
        <v>3.2736111109843478</v>
      </c>
      <c r="H194">
        <v>214</v>
      </c>
      <c r="I194" s="9">
        <f>(H194*pix_calib!$B$19+pix_calib!$B$20)/100</f>
        <v>0.11124808000000001</v>
      </c>
    </row>
    <row r="195" spans="1:9" x14ac:dyDescent="0.25">
      <c r="A195" t="s">
        <v>193</v>
      </c>
      <c r="B195">
        <v>70.786163521999995</v>
      </c>
      <c r="C195" s="1">
        <v>42951.754525462966</v>
      </c>
      <c r="D195" s="7">
        <f t="shared" si="9"/>
        <v>0.13732638888905058</v>
      </c>
      <c r="E195" s="16">
        <f t="shared" ref="E195:E258" si="12">D195</f>
        <v>0.13732638888905058</v>
      </c>
      <c r="F195" s="15">
        <f t="shared" si="10"/>
        <v>11865.00000001397</v>
      </c>
      <c r="G195" s="15">
        <f t="shared" si="11"/>
        <v>3.2958333333372138</v>
      </c>
      <c r="H195">
        <v>221</v>
      </c>
      <c r="I195" s="9">
        <f>(H195*pix_calib!$B$19+pix_calib!$B$20)/100</f>
        <v>0.11416512000000001</v>
      </c>
    </row>
    <row r="196" spans="1:9" x14ac:dyDescent="0.25">
      <c r="A196" t="s">
        <v>194</v>
      </c>
      <c r="B196">
        <v>70.8805031447</v>
      </c>
      <c r="C196" s="1">
        <v>42951.75545138889</v>
      </c>
      <c r="D196" s="7">
        <f t="shared" ref="D196:D259" si="13">D195+(C196-C195)</f>
        <v>0.13825231481314404</v>
      </c>
      <c r="E196" s="16">
        <f t="shared" si="12"/>
        <v>0.13825231481314404</v>
      </c>
      <c r="F196" s="15">
        <f t="shared" ref="F196:F259" si="14">E196*2700*32</f>
        <v>11944.999999855645</v>
      </c>
      <c r="G196" s="15">
        <f t="shared" ref="G196:G259" si="15">F196/3600</f>
        <v>3.3180555555154569</v>
      </c>
      <c r="H196">
        <v>222</v>
      </c>
      <c r="I196" s="9">
        <f>(H196*pix_calib!$B$19+pix_calib!$B$20)/100</f>
        <v>0.11458183999999999</v>
      </c>
    </row>
    <row r="197" spans="1:9" x14ac:dyDescent="0.25">
      <c r="A197" t="s">
        <v>195</v>
      </c>
      <c r="B197">
        <v>70.904088050300004</v>
      </c>
      <c r="C197" s="1">
        <v>42951.756388888891</v>
      </c>
      <c r="D197" s="7">
        <f t="shared" si="13"/>
        <v>0.13918981481401715</v>
      </c>
      <c r="E197" s="16">
        <f t="shared" si="12"/>
        <v>0.13918981481401715</v>
      </c>
      <c r="F197" s="15">
        <f t="shared" si="14"/>
        <v>12025.999999931082</v>
      </c>
      <c r="G197" s="15">
        <f t="shared" si="15"/>
        <v>3.3405555555364117</v>
      </c>
      <c r="H197">
        <v>213</v>
      </c>
      <c r="I197" s="9">
        <f>(H197*pix_calib!$B$19+pix_calib!$B$20)/100</f>
        <v>0.11083135999999999</v>
      </c>
    </row>
    <row r="198" spans="1:9" x14ac:dyDescent="0.25">
      <c r="A198" t="s">
        <v>196</v>
      </c>
      <c r="B198">
        <v>71.077044025199996</v>
      </c>
      <c r="C198" s="1">
        <v>42951.757326388892</v>
      </c>
      <c r="D198" s="7">
        <f t="shared" si="13"/>
        <v>0.14012731481489027</v>
      </c>
      <c r="E198" s="16">
        <f t="shared" si="12"/>
        <v>0.14012731481489027</v>
      </c>
      <c r="F198" s="15">
        <f t="shared" si="14"/>
        <v>12107.000000006519</v>
      </c>
      <c r="G198" s="15">
        <f t="shared" si="15"/>
        <v>3.3630555555573665</v>
      </c>
      <c r="H198">
        <v>213</v>
      </c>
      <c r="I198" s="9">
        <f>(H198*pix_calib!$B$19+pix_calib!$B$20)/100</f>
        <v>0.11083135999999999</v>
      </c>
    </row>
    <row r="199" spans="1:9" x14ac:dyDescent="0.25">
      <c r="A199" t="s">
        <v>197</v>
      </c>
      <c r="B199">
        <v>70.149371069200001</v>
      </c>
      <c r="C199" s="1">
        <v>42951.758263888885</v>
      </c>
      <c r="D199" s="7">
        <f t="shared" si="13"/>
        <v>0.14106481480848743</v>
      </c>
      <c r="E199" s="16">
        <f t="shared" si="12"/>
        <v>0.14106481480848743</v>
      </c>
      <c r="F199" s="15">
        <f t="shared" si="14"/>
        <v>12187.999999453314</v>
      </c>
      <c r="G199" s="15">
        <f t="shared" si="15"/>
        <v>3.3855555554036982</v>
      </c>
      <c r="H199">
        <v>214</v>
      </c>
      <c r="I199" s="9">
        <f>(H199*pix_calib!$B$19+pix_calib!$B$20)/100</f>
        <v>0.11124808000000001</v>
      </c>
    </row>
    <row r="200" spans="1:9" x14ac:dyDescent="0.25">
      <c r="A200" t="s">
        <v>198</v>
      </c>
      <c r="B200">
        <v>71.273584905700005</v>
      </c>
      <c r="C200" s="1">
        <v>42951.759212962963</v>
      </c>
      <c r="D200" s="7">
        <f t="shared" si="13"/>
        <v>0.14201388888614019</v>
      </c>
      <c r="E200" s="16">
        <f t="shared" si="12"/>
        <v>0.14201388888614019</v>
      </c>
      <c r="F200" s="15">
        <f t="shared" si="14"/>
        <v>12269.999999762513</v>
      </c>
      <c r="G200" s="15">
        <f t="shared" si="15"/>
        <v>3.4083333332673647</v>
      </c>
      <c r="H200">
        <v>218</v>
      </c>
      <c r="I200" s="9">
        <f>(H200*pix_calib!$B$19+pix_calib!$B$20)/100</f>
        <v>0.11291495999999998</v>
      </c>
    </row>
    <row r="201" spans="1:9" x14ac:dyDescent="0.25">
      <c r="A201" t="s">
        <v>199</v>
      </c>
      <c r="B201">
        <v>70.566037735799995</v>
      </c>
      <c r="C201" s="1">
        <v>42951.760162037041</v>
      </c>
      <c r="D201" s="7">
        <f t="shared" si="13"/>
        <v>0.14296296296379296</v>
      </c>
      <c r="E201" s="16">
        <f t="shared" si="12"/>
        <v>0.14296296296379296</v>
      </c>
      <c r="F201" s="15">
        <f t="shared" si="14"/>
        <v>12352.000000071712</v>
      </c>
      <c r="G201" s="15">
        <f t="shared" si="15"/>
        <v>3.4311111111310311</v>
      </c>
      <c r="H201">
        <v>218</v>
      </c>
      <c r="I201" s="9">
        <f>(H201*pix_calib!$B$19+pix_calib!$B$20)/100</f>
        <v>0.11291495999999998</v>
      </c>
    </row>
    <row r="202" spans="1:9" x14ac:dyDescent="0.25">
      <c r="A202" t="s">
        <v>200</v>
      </c>
      <c r="B202">
        <v>71.029874213799999</v>
      </c>
      <c r="C202" s="1">
        <v>42951.761111111111</v>
      </c>
      <c r="D202" s="7">
        <f t="shared" si="13"/>
        <v>0.14391203703416977</v>
      </c>
      <c r="E202" s="16">
        <f t="shared" si="12"/>
        <v>0.14391203703416977</v>
      </c>
      <c r="F202" s="15">
        <f t="shared" si="14"/>
        <v>12433.999999752268</v>
      </c>
      <c r="G202" s="15">
        <f t="shared" si="15"/>
        <v>3.4538888888200745</v>
      </c>
      <c r="H202">
        <v>214</v>
      </c>
      <c r="I202" s="9">
        <f>(H202*pix_calib!$B$19+pix_calib!$B$20)/100</f>
        <v>0.11124808000000001</v>
      </c>
    </row>
    <row r="203" spans="1:9" x14ac:dyDescent="0.25">
      <c r="A203" t="s">
        <v>201</v>
      </c>
      <c r="B203">
        <v>70.047169811299995</v>
      </c>
      <c r="C203" s="1">
        <v>42951.762071759258</v>
      </c>
      <c r="D203" s="7">
        <f t="shared" si="13"/>
        <v>0.14487268518132623</v>
      </c>
      <c r="E203" s="16">
        <f t="shared" si="12"/>
        <v>0.14487268518132623</v>
      </c>
      <c r="F203" s="15">
        <f t="shared" si="14"/>
        <v>12516.999999666587</v>
      </c>
      <c r="G203" s="15">
        <f t="shared" si="15"/>
        <v>3.4769444443518296</v>
      </c>
      <c r="H203">
        <v>216</v>
      </c>
      <c r="I203" s="9">
        <f>(H203*pix_calib!$B$19+pix_calib!$B$20)/100</f>
        <v>0.11208151999999999</v>
      </c>
    </row>
    <row r="204" spans="1:9" x14ac:dyDescent="0.25">
      <c r="A204" t="s">
        <v>202</v>
      </c>
      <c r="B204">
        <v>70.393081761000005</v>
      </c>
      <c r="C204" s="1">
        <v>42951.763032407405</v>
      </c>
      <c r="D204" s="7">
        <f t="shared" si="13"/>
        <v>0.14583333332848269</v>
      </c>
      <c r="E204" s="16">
        <f t="shared" si="12"/>
        <v>0.14583333332848269</v>
      </c>
      <c r="F204" s="15">
        <f t="shared" si="14"/>
        <v>12599.999999580905</v>
      </c>
      <c r="G204" s="15">
        <f t="shared" si="15"/>
        <v>3.4999999998835847</v>
      </c>
      <c r="H204">
        <v>216</v>
      </c>
      <c r="I204" s="9">
        <f>(H204*pix_calib!$B$19+pix_calib!$B$20)/100</f>
        <v>0.11208151999999999</v>
      </c>
    </row>
    <row r="205" spans="1:9" x14ac:dyDescent="0.25">
      <c r="A205" t="s">
        <v>203</v>
      </c>
      <c r="B205">
        <v>70.833333333300004</v>
      </c>
      <c r="C205" s="1">
        <v>42951.764004629629</v>
      </c>
      <c r="D205" s="7">
        <f t="shared" si="13"/>
        <v>0.14680555555241881</v>
      </c>
      <c r="E205" s="16">
        <f t="shared" si="12"/>
        <v>0.14680555555241881</v>
      </c>
      <c r="F205" s="15">
        <f t="shared" si="14"/>
        <v>12683.999999728985</v>
      </c>
      <c r="G205" s="15">
        <f t="shared" si="15"/>
        <v>3.5233333332580514</v>
      </c>
      <c r="H205">
        <v>218</v>
      </c>
      <c r="I205" s="9">
        <f>(H205*pix_calib!$B$19+pix_calib!$B$20)/100</f>
        <v>0.11291495999999998</v>
      </c>
    </row>
    <row r="206" spans="1:9" x14ac:dyDescent="0.25">
      <c r="A206" t="s">
        <v>204</v>
      </c>
      <c r="B206">
        <v>70.220125786200001</v>
      </c>
      <c r="C206" s="1">
        <v>42951.764976851853</v>
      </c>
      <c r="D206" s="7">
        <f t="shared" si="13"/>
        <v>0.14777777777635492</v>
      </c>
      <c r="E206" s="16">
        <f t="shared" si="12"/>
        <v>0.14777777777635492</v>
      </c>
      <c r="F206" s="15">
        <f t="shared" si="14"/>
        <v>12767.999999877065</v>
      </c>
      <c r="G206" s="15">
        <f t="shared" si="15"/>
        <v>3.5466666666325182</v>
      </c>
      <c r="H206">
        <v>214</v>
      </c>
      <c r="I206" s="9">
        <f>(H206*pix_calib!$B$19+pix_calib!$B$20)/100</f>
        <v>0.11124808000000001</v>
      </c>
    </row>
    <row r="207" spans="1:9" x14ac:dyDescent="0.25">
      <c r="A207" t="s">
        <v>205</v>
      </c>
      <c r="B207">
        <v>71.485849056600003</v>
      </c>
      <c r="C207" s="1">
        <v>42951.765949074077</v>
      </c>
      <c r="D207" s="7">
        <f t="shared" si="13"/>
        <v>0.14875000000029104</v>
      </c>
      <c r="E207" s="16">
        <f t="shared" si="12"/>
        <v>0.14875000000029104</v>
      </c>
      <c r="F207" s="15">
        <f t="shared" si="14"/>
        <v>12852.000000025146</v>
      </c>
      <c r="G207" s="15">
        <f t="shared" si="15"/>
        <v>3.5700000000069849</v>
      </c>
      <c r="H207">
        <v>216</v>
      </c>
      <c r="I207" s="9">
        <f>(H207*pix_calib!$B$19+pix_calib!$B$20)/100</f>
        <v>0.11208151999999999</v>
      </c>
    </row>
    <row r="208" spans="1:9" x14ac:dyDescent="0.25">
      <c r="A208" t="s">
        <v>206</v>
      </c>
      <c r="B208">
        <v>70.597484276700001</v>
      </c>
      <c r="C208" s="1">
        <v>42951.766932870371</v>
      </c>
      <c r="D208" s="7">
        <f t="shared" si="13"/>
        <v>0.14973379629373085</v>
      </c>
      <c r="E208" s="16">
        <f t="shared" si="12"/>
        <v>0.14973379629373085</v>
      </c>
      <c r="F208" s="15">
        <f t="shared" si="14"/>
        <v>12936.999999778345</v>
      </c>
      <c r="G208" s="15">
        <f t="shared" si="15"/>
        <v>3.5936111110495403</v>
      </c>
      <c r="H208">
        <v>212</v>
      </c>
      <c r="I208" s="9">
        <f>(H208*pix_calib!$B$19+pix_calib!$B$20)/100</f>
        <v>0.11041464000000001</v>
      </c>
    </row>
    <row r="209" spans="1:9" x14ac:dyDescent="0.25">
      <c r="A209" t="s">
        <v>207</v>
      </c>
      <c r="B209">
        <v>70.573899371099998</v>
      </c>
      <c r="C209" s="1">
        <v>42951.767916666664</v>
      </c>
      <c r="D209" s="7">
        <f t="shared" si="13"/>
        <v>0.15071759258717066</v>
      </c>
      <c r="E209" s="16">
        <f t="shared" si="12"/>
        <v>0.15071759258717066</v>
      </c>
      <c r="F209" s="15">
        <f t="shared" si="14"/>
        <v>13021.999999531545</v>
      </c>
      <c r="G209" s="15">
        <f t="shared" si="15"/>
        <v>3.6172222220920958</v>
      </c>
      <c r="H209">
        <v>216</v>
      </c>
      <c r="I209" s="9">
        <f>(H209*pix_calib!$B$19+pix_calib!$B$20)/100</f>
        <v>0.11208151999999999</v>
      </c>
    </row>
    <row r="210" spans="1:9" x14ac:dyDescent="0.25">
      <c r="A210" t="s">
        <v>208</v>
      </c>
      <c r="B210">
        <v>71.391509434</v>
      </c>
      <c r="C210" s="1">
        <v>42951.768946759257</v>
      </c>
      <c r="D210" s="7">
        <f t="shared" si="13"/>
        <v>0.15174768518045312</v>
      </c>
      <c r="E210" s="16">
        <f t="shared" si="12"/>
        <v>0.15174768518045312</v>
      </c>
      <c r="F210" s="15">
        <f t="shared" si="14"/>
        <v>13110.999999591149</v>
      </c>
      <c r="G210" s="15">
        <f t="shared" si="15"/>
        <v>3.6419444443308748</v>
      </c>
      <c r="H210">
        <v>217</v>
      </c>
      <c r="I210" s="9">
        <f>(H210*pix_calib!$B$19+pix_calib!$B$20)/100</f>
        <v>0.11249824</v>
      </c>
    </row>
    <row r="211" spans="1:9" x14ac:dyDescent="0.25">
      <c r="A211" t="s">
        <v>209</v>
      </c>
      <c r="B211">
        <v>70.180817610099993</v>
      </c>
      <c r="C211" s="1">
        <v>42951.769942129627</v>
      </c>
      <c r="D211" s="7">
        <f t="shared" si="13"/>
        <v>0.15274305555067258</v>
      </c>
      <c r="E211" s="16">
        <f t="shared" si="12"/>
        <v>0.15274305555067258</v>
      </c>
      <c r="F211" s="15">
        <f t="shared" si="14"/>
        <v>13196.999999578111</v>
      </c>
      <c r="G211" s="15">
        <f t="shared" si="15"/>
        <v>3.6658333332161419</v>
      </c>
      <c r="H211">
        <v>217</v>
      </c>
      <c r="I211" s="9">
        <f>(H211*pix_calib!$B$19+pix_calib!$B$20)/100</f>
        <v>0.11249824</v>
      </c>
    </row>
    <row r="212" spans="1:9" x14ac:dyDescent="0.25">
      <c r="A212" t="s">
        <v>210</v>
      </c>
      <c r="B212">
        <v>70.7311320755</v>
      </c>
      <c r="C212" s="1">
        <v>42951.770949074074</v>
      </c>
      <c r="D212" s="7">
        <f t="shared" si="13"/>
        <v>0.15374999999767169</v>
      </c>
      <c r="E212" s="16">
        <f t="shared" si="12"/>
        <v>0.15374999999767169</v>
      </c>
      <c r="F212" s="15">
        <f t="shared" si="14"/>
        <v>13283.999999798834</v>
      </c>
      <c r="G212" s="15">
        <f t="shared" si="15"/>
        <v>3.6899999999441206</v>
      </c>
      <c r="H212">
        <v>205</v>
      </c>
      <c r="I212" s="9">
        <f>(H212*pix_calib!$B$19+pix_calib!$B$20)/100</f>
        <v>0.10749759999999998</v>
      </c>
    </row>
    <row r="213" spans="1:9" x14ac:dyDescent="0.25">
      <c r="A213" t="s">
        <v>211</v>
      </c>
      <c r="B213">
        <v>70.738993710700001</v>
      </c>
      <c r="C213" s="1">
        <v>42951.771956018521</v>
      </c>
      <c r="D213" s="7">
        <f t="shared" si="13"/>
        <v>0.15475694444467081</v>
      </c>
      <c r="E213" s="16">
        <f t="shared" si="12"/>
        <v>0.15475694444467081</v>
      </c>
      <c r="F213" s="15">
        <f t="shared" si="14"/>
        <v>13371.000000019558</v>
      </c>
      <c r="G213" s="15">
        <f t="shared" si="15"/>
        <v>3.7141666666720994</v>
      </c>
      <c r="H213">
        <v>213</v>
      </c>
      <c r="I213" s="9">
        <f>(H213*pix_calib!$B$19+pix_calib!$B$20)/100</f>
        <v>0.11083135999999999</v>
      </c>
    </row>
    <row r="214" spans="1:9" x14ac:dyDescent="0.25">
      <c r="A214" t="s">
        <v>212</v>
      </c>
      <c r="B214">
        <v>71.014150943399997</v>
      </c>
      <c r="C214" s="1">
        <v>42951.772962962961</v>
      </c>
      <c r="D214" s="7">
        <f t="shared" si="13"/>
        <v>0.15576388888439396</v>
      </c>
      <c r="E214" s="16">
        <f t="shared" si="12"/>
        <v>0.15576388888439396</v>
      </c>
      <c r="F214" s="15">
        <f t="shared" si="14"/>
        <v>13457.999999611638</v>
      </c>
      <c r="G214" s="15">
        <f t="shared" si="15"/>
        <v>3.7383333332254551</v>
      </c>
      <c r="H214">
        <v>209</v>
      </c>
      <c r="I214" s="9">
        <f>(H214*pix_calib!$B$19+pix_calib!$B$20)/100</f>
        <v>0.10916447999999999</v>
      </c>
    </row>
    <row r="215" spans="1:9" x14ac:dyDescent="0.25">
      <c r="A215" t="s">
        <v>213</v>
      </c>
      <c r="B215">
        <v>70.5188679245</v>
      </c>
      <c r="C215" s="1">
        <v>42951.773981481485</v>
      </c>
      <c r="D215" s="7">
        <f t="shared" si="13"/>
        <v>0.15678240740817273</v>
      </c>
      <c r="E215" s="16">
        <f t="shared" si="12"/>
        <v>0.15678240740817273</v>
      </c>
      <c r="F215" s="15">
        <f t="shared" si="14"/>
        <v>13546.000000066124</v>
      </c>
      <c r="G215" s="15">
        <f t="shared" si="15"/>
        <v>3.7627777777961455</v>
      </c>
      <c r="H215">
        <v>208</v>
      </c>
      <c r="I215" s="9">
        <f>(H215*pix_calib!$B$19+pix_calib!$B$20)/100</f>
        <v>0.10874776000000001</v>
      </c>
    </row>
    <row r="216" spans="1:9" x14ac:dyDescent="0.25">
      <c r="A216" t="s">
        <v>214</v>
      </c>
      <c r="B216">
        <v>71.415094339600003</v>
      </c>
      <c r="C216" s="1">
        <v>42951.775000000001</v>
      </c>
      <c r="D216" s="7">
        <f t="shared" si="13"/>
        <v>0.15780092592467554</v>
      </c>
      <c r="E216" s="16">
        <f t="shared" si="12"/>
        <v>0.15780092592467554</v>
      </c>
      <c r="F216" s="15">
        <f t="shared" si="14"/>
        <v>13633.999999891967</v>
      </c>
      <c r="G216" s="15">
        <f t="shared" si="15"/>
        <v>3.7872222221922129</v>
      </c>
      <c r="H216">
        <v>209</v>
      </c>
      <c r="I216" s="9">
        <f>(H216*pix_calib!$B$19+pix_calib!$B$20)/100</f>
        <v>0.10916447999999999</v>
      </c>
    </row>
    <row r="217" spans="1:9" x14ac:dyDescent="0.25">
      <c r="A217" t="s">
        <v>215</v>
      </c>
      <c r="B217">
        <v>71.069182389900007</v>
      </c>
      <c r="C217" s="1">
        <v>42951.776030092595</v>
      </c>
      <c r="D217" s="7">
        <f t="shared" si="13"/>
        <v>0.158831018517958</v>
      </c>
      <c r="E217" s="16">
        <f t="shared" si="12"/>
        <v>0.158831018517958</v>
      </c>
      <c r="F217" s="15">
        <f t="shared" si="14"/>
        <v>13722.999999951571</v>
      </c>
      <c r="G217" s="15">
        <f t="shared" si="15"/>
        <v>3.811944444430992</v>
      </c>
      <c r="H217">
        <v>212</v>
      </c>
      <c r="I217" s="9">
        <f>(H217*pix_calib!$B$19+pix_calib!$B$20)/100</f>
        <v>0.11041464000000001</v>
      </c>
    </row>
    <row r="218" spans="1:9" x14ac:dyDescent="0.25">
      <c r="A218" t="s">
        <v>216</v>
      </c>
      <c r="B218">
        <v>70.896226415100003</v>
      </c>
      <c r="C218" s="1">
        <v>42951.777060185188</v>
      </c>
      <c r="D218" s="7">
        <f t="shared" si="13"/>
        <v>0.15986111111124046</v>
      </c>
      <c r="E218" s="16">
        <f t="shared" si="12"/>
        <v>0.15986111111124046</v>
      </c>
      <c r="F218" s="15">
        <f t="shared" si="14"/>
        <v>13812.000000011176</v>
      </c>
      <c r="G218" s="15">
        <f t="shared" si="15"/>
        <v>3.8366666666697711</v>
      </c>
      <c r="H218">
        <v>208</v>
      </c>
      <c r="I218" s="9">
        <f>(H218*pix_calib!$B$19+pix_calib!$B$20)/100</f>
        <v>0.10874776000000001</v>
      </c>
    </row>
    <row r="219" spans="1:9" x14ac:dyDescent="0.25">
      <c r="A219" t="s">
        <v>217</v>
      </c>
      <c r="B219">
        <v>71.006289308199996</v>
      </c>
      <c r="C219" s="1">
        <v>42951.778101851851</v>
      </c>
      <c r="D219" s="7">
        <f t="shared" si="13"/>
        <v>0.16090277777402662</v>
      </c>
      <c r="E219" s="16">
        <f t="shared" si="12"/>
        <v>0.16090277777402662</v>
      </c>
      <c r="F219" s="15">
        <f t="shared" si="14"/>
        <v>13901.9999996759</v>
      </c>
      <c r="G219" s="15">
        <f t="shared" si="15"/>
        <v>3.8616666665766388</v>
      </c>
      <c r="H219">
        <v>208</v>
      </c>
      <c r="I219" s="9">
        <f>(H219*pix_calib!$B$19+pix_calib!$B$20)/100</f>
        <v>0.10874776000000001</v>
      </c>
    </row>
    <row r="220" spans="1:9" x14ac:dyDescent="0.25">
      <c r="A220" t="s">
        <v>218</v>
      </c>
      <c r="B220">
        <v>70.487421383599994</v>
      </c>
      <c r="C220" s="1">
        <v>42951.779143518521</v>
      </c>
      <c r="D220" s="7">
        <f t="shared" si="13"/>
        <v>0.16194444444408873</v>
      </c>
      <c r="E220" s="16">
        <f t="shared" si="12"/>
        <v>0.16194444444408873</v>
      </c>
      <c r="F220" s="15">
        <f t="shared" si="14"/>
        <v>13991.999999969266</v>
      </c>
      <c r="G220" s="15">
        <f t="shared" si="15"/>
        <v>3.8866666666581295</v>
      </c>
      <c r="H220">
        <v>205</v>
      </c>
      <c r="I220" s="9">
        <f>(H220*pix_calib!$B$19+pix_calib!$B$20)/100</f>
        <v>0.10749759999999998</v>
      </c>
    </row>
    <row r="221" spans="1:9" x14ac:dyDescent="0.25">
      <c r="A221" t="s">
        <v>219</v>
      </c>
      <c r="B221">
        <v>71.084905660399997</v>
      </c>
      <c r="C221" s="1">
        <v>42951.780185185184</v>
      </c>
      <c r="D221" s="7">
        <f t="shared" si="13"/>
        <v>0.16298611110687489</v>
      </c>
      <c r="E221" s="16">
        <f t="shared" si="12"/>
        <v>0.16298611110687489</v>
      </c>
      <c r="F221" s="15">
        <f t="shared" si="14"/>
        <v>14081.99999963399</v>
      </c>
      <c r="G221" s="15">
        <f t="shared" si="15"/>
        <v>3.9116666665649973</v>
      </c>
      <c r="H221">
        <v>205</v>
      </c>
      <c r="I221" s="9">
        <f>(H221*pix_calib!$B$19+pix_calib!$B$20)/100</f>
        <v>0.10749759999999998</v>
      </c>
    </row>
    <row r="222" spans="1:9" x14ac:dyDescent="0.25">
      <c r="A222" t="s">
        <v>220</v>
      </c>
      <c r="B222">
        <v>71.281446540900006</v>
      </c>
      <c r="C222" s="1">
        <v>42951.781238425923</v>
      </c>
      <c r="D222" s="7">
        <f t="shared" si="13"/>
        <v>0.1640393518464407</v>
      </c>
      <c r="E222" s="16">
        <f t="shared" si="12"/>
        <v>0.1640393518464407</v>
      </c>
      <c r="F222" s="15">
        <f t="shared" si="14"/>
        <v>14172.999999532476</v>
      </c>
      <c r="G222" s="15">
        <f t="shared" si="15"/>
        <v>3.9369444443145767</v>
      </c>
      <c r="H222">
        <v>209</v>
      </c>
      <c r="I222" s="9">
        <f>(H222*pix_calib!$B$19+pix_calib!$B$20)/100</f>
        <v>0.10916447999999999</v>
      </c>
    </row>
    <row r="223" spans="1:9" x14ac:dyDescent="0.25">
      <c r="A223" t="s">
        <v>221</v>
      </c>
      <c r="B223">
        <v>70.911949685500005</v>
      </c>
      <c r="C223" s="1">
        <v>42951.78229166667</v>
      </c>
      <c r="D223" s="7">
        <f t="shared" si="13"/>
        <v>0.16509259259328246</v>
      </c>
      <c r="E223" s="16">
        <f t="shared" si="12"/>
        <v>0.16509259259328246</v>
      </c>
      <c r="F223" s="15">
        <f t="shared" si="14"/>
        <v>14264.000000059605</v>
      </c>
      <c r="G223" s="15">
        <f t="shared" si="15"/>
        <v>3.9622222222387791</v>
      </c>
      <c r="H223">
        <v>210</v>
      </c>
      <c r="I223" s="9">
        <f>(H223*pix_calib!$B$19+pix_calib!$B$20)/100</f>
        <v>0.1095812</v>
      </c>
    </row>
    <row r="224" spans="1:9" x14ac:dyDescent="0.25">
      <c r="A224" t="s">
        <v>222</v>
      </c>
      <c r="B224">
        <v>70.432389937099998</v>
      </c>
      <c r="C224" s="1">
        <v>42951.783356481479</v>
      </c>
      <c r="D224" s="7">
        <f t="shared" si="13"/>
        <v>0.16615740740235196</v>
      </c>
      <c r="E224" s="16">
        <f t="shared" si="12"/>
        <v>0.16615740740235196</v>
      </c>
      <c r="F224" s="15">
        <f t="shared" si="14"/>
        <v>14355.99999956321</v>
      </c>
      <c r="G224" s="15">
        <f t="shared" si="15"/>
        <v>3.9877777776564471</v>
      </c>
      <c r="H224">
        <v>211</v>
      </c>
      <c r="I224" s="9">
        <f>(H224*pix_calib!$B$19+pix_calib!$B$20)/100</f>
        <v>0.10999792</v>
      </c>
    </row>
    <row r="225" spans="1:9" x14ac:dyDescent="0.25">
      <c r="A225" t="s">
        <v>223</v>
      </c>
      <c r="B225">
        <v>70.982704402500005</v>
      </c>
      <c r="C225" s="1">
        <v>42951.784421296295</v>
      </c>
      <c r="D225" s="7">
        <f t="shared" si="13"/>
        <v>0.16722222221869742</v>
      </c>
      <c r="E225" s="16">
        <f t="shared" si="12"/>
        <v>0.16722222221869742</v>
      </c>
      <c r="F225" s="15">
        <f t="shared" si="14"/>
        <v>14447.999999695458</v>
      </c>
      <c r="G225" s="15">
        <f t="shared" si="15"/>
        <v>4.0133333332487382</v>
      </c>
      <c r="H225">
        <v>211</v>
      </c>
      <c r="I225" s="9">
        <f>(H225*pix_calib!$B$19+pix_calib!$B$20)/100</f>
        <v>0.10999792</v>
      </c>
    </row>
    <row r="226" spans="1:9" x14ac:dyDescent="0.25">
      <c r="A226" t="s">
        <v>224</v>
      </c>
      <c r="B226">
        <v>71.25</v>
      </c>
      <c r="C226" s="1">
        <v>42951.785497685189</v>
      </c>
      <c r="D226" s="7">
        <f t="shared" si="13"/>
        <v>0.16829861111182254</v>
      </c>
      <c r="E226" s="16">
        <f t="shared" si="12"/>
        <v>0.16829861111182254</v>
      </c>
      <c r="F226" s="15">
        <f t="shared" si="14"/>
        <v>14541.000000061467</v>
      </c>
      <c r="G226" s="15">
        <f t="shared" si="15"/>
        <v>4.0391666666837409</v>
      </c>
      <c r="H226">
        <v>211</v>
      </c>
      <c r="I226" s="9">
        <f>(H226*pix_calib!$B$19+pix_calib!$B$20)/100</f>
        <v>0.10999792</v>
      </c>
    </row>
    <row r="227" spans="1:9" x14ac:dyDescent="0.25">
      <c r="A227" t="s">
        <v>225</v>
      </c>
      <c r="B227">
        <v>70.511006289299999</v>
      </c>
      <c r="C227" s="1">
        <v>42951.786574074074</v>
      </c>
      <c r="D227" s="7">
        <f t="shared" si="13"/>
        <v>0.16937499999767169</v>
      </c>
      <c r="E227" s="16">
        <f t="shared" si="12"/>
        <v>0.16937499999767169</v>
      </c>
      <c r="F227" s="15">
        <f t="shared" si="14"/>
        <v>14633.999999798834</v>
      </c>
      <c r="G227" s="15">
        <f t="shared" si="15"/>
        <v>4.0649999999441206</v>
      </c>
      <c r="H227">
        <v>208</v>
      </c>
      <c r="I227" s="9">
        <f>(H227*pix_calib!$B$19+pix_calib!$B$20)/100</f>
        <v>0.10874776000000001</v>
      </c>
    </row>
    <row r="228" spans="1:9" x14ac:dyDescent="0.25">
      <c r="A228" t="s">
        <v>226</v>
      </c>
      <c r="B228">
        <v>71.297169811299995</v>
      </c>
      <c r="C228" s="1">
        <v>42951.787662037037</v>
      </c>
      <c r="D228" s="7">
        <f t="shared" si="13"/>
        <v>0.1704629629603005</v>
      </c>
      <c r="E228" s="16">
        <f t="shared" si="12"/>
        <v>0.1704629629603005</v>
      </c>
      <c r="F228" s="15">
        <f t="shared" si="14"/>
        <v>14727.999999769963</v>
      </c>
      <c r="G228" s="15">
        <f t="shared" si="15"/>
        <v>4.091111111047212</v>
      </c>
      <c r="H228">
        <v>206</v>
      </c>
      <c r="I228" s="9">
        <f>(H228*pix_calib!$B$19+pix_calib!$B$20)/100</f>
        <v>0.10791432000000001</v>
      </c>
    </row>
    <row r="229" spans="1:9" x14ac:dyDescent="0.25">
      <c r="A229" t="s">
        <v>227</v>
      </c>
      <c r="B229">
        <v>70.511006289299999</v>
      </c>
      <c r="C229" s="1">
        <v>42951.78875</v>
      </c>
      <c r="D229" s="7">
        <f t="shared" si="13"/>
        <v>0.17155092592292931</v>
      </c>
      <c r="E229" s="16">
        <f t="shared" si="12"/>
        <v>0.17155092592292931</v>
      </c>
      <c r="F229" s="15">
        <f t="shared" si="14"/>
        <v>14821.999999741092</v>
      </c>
      <c r="G229" s="15">
        <f t="shared" si="15"/>
        <v>4.1172222221503034</v>
      </c>
      <c r="H229">
        <v>208</v>
      </c>
      <c r="I229" s="9">
        <f>(H229*pix_calib!$B$19+pix_calib!$B$20)/100</f>
        <v>0.10874776000000001</v>
      </c>
    </row>
    <row r="230" spans="1:9" x14ac:dyDescent="0.25">
      <c r="A230" t="s">
        <v>228</v>
      </c>
      <c r="B230">
        <v>71.022012578599998</v>
      </c>
      <c r="C230" s="1">
        <v>42951.789849537039</v>
      </c>
      <c r="D230" s="7">
        <f t="shared" si="13"/>
        <v>0.17265046296233777</v>
      </c>
      <c r="E230" s="16">
        <f t="shared" si="12"/>
        <v>0.17265046296233777</v>
      </c>
      <c r="F230" s="15">
        <f t="shared" si="14"/>
        <v>14916.999999945983</v>
      </c>
      <c r="G230" s="15">
        <f t="shared" si="15"/>
        <v>4.1436111110961065</v>
      </c>
      <c r="H230">
        <v>208</v>
      </c>
      <c r="I230" s="9">
        <f>(H230*pix_calib!$B$19+pix_calib!$B$20)/100</f>
        <v>0.10874776000000001</v>
      </c>
    </row>
    <row r="231" spans="1:9" x14ac:dyDescent="0.25">
      <c r="A231" t="s">
        <v>229</v>
      </c>
      <c r="B231">
        <v>70.455974842800003</v>
      </c>
      <c r="C231" s="1">
        <v>42951.790949074071</v>
      </c>
      <c r="D231" s="7">
        <f t="shared" si="13"/>
        <v>0.17374999999447027</v>
      </c>
      <c r="E231" s="16">
        <f t="shared" si="12"/>
        <v>0.17374999999447027</v>
      </c>
      <c r="F231" s="15">
        <f t="shared" si="14"/>
        <v>15011.999999522232</v>
      </c>
      <c r="G231" s="15">
        <f t="shared" si="15"/>
        <v>4.1699999998672865</v>
      </c>
      <c r="H231">
        <v>202</v>
      </c>
      <c r="I231" s="9">
        <f>(H231*pix_calib!$B$19+pix_calib!$B$20)/100</f>
        <v>0.10624744</v>
      </c>
    </row>
    <row r="232" spans="1:9" x14ac:dyDescent="0.25">
      <c r="A232" t="s">
        <v>230</v>
      </c>
      <c r="B232">
        <v>70.5188679245</v>
      </c>
      <c r="C232" s="1">
        <v>42951.792048611111</v>
      </c>
      <c r="D232" s="7">
        <f t="shared" si="13"/>
        <v>0.17484953703387873</v>
      </c>
      <c r="E232" s="16">
        <f t="shared" si="12"/>
        <v>0.17484953703387873</v>
      </c>
      <c r="F232" s="15">
        <f t="shared" si="14"/>
        <v>15106.999999727122</v>
      </c>
      <c r="G232" s="15">
        <f t="shared" si="15"/>
        <v>4.1963888888130896</v>
      </c>
      <c r="H232">
        <v>204</v>
      </c>
      <c r="I232" s="9">
        <f>(H232*pix_calib!$B$19+pix_calib!$B$20)/100</f>
        <v>0.10708088</v>
      </c>
    </row>
    <row r="233" spans="1:9" x14ac:dyDescent="0.25">
      <c r="A233" t="s">
        <v>231</v>
      </c>
      <c r="B233">
        <v>70.432389937099998</v>
      </c>
      <c r="C233" s="1">
        <v>42951.79315972222</v>
      </c>
      <c r="D233" s="7">
        <f t="shared" si="13"/>
        <v>0.17596064814279089</v>
      </c>
      <c r="E233" s="16">
        <f t="shared" si="12"/>
        <v>0.17596064814279089</v>
      </c>
      <c r="F233" s="15">
        <f t="shared" si="14"/>
        <v>15202.999999537133</v>
      </c>
      <c r="G233" s="15">
        <f t="shared" si="15"/>
        <v>4.2230555554269813</v>
      </c>
      <c r="H233">
        <v>207</v>
      </c>
      <c r="I233" s="9">
        <f>(H233*pix_calib!$B$19+pix_calib!$B$20)/100</f>
        <v>0.10833103999999999</v>
      </c>
    </row>
    <row r="234" spans="1:9" x14ac:dyDescent="0.25">
      <c r="A234" t="s">
        <v>232</v>
      </c>
      <c r="B234">
        <v>71.297169811299995</v>
      </c>
      <c r="C234" s="1">
        <v>42951.794270833336</v>
      </c>
      <c r="D234" s="7">
        <f t="shared" si="13"/>
        <v>0.177071759258979</v>
      </c>
      <c r="E234" s="16">
        <f t="shared" si="12"/>
        <v>0.177071759258979</v>
      </c>
      <c r="F234" s="15">
        <f t="shared" si="14"/>
        <v>15298.999999975786</v>
      </c>
      <c r="G234" s="15">
        <f t="shared" si="15"/>
        <v>4.249722222215496</v>
      </c>
      <c r="H234">
        <v>203</v>
      </c>
      <c r="I234" s="9">
        <f>(H234*pix_calib!$B$19+pix_calib!$B$20)/100</f>
        <v>0.10666416000000002</v>
      </c>
    </row>
    <row r="235" spans="1:9" x14ac:dyDescent="0.25">
      <c r="A235" t="s">
        <v>233</v>
      </c>
      <c r="B235">
        <v>70.691823899400006</v>
      </c>
      <c r="C235" s="1">
        <v>42951.795393518521</v>
      </c>
      <c r="D235" s="7">
        <f t="shared" si="13"/>
        <v>0.17819444444467081</v>
      </c>
      <c r="E235" s="16">
        <f t="shared" si="12"/>
        <v>0.17819444444467081</v>
      </c>
      <c r="F235" s="15">
        <f t="shared" si="14"/>
        <v>15396.000000019558</v>
      </c>
      <c r="G235" s="15">
        <f t="shared" si="15"/>
        <v>4.2766666666720994</v>
      </c>
      <c r="H235">
        <v>207</v>
      </c>
      <c r="I235" s="9">
        <f>(H235*pix_calib!$B$19+pix_calib!$B$20)/100</f>
        <v>0.10833103999999999</v>
      </c>
    </row>
    <row r="236" spans="1:9" x14ac:dyDescent="0.25">
      <c r="A236" t="s">
        <v>234</v>
      </c>
      <c r="B236">
        <v>70.125786163499995</v>
      </c>
      <c r="C236" s="1">
        <v>42951.796516203707</v>
      </c>
      <c r="D236" s="7">
        <f t="shared" si="13"/>
        <v>0.17931712963036261</v>
      </c>
      <c r="E236" s="16">
        <f t="shared" si="12"/>
        <v>0.17931712963036261</v>
      </c>
      <c r="F236" s="15">
        <f t="shared" si="14"/>
        <v>15493.00000006333</v>
      </c>
      <c r="G236" s="15">
        <f t="shared" si="15"/>
        <v>4.3036111111287028</v>
      </c>
      <c r="H236">
        <v>205</v>
      </c>
      <c r="I236" s="9">
        <f>(H236*pix_calib!$B$19+pix_calib!$B$20)/100</f>
        <v>0.10749759999999998</v>
      </c>
    </row>
    <row r="237" spans="1:9" x14ac:dyDescent="0.25">
      <c r="A237" t="s">
        <v>235</v>
      </c>
      <c r="B237">
        <v>70.738993710700001</v>
      </c>
      <c r="C237" s="1">
        <v>42951.797650462962</v>
      </c>
      <c r="D237" s="7">
        <f t="shared" si="13"/>
        <v>0.18045138888555812</v>
      </c>
      <c r="E237" s="16">
        <f t="shared" si="12"/>
        <v>0.18045138888555812</v>
      </c>
      <c r="F237" s="15">
        <f t="shared" si="14"/>
        <v>15590.999999712221</v>
      </c>
      <c r="G237" s="15">
        <f t="shared" si="15"/>
        <v>4.3308333332533948</v>
      </c>
      <c r="H237">
        <v>206</v>
      </c>
      <c r="I237" s="9">
        <f>(H237*pix_calib!$B$19+pix_calib!$B$20)/100</f>
        <v>0.10791432000000001</v>
      </c>
    </row>
    <row r="238" spans="1:9" x14ac:dyDescent="0.25">
      <c r="A238" t="s">
        <v>236</v>
      </c>
      <c r="B238">
        <v>70.110062893099993</v>
      </c>
      <c r="C238" s="1">
        <v>42951.798784722225</v>
      </c>
      <c r="D238" s="7">
        <f t="shared" si="13"/>
        <v>0.18158564814802958</v>
      </c>
      <c r="E238" s="16">
        <f t="shared" si="12"/>
        <v>0.18158564814802958</v>
      </c>
      <c r="F238" s="15">
        <f t="shared" si="14"/>
        <v>15688.999999989755</v>
      </c>
      <c r="G238" s="15">
        <f t="shared" si="15"/>
        <v>4.3580555555527098</v>
      </c>
      <c r="H238">
        <v>202</v>
      </c>
      <c r="I238" s="9">
        <f>(H238*pix_calib!$B$19+pix_calib!$B$20)/100</f>
        <v>0.10624744</v>
      </c>
    </row>
    <row r="239" spans="1:9" x14ac:dyDescent="0.25">
      <c r="A239" t="s">
        <v>237</v>
      </c>
      <c r="B239">
        <v>70.3694968553</v>
      </c>
      <c r="C239" s="1">
        <v>42951.799930555557</v>
      </c>
      <c r="D239" s="7">
        <f t="shared" si="13"/>
        <v>0.18273148148000473</v>
      </c>
      <c r="E239" s="16">
        <f t="shared" si="12"/>
        <v>0.18273148148000473</v>
      </c>
      <c r="F239" s="15">
        <f t="shared" si="14"/>
        <v>15787.999999872409</v>
      </c>
      <c r="G239" s="15">
        <f t="shared" si="15"/>
        <v>4.3855555555201136</v>
      </c>
      <c r="H239">
        <v>207</v>
      </c>
      <c r="I239" s="9">
        <f>(H239*pix_calib!$B$19+pix_calib!$B$20)/100</f>
        <v>0.10833103999999999</v>
      </c>
    </row>
    <row r="240" spans="1:9" x14ac:dyDescent="0.25">
      <c r="A240" t="s">
        <v>238</v>
      </c>
      <c r="B240">
        <v>70.424528301899997</v>
      </c>
      <c r="C240" s="1">
        <v>42951.801076388889</v>
      </c>
      <c r="D240" s="7">
        <f t="shared" si="13"/>
        <v>0.18387731481197989</v>
      </c>
      <c r="E240" s="16">
        <f t="shared" si="12"/>
        <v>0.18387731481197989</v>
      </c>
      <c r="F240" s="15">
        <f t="shared" si="14"/>
        <v>15886.999999755062</v>
      </c>
      <c r="G240" s="15">
        <f t="shared" si="15"/>
        <v>4.4130555554875173</v>
      </c>
      <c r="H240">
        <v>205</v>
      </c>
      <c r="I240" s="9">
        <f>(H240*pix_calib!$B$19+pix_calib!$B$20)/100</f>
        <v>0.10749759999999998</v>
      </c>
    </row>
    <row r="241" spans="1:9" x14ac:dyDescent="0.25">
      <c r="A241" t="s">
        <v>239</v>
      </c>
      <c r="B241">
        <v>70.408805031399993</v>
      </c>
      <c r="C241" s="1">
        <v>42951.802233796298</v>
      </c>
      <c r="D241" s="7">
        <f t="shared" si="13"/>
        <v>0.18503472222073469</v>
      </c>
      <c r="E241" s="16">
        <f t="shared" si="12"/>
        <v>0.18503472222073469</v>
      </c>
      <c r="F241" s="15">
        <f t="shared" si="14"/>
        <v>15986.999999871477</v>
      </c>
      <c r="G241" s="15">
        <f t="shared" si="15"/>
        <v>4.4408333332976326</v>
      </c>
      <c r="H241">
        <v>200</v>
      </c>
      <c r="I241" s="9">
        <f>(H241*pix_calib!$B$19+pix_calib!$B$20)/100</f>
        <v>0.10541399999999999</v>
      </c>
    </row>
    <row r="242" spans="1:9" x14ac:dyDescent="0.25">
      <c r="A242" t="s">
        <v>240</v>
      </c>
      <c r="B242">
        <v>70.927672955999995</v>
      </c>
      <c r="C242" s="1">
        <v>42951.803391203706</v>
      </c>
      <c r="D242" s="7">
        <f t="shared" si="13"/>
        <v>0.1861921296294895</v>
      </c>
      <c r="E242" s="16">
        <f t="shared" si="12"/>
        <v>0.1861921296294895</v>
      </c>
      <c r="F242" s="15">
        <f t="shared" si="14"/>
        <v>16086.999999987893</v>
      </c>
      <c r="G242" s="15">
        <f t="shared" si="15"/>
        <v>4.468611111107748</v>
      </c>
      <c r="H242">
        <v>201</v>
      </c>
      <c r="I242" s="9">
        <f>(H242*pix_calib!$B$19+pix_calib!$B$20)/100</f>
        <v>0.10583072000000002</v>
      </c>
    </row>
    <row r="243" spans="1:9" x14ac:dyDescent="0.25">
      <c r="A243" t="s">
        <v>241</v>
      </c>
      <c r="B243">
        <v>70.786163521999995</v>
      </c>
      <c r="C243" s="1">
        <v>42951.804560185185</v>
      </c>
      <c r="D243" s="7">
        <f t="shared" si="13"/>
        <v>0.187361111107748</v>
      </c>
      <c r="E243" s="16">
        <f t="shared" si="12"/>
        <v>0.187361111107748</v>
      </c>
      <c r="F243" s="15">
        <f t="shared" si="14"/>
        <v>16187.999999709427</v>
      </c>
      <c r="G243" s="15">
        <f t="shared" si="15"/>
        <v>4.496666666585952</v>
      </c>
      <c r="H243">
        <v>201</v>
      </c>
      <c r="I243" s="9">
        <f>(H243*pix_calib!$B$19+pix_calib!$B$20)/100</f>
        <v>0.10583072000000002</v>
      </c>
    </row>
    <row r="244" spans="1:9" x14ac:dyDescent="0.25">
      <c r="A244" t="s">
        <v>242</v>
      </c>
      <c r="B244">
        <v>70.636792452799995</v>
      </c>
      <c r="C244" s="1">
        <v>42951.80572916667</v>
      </c>
      <c r="D244" s="7">
        <f t="shared" si="13"/>
        <v>0.18853009259328246</v>
      </c>
      <c r="E244" s="16">
        <f t="shared" si="12"/>
        <v>0.18853009259328246</v>
      </c>
      <c r="F244" s="15">
        <f t="shared" si="14"/>
        <v>16289.000000059605</v>
      </c>
      <c r="G244" s="15">
        <f t="shared" si="15"/>
        <v>4.5247222222387791</v>
      </c>
      <c r="H244">
        <v>204</v>
      </c>
      <c r="I244" s="9">
        <f>(H244*pix_calib!$B$19+pix_calib!$B$20)/100</f>
        <v>0.10708088</v>
      </c>
    </row>
    <row r="245" spans="1:9" x14ac:dyDescent="0.25">
      <c r="A245" t="s">
        <v>243</v>
      </c>
      <c r="B245">
        <v>71.139937106900007</v>
      </c>
      <c r="C245" s="1">
        <v>42951.806909722225</v>
      </c>
      <c r="D245" s="7">
        <f t="shared" si="13"/>
        <v>0.18971064814832062</v>
      </c>
      <c r="E245" s="16">
        <f t="shared" si="12"/>
        <v>0.18971064814832062</v>
      </c>
      <c r="F245" s="15">
        <f t="shared" si="14"/>
        <v>16391.000000014901</v>
      </c>
      <c r="G245" s="15">
        <f t="shared" si="15"/>
        <v>4.5530555555596948</v>
      </c>
      <c r="H245">
        <v>200</v>
      </c>
      <c r="I245" s="9">
        <f>(H245*pix_calib!$B$19+pix_calib!$B$20)/100</f>
        <v>0.10541399999999999</v>
      </c>
    </row>
    <row r="246" spans="1:9" x14ac:dyDescent="0.25">
      <c r="A246" t="s">
        <v>244</v>
      </c>
      <c r="B246">
        <v>71.006289308199996</v>
      </c>
      <c r="C246" s="1">
        <v>42951.80809027778</v>
      </c>
      <c r="D246" s="7">
        <f t="shared" si="13"/>
        <v>0.19089120370335877</v>
      </c>
      <c r="E246" s="16">
        <f t="shared" si="12"/>
        <v>0.19089120370335877</v>
      </c>
      <c r="F246" s="15">
        <f t="shared" si="14"/>
        <v>16492.999999970198</v>
      </c>
      <c r="G246" s="15">
        <f t="shared" si="15"/>
        <v>4.5813888888806105</v>
      </c>
      <c r="H246">
        <v>202</v>
      </c>
      <c r="I246" s="9">
        <f>(H246*pix_calib!$B$19+pix_calib!$B$20)/100</f>
        <v>0.10624744</v>
      </c>
    </row>
    <row r="247" spans="1:9" x14ac:dyDescent="0.25">
      <c r="A247" t="s">
        <v>245</v>
      </c>
      <c r="B247">
        <v>71.25</v>
      </c>
      <c r="C247" s="1">
        <v>42951.809282407405</v>
      </c>
      <c r="D247" s="7">
        <f t="shared" si="13"/>
        <v>0.19208333332790062</v>
      </c>
      <c r="E247" s="16">
        <f t="shared" si="12"/>
        <v>0.19208333332790062</v>
      </c>
      <c r="F247" s="15">
        <f t="shared" si="14"/>
        <v>16595.999999530613</v>
      </c>
      <c r="G247" s="15">
        <f t="shared" si="15"/>
        <v>4.6099999998696148</v>
      </c>
      <c r="H247">
        <v>191</v>
      </c>
      <c r="I247" s="9">
        <f>(H247*pix_calib!$B$19+pix_calib!$B$20)/100</f>
        <v>0.10166351999999999</v>
      </c>
    </row>
    <row r="248" spans="1:9" x14ac:dyDescent="0.25">
      <c r="A248" t="s">
        <v>246</v>
      </c>
      <c r="B248">
        <v>71.029874213799999</v>
      </c>
      <c r="C248" s="1">
        <v>42951.810474537036</v>
      </c>
      <c r="D248" s="7">
        <f t="shared" si="13"/>
        <v>0.19327546295971842</v>
      </c>
      <c r="E248" s="16">
        <f t="shared" si="12"/>
        <v>0.19327546295971842</v>
      </c>
      <c r="F248" s="15">
        <f t="shared" si="14"/>
        <v>16698.999999719672</v>
      </c>
      <c r="G248" s="15">
        <f t="shared" si="15"/>
        <v>4.6386111110332422</v>
      </c>
      <c r="H248">
        <v>200</v>
      </c>
      <c r="I248" s="9">
        <f>(H248*pix_calib!$B$19+pix_calib!$B$20)/100</f>
        <v>0.10541399999999999</v>
      </c>
    </row>
    <row r="249" spans="1:9" x14ac:dyDescent="0.25">
      <c r="A249" t="s">
        <v>247</v>
      </c>
      <c r="B249">
        <v>70.047169811299995</v>
      </c>
      <c r="C249" s="1">
        <v>42951.811678240738</v>
      </c>
      <c r="D249" s="7">
        <f t="shared" si="13"/>
        <v>0.19447916666103993</v>
      </c>
      <c r="E249" s="16">
        <f t="shared" si="12"/>
        <v>0.19447916666103993</v>
      </c>
      <c r="F249" s="15">
        <f t="shared" si="14"/>
        <v>16802.99999951385</v>
      </c>
      <c r="G249" s="15">
        <f t="shared" si="15"/>
        <v>4.6674999998649582</v>
      </c>
      <c r="H249">
        <v>200</v>
      </c>
      <c r="I249" s="9">
        <f>(H249*pix_calib!$B$19+pix_calib!$B$20)/100</f>
        <v>0.10541399999999999</v>
      </c>
    </row>
    <row r="250" spans="1:9" x14ac:dyDescent="0.25">
      <c r="A250" t="s">
        <v>248</v>
      </c>
      <c r="B250">
        <v>71.108490566</v>
      </c>
      <c r="C250" s="1">
        <v>42951.812881944446</v>
      </c>
      <c r="D250" s="7">
        <f t="shared" si="13"/>
        <v>0.19568287036963739</v>
      </c>
      <c r="E250" s="16">
        <f t="shared" si="12"/>
        <v>0.19568287036963739</v>
      </c>
      <c r="F250" s="15">
        <f t="shared" si="14"/>
        <v>16906.99999993667</v>
      </c>
      <c r="G250" s="15">
        <f t="shared" si="15"/>
        <v>4.6963888888712972</v>
      </c>
      <c r="H250">
        <v>200</v>
      </c>
      <c r="I250" s="9">
        <f>(H250*pix_calib!$B$19+pix_calib!$B$20)/100</f>
        <v>0.10541399999999999</v>
      </c>
    </row>
    <row r="251" spans="1:9" x14ac:dyDescent="0.25">
      <c r="A251" t="s">
        <v>249</v>
      </c>
      <c r="B251">
        <v>71.194968553500004</v>
      </c>
      <c r="C251" s="1">
        <v>42951.814097222225</v>
      </c>
      <c r="D251" s="7">
        <f t="shared" si="13"/>
        <v>0.19689814814773854</v>
      </c>
      <c r="E251" s="16">
        <f t="shared" si="12"/>
        <v>0.19689814814773854</v>
      </c>
      <c r="F251" s="15">
        <f t="shared" si="14"/>
        <v>17011.99999996461</v>
      </c>
      <c r="G251" s="15">
        <f t="shared" si="15"/>
        <v>4.7255555555457249</v>
      </c>
      <c r="H251">
        <v>198</v>
      </c>
      <c r="I251" s="9">
        <f>(H251*pix_calib!$B$19+pix_calib!$B$20)/100</f>
        <v>0.10458055999999999</v>
      </c>
    </row>
    <row r="252" spans="1:9" x14ac:dyDescent="0.25">
      <c r="A252" t="s">
        <v>250</v>
      </c>
      <c r="B252">
        <v>70.353773584899997</v>
      </c>
      <c r="C252" s="1">
        <v>42951.815312500003</v>
      </c>
      <c r="D252" s="7">
        <f t="shared" si="13"/>
        <v>0.19811342592583969</v>
      </c>
      <c r="E252" s="16">
        <f t="shared" si="12"/>
        <v>0.19811342592583969</v>
      </c>
      <c r="F252" s="15">
        <f t="shared" si="14"/>
        <v>17116.999999992549</v>
      </c>
      <c r="G252" s="15">
        <f t="shared" si="15"/>
        <v>4.7547222222201526</v>
      </c>
      <c r="H252">
        <v>200</v>
      </c>
      <c r="I252" s="9">
        <f>(H252*pix_calib!$B$19+pix_calib!$B$20)/100</f>
        <v>0.10541399999999999</v>
      </c>
    </row>
    <row r="253" spans="1:9" x14ac:dyDescent="0.25">
      <c r="A253" t="s">
        <v>251</v>
      </c>
      <c r="B253">
        <v>70.754716981100003</v>
      </c>
      <c r="C253" s="1">
        <v>42951.81653935185</v>
      </c>
      <c r="D253" s="7">
        <f t="shared" si="13"/>
        <v>0.19934027777344454</v>
      </c>
      <c r="E253" s="16">
        <f t="shared" si="12"/>
        <v>0.19934027777344454</v>
      </c>
      <c r="F253" s="15">
        <f t="shared" si="14"/>
        <v>17222.999999625608</v>
      </c>
      <c r="G253" s="15">
        <f t="shared" si="15"/>
        <v>4.784166666562669</v>
      </c>
      <c r="H253">
        <v>201</v>
      </c>
      <c r="I253" s="9">
        <f>(H253*pix_calib!$B$19+pix_calib!$B$20)/100</f>
        <v>0.10583072000000002</v>
      </c>
    </row>
    <row r="254" spans="1:9" x14ac:dyDescent="0.25">
      <c r="A254" t="s">
        <v>252</v>
      </c>
      <c r="B254">
        <v>70.007861635200001</v>
      </c>
      <c r="C254" s="1">
        <v>42951.817766203705</v>
      </c>
      <c r="D254" s="7">
        <f t="shared" si="13"/>
        <v>0.20056712962832535</v>
      </c>
      <c r="E254" s="16">
        <f t="shared" si="12"/>
        <v>0.20056712962832535</v>
      </c>
      <c r="F254" s="15">
        <f t="shared" si="14"/>
        <v>17328.99999988731</v>
      </c>
      <c r="G254" s="15">
        <f t="shared" si="15"/>
        <v>4.8136111110798083</v>
      </c>
      <c r="H254">
        <v>202</v>
      </c>
      <c r="I254" s="9">
        <f>(H254*pix_calib!$B$19+pix_calib!$B$20)/100</f>
        <v>0.10624744</v>
      </c>
    </row>
    <row r="255" spans="1:9" x14ac:dyDescent="0.25">
      <c r="A255" t="s">
        <v>253</v>
      </c>
      <c r="B255">
        <v>70.676100628900002</v>
      </c>
      <c r="C255" s="1">
        <v>42951.819004629629</v>
      </c>
      <c r="D255" s="7">
        <f t="shared" si="13"/>
        <v>0.20180555555270985</v>
      </c>
      <c r="E255" s="16">
        <f t="shared" si="12"/>
        <v>0.20180555555270985</v>
      </c>
      <c r="F255" s="15">
        <f t="shared" si="14"/>
        <v>17435.999999754131</v>
      </c>
      <c r="G255" s="15">
        <f t="shared" si="15"/>
        <v>4.8433333332650363</v>
      </c>
      <c r="H255">
        <v>202</v>
      </c>
      <c r="I255" s="9">
        <f>(H255*pix_calib!$B$19+pix_calib!$B$20)/100</f>
        <v>0.10624744</v>
      </c>
    </row>
    <row r="256" spans="1:9" x14ac:dyDescent="0.25">
      <c r="A256" t="s">
        <v>254</v>
      </c>
      <c r="B256">
        <v>70.353773584899997</v>
      </c>
      <c r="C256" s="1">
        <v>42951.820243055554</v>
      </c>
      <c r="D256" s="7">
        <f t="shared" si="13"/>
        <v>0.20304398147709435</v>
      </c>
      <c r="E256" s="16">
        <f t="shared" si="12"/>
        <v>0.20304398147709435</v>
      </c>
      <c r="F256" s="15">
        <f t="shared" si="14"/>
        <v>17542.999999620952</v>
      </c>
      <c r="G256" s="15">
        <f t="shared" si="15"/>
        <v>4.8730555554502644</v>
      </c>
      <c r="H256">
        <v>202</v>
      </c>
      <c r="I256" s="9">
        <f>(H256*pix_calib!$B$19+pix_calib!$B$20)/100</f>
        <v>0.10624744</v>
      </c>
    </row>
    <row r="257" spans="1:9" x14ac:dyDescent="0.25">
      <c r="A257" t="s">
        <v>255</v>
      </c>
      <c r="B257">
        <v>70.849056603799994</v>
      </c>
      <c r="C257" s="1">
        <v>42951.821493055555</v>
      </c>
      <c r="D257" s="7">
        <f t="shared" si="13"/>
        <v>0.2042939814782585</v>
      </c>
      <c r="E257" s="16">
        <f t="shared" si="12"/>
        <v>0.2042939814782585</v>
      </c>
      <c r="F257" s="15">
        <f t="shared" si="14"/>
        <v>17650.999999721535</v>
      </c>
      <c r="G257" s="15">
        <f t="shared" si="15"/>
        <v>4.903055555478204</v>
      </c>
      <c r="H257">
        <v>202</v>
      </c>
      <c r="I257" s="9">
        <f>(H257*pix_calib!$B$19+pix_calib!$B$20)/100</f>
        <v>0.10624744</v>
      </c>
    </row>
    <row r="258" spans="1:9" x14ac:dyDescent="0.25">
      <c r="A258" t="s">
        <v>256</v>
      </c>
      <c r="B258">
        <v>70.636792452799995</v>
      </c>
      <c r="C258" s="1">
        <v>42951.822754629633</v>
      </c>
      <c r="D258" s="7">
        <f t="shared" si="13"/>
        <v>0.20555555555620231</v>
      </c>
      <c r="E258" s="16">
        <f t="shared" si="12"/>
        <v>0.20555555555620231</v>
      </c>
      <c r="F258" s="15">
        <f t="shared" si="14"/>
        <v>17760.000000055879</v>
      </c>
      <c r="G258" s="15">
        <f t="shared" si="15"/>
        <v>4.9333333333488554</v>
      </c>
      <c r="H258">
        <v>196</v>
      </c>
      <c r="I258" s="9">
        <f>(H258*pix_calib!$B$19+pix_calib!$B$20)/100</f>
        <v>0.10374711999999998</v>
      </c>
    </row>
    <row r="259" spans="1:9" x14ac:dyDescent="0.25">
      <c r="A259" t="s">
        <v>257</v>
      </c>
      <c r="B259">
        <v>71.014150943399997</v>
      </c>
      <c r="C259" s="1">
        <v>42951.824016203704</v>
      </c>
      <c r="D259" s="7">
        <f t="shared" si="13"/>
        <v>0.20681712962687016</v>
      </c>
      <c r="E259" s="16">
        <f t="shared" ref="E259:E322" si="16">D259</f>
        <v>0.20681712962687016</v>
      </c>
      <c r="F259" s="15">
        <f t="shared" si="14"/>
        <v>17868.999999761581</v>
      </c>
      <c r="G259" s="15">
        <f t="shared" si="15"/>
        <v>4.9636111110448837</v>
      </c>
      <c r="H259">
        <v>201</v>
      </c>
      <c r="I259" s="9">
        <f>(H259*pix_calib!$B$19+pix_calib!$B$20)/100</f>
        <v>0.10583072000000002</v>
      </c>
    </row>
    <row r="260" spans="1:9" x14ac:dyDescent="0.25">
      <c r="A260" t="s">
        <v>258</v>
      </c>
      <c r="B260">
        <v>70.432389937099998</v>
      </c>
      <c r="C260" s="1">
        <v>42951.825289351851</v>
      </c>
      <c r="D260" s="7">
        <f t="shared" ref="D260:D323" si="17">D259+(C260-C259)</f>
        <v>0.20809027777431766</v>
      </c>
      <c r="E260" s="16">
        <f t="shared" si="16"/>
        <v>0.20809027777431766</v>
      </c>
      <c r="F260" s="15">
        <f t="shared" ref="F260:F323" si="18">E260*2700*32</f>
        <v>17978.999999701045</v>
      </c>
      <c r="G260" s="15">
        <f t="shared" ref="G260:G323" si="19">F260/3600</f>
        <v>4.9941666665836237</v>
      </c>
      <c r="H260">
        <v>195</v>
      </c>
      <c r="I260" s="9">
        <f>(H260*pix_calib!$B$19+pix_calib!$B$20)/100</f>
        <v>0.1033304</v>
      </c>
    </row>
    <row r="261" spans="1:9" x14ac:dyDescent="0.25">
      <c r="A261" t="s">
        <v>259</v>
      </c>
      <c r="B261">
        <v>70.904088050300004</v>
      </c>
      <c r="C261" s="1">
        <v>42951.826562499999</v>
      </c>
      <c r="D261" s="7">
        <f t="shared" si="17"/>
        <v>0.20936342592176516</v>
      </c>
      <c r="E261" s="16">
        <f t="shared" si="16"/>
        <v>0.20936342592176516</v>
      </c>
      <c r="F261" s="15">
        <f t="shared" si="18"/>
        <v>18088.999999640509</v>
      </c>
      <c r="G261" s="15">
        <f t="shared" si="19"/>
        <v>5.0247222221223637</v>
      </c>
      <c r="H261">
        <v>196</v>
      </c>
      <c r="I261" s="9">
        <f>(H261*pix_calib!$B$19+pix_calib!$B$20)/100</f>
        <v>0.10374711999999998</v>
      </c>
    </row>
    <row r="262" spans="1:9" x14ac:dyDescent="0.25">
      <c r="A262" t="s">
        <v>260</v>
      </c>
      <c r="B262">
        <v>70.8805031447</v>
      </c>
      <c r="C262" s="1">
        <v>42951.827847222223</v>
      </c>
      <c r="D262" s="7">
        <f t="shared" si="17"/>
        <v>0.21064814814599231</v>
      </c>
      <c r="E262" s="16">
        <f t="shared" si="16"/>
        <v>0.21064814814599231</v>
      </c>
      <c r="F262" s="15">
        <f t="shared" si="18"/>
        <v>18199.999999813735</v>
      </c>
      <c r="G262" s="15">
        <f t="shared" si="19"/>
        <v>5.0555555555038154</v>
      </c>
      <c r="H262">
        <v>199</v>
      </c>
      <c r="I262" s="9">
        <f>(H262*pix_calib!$B$19+pix_calib!$B$20)/100</f>
        <v>0.10499728000000001</v>
      </c>
    </row>
    <row r="263" spans="1:9" x14ac:dyDescent="0.25">
      <c r="A263" t="s">
        <v>261</v>
      </c>
      <c r="B263">
        <v>70.007861635200001</v>
      </c>
      <c r="C263" s="1">
        <v>42951.829131944447</v>
      </c>
      <c r="D263" s="7">
        <f t="shared" si="17"/>
        <v>0.21193287037021946</v>
      </c>
      <c r="E263" s="16">
        <f t="shared" si="16"/>
        <v>0.21193287037021946</v>
      </c>
      <c r="F263" s="15">
        <f t="shared" si="18"/>
        <v>18310.999999986961</v>
      </c>
      <c r="G263" s="15">
        <f t="shared" si="19"/>
        <v>5.0863888888852671</v>
      </c>
      <c r="H263">
        <v>194</v>
      </c>
      <c r="I263" s="9">
        <f>(H263*pix_calib!$B$19+pix_calib!$B$20)/100</f>
        <v>0.10291367999999998</v>
      </c>
    </row>
    <row r="264" spans="1:9" x14ac:dyDescent="0.25">
      <c r="A264" t="s">
        <v>262</v>
      </c>
      <c r="B264">
        <v>71.226415094299995</v>
      </c>
      <c r="C264" s="1">
        <v>42951.830428240741</v>
      </c>
      <c r="D264" s="7">
        <f t="shared" si="17"/>
        <v>0.21322916666395031</v>
      </c>
      <c r="E264" s="16">
        <f t="shared" si="16"/>
        <v>0.21322916666395031</v>
      </c>
      <c r="F264" s="15">
        <f t="shared" si="18"/>
        <v>18422.999999765307</v>
      </c>
      <c r="G264" s="15">
        <f t="shared" si="19"/>
        <v>5.1174999999348074</v>
      </c>
      <c r="H264">
        <v>194</v>
      </c>
      <c r="I264" s="9">
        <f>(H264*pix_calib!$B$19+pix_calib!$B$20)/100</f>
        <v>0.10291367999999998</v>
      </c>
    </row>
    <row r="265" spans="1:9" x14ac:dyDescent="0.25">
      <c r="A265" t="s">
        <v>263</v>
      </c>
      <c r="B265">
        <v>71.202830188700005</v>
      </c>
      <c r="C265" s="1">
        <v>42951.831724537034</v>
      </c>
      <c r="D265" s="7">
        <f t="shared" si="17"/>
        <v>0.21452546295768116</v>
      </c>
      <c r="E265" s="16">
        <f t="shared" si="16"/>
        <v>0.21452546295768116</v>
      </c>
      <c r="F265" s="15">
        <f t="shared" si="18"/>
        <v>18534.999999543652</v>
      </c>
      <c r="G265" s="15">
        <f t="shared" si="19"/>
        <v>5.1486111109843478</v>
      </c>
      <c r="H265">
        <v>194</v>
      </c>
      <c r="I265" s="9">
        <f>(H265*pix_calib!$B$19+pix_calib!$B$20)/100</f>
        <v>0.10291367999999998</v>
      </c>
    </row>
    <row r="266" spans="1:9" x14ac:dyDescent="0.25">
      <c r="A266" t="s">
        <v>264</v>
      </c>
      <c r="B266">
        <v>70.809748427700001</v>
      </c>
      <c r="C266" s="1">
        <v>42951.833032407405</v>
      </c>
      <c r="D266" s="7">
        <f t="shared" si="17"/>
        <v>0.21583333332819166</v>
      </c>
      <c r="E266" s="16">
        <f t="shared" si="16"/>
        <v>0.21583333332819166</v>
      </c>
      <c r="F266" s="15">
        <f t="shared" si="18"/>
        <v>18647.999999555759</v>
      </c>
      <c r="G266" s="15">
        <f t="shared" si="19"/>
        <v>5.1799999998765998</v>
      </c>
      <c r="H266">
        <v>196</v>
      </c>
      <c r="I266" s="9">
        <f>(H266*pix_calib!$B$19+pix_calib!$B$20)/100</f>
        <v>0.10374711999999998</v>
      </c>
    </row>
    <row r="267" spans="1:9" x14ac:dyDescent="0.25">
      <c r="A267" t="s">
        <v>265</v>
      </c>
      <c r="B267">
        <v>71.171383647799999</v>
      </c>
      <c r="C267" s="1">
        <v>42951.834340277775</v>
      </c>
      <c r="D267" s="7">
        <f t="shared" si="17"/>
        <v>0.21714120369870216</v>
      </c>
      <c r="E267" s="16">
        <f t="shared" si="16"/>
        <v>0.21714120369870216</v>
      </c>
      <c r="F267" s="15">
        <f t="shared" si="18"/>
        <v>18760.999999567866</v>
      </c>
      <c r="G267" s="15">
        <f t="shared" si="19"/>
        <v>5.2113888887688518</v>
      </c>
      <c r="H267">
        <v>196</v>
      </c>
      <c r="I267" s="9">
        <f>(H267*pix_calib!$B$19+pix_calib!$B$20)/100</f>
        <v>0.10374711999999998</v>
      </c>
    </row>
    <row r="268" spans="1:9" x14ac:dyDescent="0.25">
      <c r="A268" t="s">
        <v>266</v>
      </c>
      <c r="B268">
        <v>70.117924528299994</v>
      </c>
      <c r="C268" s="1">
        <v>42951.835659722223</v>
      </c>
      <c r="D268" s="7">
        <f t="shared" si="17"/>
        <v>0.21846064814599231</v>
      </c>
      <c r="E268" s="16">
        <f t="shared" si="16"/>
        <v>0.21846064814599231</v>
      </c>
      <c r="F268" s="15">
        <f t="shared" si="18"/>
        <v>18874.999999813735</v>
      </c>
      <c r="G268" s="15">
        <f t="shared" si="19"/>
        <v>5.2430555555038154</v>
      </c>
      <c r="H268">
        <v>195</v>
      </c>
      <c r="I268" s="9">
        <f>(H268*pix_calib!$B$19+pix_calib!$B$20)/100</f>
        <v>0.1033304</v>
      </c>
    </row>
    <row r="269" spans="1:9" x14ac:dyDescent="0.25">
      <c r="A269" t="s">
        <v>267</v>
      </c>
      <c r="B269">
        <v>71.210691823900007</v>
      </c>
      <c r="C269" s="1">
        <v>42951.83699074074</v>
      </c>
      <c r="D269" s="7">
        <f t="shared" si="17"/>
        <v>0.21979166666278616</v>
      </c>
      <c r="E269" s="16">
        <f t="shared" si="16"/>
        <v>0.21979166666278616</v>
      </c>
      <c r="F269" s="15">
        <f t="shared" si="18"/>
        <v>18989.999999664724</v>
      </c>
      <c r="G269" s="15">
        <f t="shared" si="19"/>
        <v>5.2749999999068677</v>
      </c>
      <c r="H269">
        <v>194</v>
      </c>
      <c r="I269" s="9">
        <f>(H269*pix_calib!$B$19+pix_calib!$B$20)/100</f>
        <v>0.10291367999999998</v>
      </c>
    </row>
    <row r="270" spans="1:9" x14ac:dyDescent="0.25">
      <c r="A270" t="s">
        <v>268</v>
      </c>
      <c r="B270">
        <v>70.770440251599993</v>
      </c>
      <c r="C270" s="1">
        <v>42951.838321759256</v>
      </c>
      <c r="D270" s="7">
        <f t="shared" si="17"/>
        <v>0.22112268517958</v>
      </c>
      <c r="E270" s="16">
        <f t="shared" si="16"/>
        <v>0.22112268517958</v>
      </c>
      <c r="F270" s="15">
        <f t="shared" si="18"/>
        <v>19104.999999515712</v>
      </c>
      <c r="G270" s="15">
        <f t="shared" si="19"/>
        <v>5.3069444443099201</v>
      </c>
      <c r="H270">
        <v>201</v>
      </c>
      <c r="I270" s="9">
        <f>(H270*pix_calib!$B$19+pix_calib!$B$20)/100</f>
        <v>0.10583072000000002</v>
      </c>
    </row>
    <row r="271" spans="1:9" x14ac:dyDescent="0.25">
      <c r="A271" t="s">
        <v>269</v>
      </c>
      <c r="B271">
        <v>70.691823899400006</v>
      </c>
      <c r="C271" s="1">
        <v>42951.83966435185</v>
      </c>
      <c r="D271" s="7">
        <f t="shared" si="17"/>
        <v>0.2224652777731535</v>
      </c>
      <c r="E271" s="16">
        <f t="shared" si="16"/>
        <v>0.2224652777731535</v>
      </c>
      <c r="F271" s="15">
        <f t="shared" si="18"/>
        <v>19220.999999600463</v>
      </c>
      <c r="G271" s="15">
        <f t="shared" si="19"/>
        <v>5.3391666665556841</v>
      </c>
      <c r="H271">
        <v>196</v>
      </c>
      <c r="I271" s="9">
        <f>(H271*pix_calib!$B$19+pix_calib!$B$20)/100</f>
        <v>0.10374711999999998</v>
      </c>
    </row>
    <row r="272" spans="1:9" x14ac:dyDescent="0.25">
      <c r="A272" t="s">
        <v>270</v>
      </c>
      <c r="B272">
        <v>70.911949685500005</v>
      </c>
      <c r="C272" s="1">
        <v>42951.841006944444</v>
      </c>
      <c r="D272" s="7">
        <f t="shared" si="17"/>
        <v>0.223807870366727</v>
      </c>
      <c r="E272" s="16">
        <f t="shared" si="16"/>
        <v>0.223807870366727</v>
      </c>
      <c r="F272" s="15">
        <f t="shared" si="18"/>
        <v>19336.999999685213</v>
      </c>
      <c r="G272" s="15">
        <f t="shared" si="19"/>
        <v>5.371388888801448</v>
      </c>
      <c r="H272">
        <v>192</v>
      </c>
      <c r="I272" s="9">
        <f>(H272*pix_calib!$B$19+pix_calib!$B$20)/100</f>
        <v>0.10208024000000002</v>
      </c>
    </row>
    <row r="273" spans="1:9" x14ac:dyDescent="0.25">
      <c r="A273" t="s">
        <v>271</v>
      </c>
      <c r="B273">
        <v>71.116352201300003</v>
      </c>
      <c r="C273" s="1">
        <v>42951.842361111114</v>
      </c>
      <c r="D273" s="7">
        <f t="shared" si="17"/>
        <v>0.22516203703708015</v>
      </c>
      <c r="E273" s="16">
        <f t="shared" si="16"/>
        <v>0.22516203703708015</v>
      </c>
      <c r="F273" s="15">
        <f t="shared" si="18"/>
        <v>19454.000000003725</v>
      </c>
      <c r="G273" s="15">
        <f t="shared" si="19"/>
        <v>5.4038888888899237</v>
      </c>
      <c r="H273">
        <v>193</v>
      </c>
      <c r="I273" s="9">
        <f>(H273*pix_calib!$B$19+pix_calib!$B$20)/100</f>
        <v>0.10249696</v>
      </c>
    </row>
    <row r="274" spans="1:9" x14ac:dyDescent="0.25">
      <c r="A274" t="s">
        <v>272</v>
      </c>
      <c r="B274">
        <v>70.3694968553</v>
      </c>
      <c r="C274" s="1">
        <v>42951.843715277777</v>
      </c>
      <c r="D274" s="7">
        <f t="shared" si="17"/>
        <v>0.22651620370015735</v>
      </c>
      <c r="E274" s="16">
        <f t="shared" si="16"/>
        <v>0.22651620370015735</v>
      </c>
      <c r="F274" s="15">
        <f t="shared" si="18"/>
        <v>19570.999999693595</v>
      </c>
      <c r="G274" s="15">
        <f t="shared" si="19"/>
        <v>5.4363888888037764</v>
      </c>
      <c r="H274">
        <v>191</v>
      </c>
      <c r="I274" s="9">
        <f>(H274*pix_calib!$B$19+pix_calib!$B$20)/100</f>
        <v>0.10166351999999999</v>
      </c>
    </row>
    <row r="275" spans="1:9" x14ac:dyDescent="0.25">
      <c r="A275" t="s">
        <v>273</v>
      </c>
      <c r="B275">
        <v>71.438679245299994</v>
      </c>
      <c r="C275" s="1">
        <v>42951.845081018517</v>
      </c>
      <c r="D275" s="7">
        <f t="shared" si="17"/>
        <v>0.22788194444001419</v>
      </c>
      <c r="E275" s="16">
        <f t="shared" si="16"/>
        <v>0.22788194444001419</v>
      </c>
      <c r="F275" s="15">
        <f t="shared" si="18"/>
        <v>19688.999999617226</v>
      </c>
      <c r="G275" s="15">
        <f t="shared" si="19"/>
        <v>5.4691666665603407</v>
      </c>
      <c r="H275">
        <v>199</v>
      </c>
      <c r="I275" s="9">
        <f>(H275*pix_calib!$B$19+pix_calib!$B$20)/100</f>
        <v>0.10499728000000001</v>
      </c>
    </row>
    <row r="276" spans="1:9" x14ac:dyDescent="0.25">
      <c r="A276" t="s">
        <v>274</v>
      </c>
      <c r="B276">
        <v>70.5188679245</v>
      </c>
      <c r="C276" s="1">
        <v>42951.846458333333</v>
      </c>
      <c r="D276" s="7">
        <f t="shared" si="17"/>
        <v>0.22925925925665069</v>
      </c>
      <c r="E276" s="16">
        <f t="shared" si="16"/>
        <v>0.22925925925665069</v>
      </c>
      <c r="F276" s="15">
        <f t="shared" si="18"/>
        <v>19807.99999977462</v>
      </c>
      <c r="G276" s="15">
        <f t="shared" si="19"/>
        <v>5.5022222221596166</v>
      </c>
      <c r="H276">
        <v>193</v>
      </c>
      <c r="I276" s="9">
        <f>(H276*pix_calib!$B$19+pix_calib!$B$20)/100</f>
        <v>0.10249696</v>
      </c>
    </row>
    <row r="277" spans="1:9" x14ac:dyDescent="0.25">
      <c r="A277" t="s">
        <v>275</v>
      </c>
      <c r="B277">
        <v>71.375786163499995</v>
      </c>
      <c r="C277" s="1">
        <v>42951.84783564815</v>
      </c>
      <c r="D277" s="7">
        <f t="shared" si="17"/>
        <v>0.23063657407328719</v>
      </c>
      <c r="E277" s="16">
        <f t="shared" si="16"/>
        <v>0.23063657407328719</v>
      </c>
      <c r="F277" s="15">
        <f t="shared" si="18"/>
        <v>19926.999999932013</v>
      </c>
      <c r="G277" s="15">
        <f t="shared" si="19"/>
        <v>5.5352777777588926</v>
      </c>
      <c r="H277">
        <v>190</v>
      </c>
      <c r="I277" s="9">
        <f>(H277*pix_calib!$B$19+pix_calib!$B$20)/100</f>
        <v>0.1012468</v>
      </c>
    </row>
    <row r="278" spans="1:9" x14ac:dyDescent="0.25">
      <c r="A278" t="s">
        <v>276</v>
      </c>
      <c r="B278">
        <v>70.424528301899997</v>
      </c>
      <c r="C278" s="1">
        <v>42951.849224537036</v>
      </c>
      <c r="D278" s="7">
        <f t="shared" si="17"/>
        <v>0.23202546295942739</v>
      </c>
      <c r="E278" s="16">
        <f t="shared" si="16"/>
        <v>0.23202546295942739</v>
      </c>
      <c r="F278" s="15">
        <f t="shared" si="18"/>
        <v>20046.999999694526</v>
      </c>
      <c r="G278" s="15">
        <f t="shared" si="19"/>
        <v>5.5686111110262573</v>
      </c>
      <c r="H278">
        <v>194</v>
      </c>
      <c r="I278" s="9">
        <f>(H278*pix_calib!$B$19+pix_calib!$B$20)/100</f>
        <v>0.10291367999999998</v>
      </c>
    </row>
    <row r="279" spans="1:9" x14ac:dyDescent="0.25">
      <c r="A279" t="s">
        <v>277</v>
      </c>
      <c r="B279">
        <v>70.330188679200006</v>
      </c>
      <c r="C279" s="1">
        <v>42951.850613425922</v>
      </c>
      <c r="D279" s="7">
        <f t="shared" si="17"/>
        <v>0.23341435184556758</v>
      </c>
      <c r="E279" s="16">
        <f t="shared" si="16"/>
        <v>0.23341435184556758</v>
      </c>
      <c r="F279" s="15">
        <f t="shared" si="18"/>
        <v>20166.999999457039</v>
      </c>
      <c r="G279" s="15">
        <f t="shared" si="19"/>
        <v>5.6019444442936219</v>
      </c>
      <c r="H279">
        <v>195</v>
      </c>
      <c r="I279" s="9">
        <f>(H279*pix_calib!$B$19+pix_calib!$B$20)/100</f>
        <v>0.1033304</v>
      </c>
    </row>
    <row r="280" spans="1:9" x14ac:dyDescent="0.25">
      <c r="A280" t="s">
        <v>278</v>
      </c>
      <c r="B280">
        <v>71.155660377399997</v>
      </c>
      <c r="C280" s="1">
        <v>42951.852013888885</v>
      </c>
      <c r="D280" s="7">
        <f t="shared" si="17"/>
        <v>0.23481481480848743</v>
      </c>
      <c r="E280" s="16">
        <f t="shared" si="16"/>
        <v>0.23481481480848743</v>
      </c>
      <c r="F280" s="15">
        <f t="shared" si="18"/>
        <v>20287.999999453314</v>
      </c>
      <c r="G280" s="15">
        <f t="shared" si="19"/>
        <v>5.6355555554036982</v>
      </c>
      <c r="H280">
        <v>191</v>
      </c>
      <c r="I280" s="9">
        <f>(H280*pix_calib!$B$19+pix_calib!$B$20)/100</f>
        <v>0.10166351999999999</v>
      </c>
    </row>
    <row r="281" spans="1:9" x14ac:dyDescent="0.25">
      <c r="A281" t="s">
        <v>279</v>
      </c>
      <c r="B281">
        <v>70.778301886799994</v>
      </c>
      <c r="C281" s="1">
        <v>42951.853425925925</v>
      </c>
      <c r="D281" s="7">
        <f t="shared" si="17"/>
        <v>0.23622685184818693</v>
      </c>
      <c r="E281" s="16">
        <f t="shared" si="16"/>
        <v>0.23622685184818693</v>
      </c>
      <c r="F281" s="15">
        <f t="shared" si="18"/>
        <v>20409.99999968335</v>
      </c>
      <c r="G281" s="15">
        <f t="shared" si="19"/>
        <v>5.6694444443564862</v>
      </c>
      <c r="H281">
        <v>197</v>
      </c>
      <c r="I281" s="9">
        <f>(H281*pix_calib!$B$19+pix_calib!$B$20)/100</f>
        <v>0.10416384000000001</v>
      </c>
    </row>
    <row r="282" spans="1:9" x14ac:dyDescent="0.25">
      <c r="A282" t="s">
        <v>280</v>
      </c>
      <c r="B282">
        <v>70.982704402500005</v>
      </c>
      <c r="C282" s="1">
        <v>42951.854837962965</v>
      </c>
      <c r="D282" s="7">
        <f t="shared" si="17"/>
        <v>0.23763888888788642</v>
      </c>
      <c r="E282" s="16">
        <f t="shared" si="16"/>
        <v>0.23763888888788642</v>
      </c>
      <c r="F282" s="15">
        <f t="shared" si="18"/>
        <v>20531.999999913387</v>
      </c>
      <c r="G282" s="15">
        <f t="shared" si="19"/>
        <v>5.7033333333092742</v>
      </c>
      <c r="H282">
        <v>190</v>
      </c>
      <c r="I282" s="9">
        <f>(H282*pix_calib!$B$19+pix_calib!$B$20)/100</f>
        <v>0.1012468</v>
      </c>
    </row>
    <row r="283" spans="1:9" x14ac:dyDescent="0.25">
      <c r="A283" t="s">
        <v>281</v>
      </c>
      <c r="B283">
        <v>70.566037735799995</v>
      </c>
      <c r="C283" s="1">
        <v>42951.856261574074</v>
      </c>
      <c r="D283" s="7">
        <f t="shared" si="17"/>
        <v>0.23906249999708962</v>
      </c>
      <c r="E283" s="16">
        <f t="shared" si="16"/>
        <v>0.23906249999708962</v>
      </c>
      <c r="F283" s="15">
        <f t="shared" si="18"/>
        <v>20654.999999748543</v>
      </c>
      <c r="G283" s="15">
        <f t="shared" si="19"/>
        <v>5.7374999999301508</v>
      </c>
      <c r="H283">
        <v>192</v>
      </c>
      <c r="I283" s="9">
        <f>(H283*pix_calib!$B$19+pix_calib!$B$20)/100</f>
        <v>0.10208024000000002</v>
      </c>
    </row>
    <row r="284" spans="1:9" x14ac:dyDescent="0.25">
      <c r="A284" t="s">
        <v>282</v>
      </c>
      <c r="B284">
        <v>70.400943396200006</v>
      </c>
      <c r="C284" s="1">
        <v>42951.857685185183</v>
      </c>
      <c r="D284" s="7">
        <f t="shared" si="17"/>
        <v>0.24048611110629281</v>
      </c>
      <c r="E284" s="16">
        <f t="shared" si="16"/>
        <v>0.24048611110629281</v>
      </c>
      <c r="F284" s="15">
        <f t="shared" si="18"/>
        <v>20777.999999583699</v>
      </c>
      <c r="G284" s="15">
        <f t="shared" si="19"/>
        <v>5.7716666665510274</v>
      </c>
      <c r="H284">
        <v>190</v>
      </c>
      <c r="I284" s="9">
        <f>(H284*pix_calib!$B$19+pix_calib!$B$20)/100</f>
        <v>0.1012468</v>
      </c>
    </row>
    <row r="285" spans="1:9" x14ac:dyDescent="0.25">
      <c r="A285" t="s">
        <v>283</v>
      </c>
      <c r="B285">
        <v>70.416666666699996</v>
      </c>
      <c r="C285" s="1">
        <v>42951.859120370369</v>
      </c>
      <c r="D285" s="7">
        <f t="shared" si="17"/>
        <v>0.24192129629227566</v>
      </c>
      <c r="E285" s="16">
        <f t="shared" si="16"/>
        <v>0.24192129629227566</v>
      </c>
      <c r="F285" s="15">
        <f t="shared" si="18"/>
        <v>20901.999999652617</v>
      </c>
      <c r="G285" s="15">
        <f t="shared" si="19"/>
        <v>5.8061111110146157</v>
      </c>
      <c r="H285">
        <v>191</v>
      </c>
      <c r="I285" s="9">
        <f>(H285*pix_calib!$B$19+pix_calib!$B$20)/100</f>
        <v>0.10166351999999999</v>
      </c>
    </row>
    <row r="286" spans="1:9" x14ac:dyDescent="0.25">
      <c r="A286" t="s">
        <v>284</v>
      </c>
      <c r="B286">
        <v>71.053459119500005</v>
      </c>
      <c r="C286" s="1">
        <v>42951.860567129632</v>
      </c>
      <c r="D286" s="7">
        <f t="shared" si="17"/>
        <v>0.24336805555503815</v>
      </c>
      <c r="E286" s="16">
        <f t="shared" si="16"/>
        <v>0.24336805555503815</v>
      </c>
      <c r="F286" s="15">
        <f t="shared" si="18"/>
        <v>21026.999999955297</v>
      </c>
      <c r="G286" s="15">
        <f t="shared" si="19"/>
        <v>5.8408333333209157</v>
      </c>
      <c r="H286">
        <v>191</v>
      </c>
      <c r="I286" s="9">
        <f>(H286*pix_calib!$B$19+pix_calib!$B$20)/100</f>
        <v>0.10166351999999999</v>
      </c>
    </row>
    <row r="287" spans="1:9" x14ac:dyDescent="0.25">
      <c r="A287" t="s">
        <v>285</v>
      </c>
      <c r="B287">
        <v>70.613207547200005</v>
      </c>
      <c r="C287" s="1">
        <v>42951.862013888887</v>
      </c>
      <c r="D287" s="7">
        <f t="shared" si="17"/>
        <v>0.24481481481052469</v>
      </c>
      <c r="E287" s="16">
        <f t="shared" si="16"/>
        <v>0.24481481481052469</v>
      </c>
      <c r="F287" s="15">
        <f t="shared" si="18"/>
        <v>21151.999999629334</v>
      </c>
      <c r="G287" s="15">
        <f t="shared" si="19"/>
        <v>5.8755555554525927</v>
      </c>
      <c r="H287">
        <v>198</v>
      </c>
      <c r="I287" s="9">
        <f>(H287*pix_calib!$B$19+pix_calib!$B$20)/100</f>
        <v>0.10458055999999999</v>
      </c>
    </row>
    <row r="288" spans="1:9" x14ac:dyDescent="0.25">
      <c r="A288" t="s">
        <v>286</v>
      </c>
      <c r="B288">
        <v>71.415094339600003</v>
      </c>
      <c r="C288" s="1">
        <v>42951.86347222222</v>
      </c>
      <c r="D288" s="7">
        <f t="shared" si="17"/>
        <v>0.24627314814279089</v>
      </c>
      <c r="E288" s="16">
        <f t="shared" si="16"/>
        <v>0.24627314814279089</v>
      </c>
      <c r="F288" s="15">
        <f t="shared" si="18"/>
        <v>21277.999999537133</v>
      </c>
      <c r="G288" s="15">
        <f t="shared" si="19"/>
        <v>5.9105555554269813</v>
      </c>
      <c r="H288">
        <v>189</v>
      </c>
      <c r="I288" s="9">
        <f>(H288*pix_calib!$B$19+pix_calib!$B$20)/100</f>
        <v>0.10083007999999999</v>
      </c>
    </row>
    <row r="289" spans="1:9" x14ac:dyDescent="0.25">
      <c r="A289" t="s">
        <v>287</v>
      </c>
      <c r="B289">
        <v>70.8018867925</v>
      </c>
      <c r="C289" s="1">
        <v>42951.864942129629</v>
      </c>
      <c r="D289" s="7">
        <f t="shared" si="17"/>
        <v>0.24774305555183673</v>
      </c>
      <c r="E289" s="16">
        <f t="shared" si="16"/>
        <v>0.24774305555183673</v>
      </c>
      <c r="F289" s="15">
        <f t="shared" si="18"/>
        <v>21404.999999678694</v>
      </c>
      <c r="G289" s="15">
        <f t="shared" si="19"/>
        <v>5.9458333332440816</v>
      </c>
      <c r="H289">
        <v>181</v>
      </c>
      <c r="I289" s="9">
        <f>(H289*pix_calib!$B$19+pix_calib!$B$20)/100</f>
        <v>9.7496319999999997E-2</v>
      </c>
    </row>
    <row r="290" spans="1:9" x14ac:dyDescent="0.25">
      <c r="A290" t="s">
        <v>288</v>
      </c>
      <c r="B290">
        <v>71.022012578599998</v>
      </c>
      <c r="C290" s="1">
        <v>42951.866412037038</v>
      </c>
      <c r="D290" s="7">
        <f t="shared" si="17"/>
        <v>0.24921296296088258</v>
      </c>
      <c r="E290" s="16">
        <f t="shared" si="16"/>
        <v>0.24921296296088258</v>
      </c>
      <c r="F290" s="15">
        <f t="shared" si="18"/>
        <v>21531.999999820255</v>
      </c>
      <c r="G290" s="15">
        <f t="shared" si="19"/>
        <v>5.9811111110611819</v>
      </c>
      <c r="H290">
        <v>190</v>
      </c>
      <c r="I290" s="9">
        <f>(H290*pix_calib!$B$19+pix_calib!$B$20)/100</f>
        <v>0.1012468</v>
      </c>
    </row>
    <row r="291" spans="1:9" x14ac:dyDescent="0.25">
      <c r="A291" t="s">
        <v>289</v>
      </c>
      <c r="B291">
        <v>70.738993710700001</v>
      </c>
      <c r="C291" s="1">
        <v>42951.867893518516</v>
      </c>
      <c r="D291" s="7">
        <f t="shared" si="17"/>
        <v>0.25069444443943212</v>
      </c>
      <c r="E291" s="16">
        <f t="shared" si="16"/>
        <v>0.25069444443943212</v>
      </c>
      <c r="F291" s="15">
        <f t="shared" si="18"/>
        <v>21659.999999566935</v>
      </c>
      <c r="G291" s="15">
        <f t="shared" si="19"/>
        <v>6.0166666665463708</v>
      </c>
      <c r="H291">
        <v>192</v>
      </c>
      <c r="I291" s="9">
        <f>(H291*pix_calib!$B$19+pix_calib!$B$20)/100</f>
        <v>0.10208024000000002</v>
      </c>
    </row>
    <row r="292" spans="1:9" x14ac:dyDescent="0.25">
      <c r="A292" t="s">
        <v>290</v>
      </c>
      <c r="B292">
        <v>70.959119496900001</v>
      </c>
      <c r="C292" s="1">
        <v>42951.869375000002</v>
      </c>
      <c r="D292" s="7">
        <f t="shared" si="17"/>
        <v>0.25217592592525762</v>
      </c>
      <c r="E292" s="16">
        <f t="shared" si="16"/>
        <v>0.25217592592525762</v>
      </c>
      <c r="F292" s="15">
        <f t="shared" si="18"/>
        <v>21787.999999942258</v>
      </c>
      <c r="G292" s="15">
        <f t="shared" si="19"/>
        <v>6.0522222222061828</v>
      </c>
      <c r="H292">
        <v>188</v>
      </c>
      <c r="I292" s="9">
        <f>(H292*pix_calib!$B$19+pix_calib!$B$20)/100</f>
        <v>0.10041336000000001</v>
      </c>
    </row>
    <row r="293" spans="1:9" x14ac:dyDescent="0.25">
      <c r="A293" t="s">
        <v>291</v>
      </c>
      <c r="B293">
        <v>70.864779874199996</v>
      </c>
      <c r="C293" s="1">
        <v>42951.870868055557</v>
      </c>
      <c r="D293" s="7">
        <f t="shared" si="17"/>
        <v>0.25366898148058681</v>
      </c>
      <c r="E293" s="16">
        <f t="shared" si="16"/>
        <v>0.25366898148058681</v>
      </c>
      <c r="F293" s="15">
        <f t="shared" si="18"/>
        <v>21916.9999999227</v>
      </c>
      <c r="G293" s="15">
        <f t="shared" si="19"/>
        <v>6.0880555555340834</v>
      </c>
      <c r="H293">
        <v>183</v>
      </c>
      <c r="I293" s="9">
        <f>(H293*pix_calib!$B$19+pix_calib!$B$20)/100</f>
        <v>9.8329760000000002E-2</v>
      </c>
    </row>
    <row r="294" spans="1:9" x14ac:dyDescent="0.25">
      <c r="A294" t="s">
        <v>292</v>
      </c>
      <c r="B294">
        <v>70.227987421400002</v>
      </c>
      <c r="C294" s="1">
        <v>42951.872372685182</v>
      </c>
      <c r="D294" s="7">
        <f t="shared" si="17"/>
        <v>0.2551736111054197</v>
      </c>
      <c r="E294" s="16">
        <f t="shared" si="16"/>
        <v>0.2551736111054197</v>
      </c>
      <c r="F294" s="15">
        <f t="shared" si="18"/>
        <v>22046.999999508262</v>
      </c>
      <c r="G294" s="15">
        <f t="shared" si="19"/>
        <v>6.1241666665300727</v>
      </c>
      <c r="H294">
        <v>187</v>
      </c>
      <c r="I294" s="9">
        <f>(H294*pix_calib!$B$19+pix_calib!$B$20)/100</f>
        <v>9.9996639999999998E-2</v>
      </c>
    </row>
    <row r="295" spans="1:9" x14ac:dyDescent="0.25">
      <c r="A295" t="s">
        <v>293</v>
      </c>
      <c r="B295">
        <v>70.015723270400002</v>
      </c>
      <c r="C295" s="1">
        <v>42951.873877314814</v>
      </c>
      <c r="D295" s="7">
        <f t="shared" si="17"/>
        <v>0.25667824073752854</v>
      </c>
      <c r="E295" s="16">
        <f t="shared" si="16"/>
        <v>0.25667824073752854</v>
      </c>
      <c r="F295" s="15">
        <f t="shared" si="18"/>
        <v>22176.999999722466</v>
      </c>
      <c r="G295" s="15">
        <f t="shared" si="19"/>
        <v>6.160277777700685</v>
      </c>
      <c r="H295">
        <v>187</v>
      </c>
      <c r="I295" s="9">
        <f>(H295*pix_calib!$B$19+pix_calib!$B$20)/100</f>
        <v>9.9996639999999998E-2</v>
      </c>
    </row>
    <row r="296" spans="1:9" x14ac:dyDescent="0.25">
      <c r="A296" t="s">
        <v>294</v>
      </c>
      <c r="B296">
        <v>70.487421383599994</v>
      </c>
      <c r="C296" s="1">
        <v>42951.875393518516</v>
      </c>
      <c r="D296" s="7">
        <f t="shared" si="17"/>
        <v>0.25819444443914108</v>
      </c>
      <c r="E296" s="16">
        <f t="shared" si="16"/>
        <v>0.25819444443914108</v>
      </c>
      <c r="F296" s="15">
        <f t="shared" si="18"/>
        <v>22307.999999541789</v>
      </c>
      <c r="G296" s="15">
        <f t="shared" si="19"/>
        <v>6.1966666665393859</v>
      </c>
      <c r="H296">
        <v>189</v>
      </c>
      <c r="I296" s="9">
        <f>(H296*pix_calib!$B$19+pix_calib!$B$20)/100</f>
        <v>0.10083007999999999</v>
      </c>
    </row>
    <row r="297" spans="1:9" x14ac:dyDescent="0.25">
      <c r="A297" t="s">
        <v>295</v>
      </c>
      <c r="B297">
        <v>70.275157232699996</v>
      </c>
      <c r="C297" s="1">
        <v>42951.876921296294</v>
      </c>
      <c r="D297" s="7">
        <f t="shared" si="17"/>
        <v>0.25972222221753327</v>
      </c>
      <c r="E297" s="16">
        <f t="shared" si="16"/>
        <v>0.25972222221753327</v>
      </c>
      <c r="F297" s="15">
        <f t="shared" si="18"/>
        <v>22439.999999594875</v>
      </c>
      <c r="G297" s="15">
        <f t="shared" si="19"/>
        <v>6.2333333332207985</v>
      </c>
      <c r="H297">
        <v>183</v>
      </c>
      <c r="I297" s="9">
        <f>(H297*pix_calib!$B$19+pix_calib!$B$20)/100</f>
        <v>9.8329760000000002E-2</v>
      </c>
    </row>
    <row r="298" spans="1:9" x14ac:dyDescent="0.25">
      <c r="A298" t="s">
        <v>296</v>
      </c>
      <c r="B298">
        <v>70.251572327000005</v>
      </c>
      <c r="C298" s="1">
        <v>42951.878449074073</v>
      </c>
      <c r="D298" s="7">
        <f t="shared" si="17"/>
        <v>0.26124999999592546</v>
      </c>
      <c r="E298" s="16">
        <f t="shared" si="16"/>
        <v>0.26124999999592546</v>
      </c>
      <c r="F298" s="15">
        <f t="shared" si="18"/>
        <v>22571.99999964796</v>
      </c>
      <c r="G298" s="15">
        <f t="shared" si="19"/>
        <v>6.2699999999022111</v>
      </c>
      <c r="H298">
        <v>185</v>
      </c>
      <c r="I298" s="9">
        <f>(H298*pix_calib!$B$19+pix_calib!$B$20)/100</f>
        <v>9.9163199999999993E-2</v>
      </c>
    </row>
    <row r="299" spans="1:9" x14ac:dyDescent="0.25">
      <c r="A299" t="s">
        <v>297</v>
      </c>
      <c r="B299">
        <v>70.283018867899997</v>
      </c>
      <c r="C299" s="1">
        <v>42951.879988425928</v>
      </c>
      <c r="D299" s="7">
        <f t="shared" si="17"/>
        <v>0.26278935185109731</v>
      </c>
      <c r="E299" s="16">
        <f t="shared" si="16"/>
        <v>0.26278935185109731</v>
      </c>
      <c r="F299" s="15">
        <f t="shared" si="18"/>
        <v>22704.999999934807</v>
      </c>
      <c r="G299" s="15">
        <f t="shared" si="19"/>
        <v>6.3069444444263354</v>
      </c>
      <c r="H299">
        <v>192</v>
      </c>
      <c r="I299" s="9">
        <f>(H299*pix_calib!$B$19+pix_calib!$B$20)/100</f>
        <v>0.10208024000000002</v>
      </c>
    </row>
    <row r="300" spans="1:9" x14ac:dyDescent="0.25">
      <c r="A300" t="s">
        <v>298</v>
      </c>
      <c r="B300">
        <v>70.196540880499995</v>
      </c>
      <c r="C300" s="1">
        <v>42951.881539351853</v>
      </c>
      <c r="D300" s="7">
        <f t="shared" si="17"/>
        <v>0.26434027777577285</v>
      </c>
      <c r="E300" s="16">
        <f t="shared" si="16"/>
        <v>0.26434027777577285</v>
      </c>
      <c r="F300" s="15">
        <f t="shared" si="18"/>
        <v>22838.999999826774</v>
      </c>
      <c r="G300" s="15">
        <f t="shared" si="19"/>
        <v>6.3441666666185483</v>
      </c>
      <c r="H300">
        <v>190</v>
      </c>
      <c r="I300" s="9">
        <f>(H300*pix_calib!$B$19+pix_calib!$B$20)/100</f>
        <v>0.1012468</v>
      </c>
    </row>
    <row r="301" spans="1:9" x14ac:dyDescent="0.25">
      <c r="A301" t="s">
        <v>299</v>
      </c>
      <c r="B301">
        <v>70.998427672999995</v>
      </c>
      <c r="C301" s="1">
        <v>42951.883090277777</v>
      </c>
      <c r="D301" s="7">
        <f t="shared" si="17"/>
        <v>0.26589120370044839</v>
      </c>
      <c r="E301" s="16">
        <f t="shared" si="16"/>
        <v>0.26589120370044839</v>
      </c>
      <c r="F301" s="15">
        <f t="shared" si="18"/>
        <v>22972.999999718741</v>
      </c>
      <c r="G301" s="15">
        <f t="shared" si="19"/>
        <v>6.3813888888107613</v>
      </c>
      <c r="H301">
        <v>186</v>
      </c>
      <c r="I301" s="9">
        <f>(H301*pix_calib!$B$19+pix_calib!$B$20)/100</f>
        <v>9.9579920000000002E-2</v>
      </c>
    </row>
    <row r="302" spans="1:9" x14ac:dyDescent="0.25">
      <c r="A302" t="s">
        <v>300</v>
      </c>
      <c r="B302">
        <v>71.509433962299994</v>
      </c>
      <c r="C302" s="1">
        <v>42951.884652777779</v>
      </c>
      <c r="D302" s="7">
        <f t="shared" si="17"/>
        <v>0.26745370370190358</v>
      </c>
      <c r="E302" s="16">
        <f t="shared" si="16"/>
        <v>0.26745370370190358</v>
      </c>
      <c r="F302" s="15">
        <f t="shared" si="18"/>
        <v>23107.999999844469</v>
      </c>
      <c r="G302" s="15">
        <f t="shared" si="19"/>
        <v>6.4188888888456859</v>
      </c>
      <c r="H302">
        <v>188</v>
      </c>
      <c r="I302" s="9">
        <f>(H302*pix_calib!$B$19+pix_calib!$B$20)/100</f>
        <v>0.10041336000000001</v>
      </c>
    </row>
    <row r="303" spans="1:9" x14ac:dyDescent="0.25">
      <c r="A303" t="s">
        <v>301</v>
      </c>
      <c r="B303">
        <v>70.212264150899998</v>
      </c>
      <c r="C303" s="1">
        <v>42951.88622685185</v>
      </c>
      <c r="D303" s="7">
        <f t="shared" si="17"/>
        <v>0.26902777777286246</v>
      </c>
      <c r="E303" s="16">
        <f t="shared" si="16"/>
        <v>0.26902777777286246</v>
      </c>
      <c r="F303" s="15">
        <f t="shared" si="18"/>
        <v>23243.999999575317</v>
      </c>
      <c r="G303" s="15">
        <f t="shared" si="19"/>
        <v>6.4566666665486991</v>
      </c>
      <c r="H303">
        <v>187</v>
      </c>
      <c r="I303" s="9">
        <f>(H303*pix_calib!$B$19+pix_calib!$B$20)/100</f>
        <v>9.9996639999999998E-2</v>
      </c>
    </row>
    <row r="304" spans="1:9" x14ac:dyDescent="0.25">
      <c r="A304" t="s">
        <v>302</v>
      </c>
      <c r="B304">
        <v>70.479559748400007</v>
      </c>
      <c r="C304" s="1">
        <v>42951.887812499997</v>
      </c>
      <c r="D304" s="7">
        <f t="shared" si="17"/>
        <v>0.270613425920601</v>
      </c>
      <c r="E304" s="16">
        <f t="shared" si="16"/>
        <v>0.270613425920601</v>
      </c>
      <c r="F304" s="15">
        <f t="shared" si="18"/>
        <v>23380.999999539927</v>
      </c>
      <c r="G304" s="15">
        <f t="shared" si="19"/>
        <v>6.4947222220944241</v>
      </c>
      <c r="H304">
        <v>186</v>
      </c>
      <c r="I304" s="9">
        <f>(H304*pix_calib!$B$19+pix_calib!$B$20)/100</f>
        <v>9.9579920000000002E-2</v>
      </c>
    </row>
    <row r="305" spans="1:9" x14ac:dyDescent="0.25">
      <c r="A305" t="s">
        <v>303</v>
      </c>
      <c r="B305">
        <v>71.305031446499996</v>
      </c>
      <c r="C305" s="1">
        <v>42951.889398148145</v>
      </c>
      <c r="D305" s="7">
        <f t="shared" si="17"/>
        <v>0.27219907406833954</v>
      </c>
      <c r="E305" s="16">
        <f t="shared" si="16"/>
        <v>0.27219907406833954</v>
      </c>
      <c r="F305" s="15">
        <f t="shared" si="18"/>
        <v>23517.999999504536</v>
      </c>
      <c r="G305" s="15">
        <f t="shared" si="19"/>
        <v>6.532777777640149</v>
      </c>
      <c r="H305">
        <v>186</v>
      </c>
      <c r="I305" s="9">
        <f>(H305*pix_calib!$B$19+pix_calib!$B$20)/100</f>
        <v>9.9579920000000002E-2</v>
      </c>
    </row>
    <row r="306" spans="1:9" x14ac:dyDescent="0.25">
      <c r="A306" t="s">
        <v>304</v>
      </c>
      <c r="B306">
        <v>71.045597484300004</v>
      </c>
      <c r="C306" s="1">
        <v>42951.89099537037</v>
      </c>
      <c r="D306" s="7">
        <f t="shared" si="17"/>
        <v>0.27379629629285773</v>
      </c>
      <c r="E306" s="16">
        <f t="shared" si="16"/>
        <v>0.27379629629285773</v>
      </c>
      <c r="F306" s="15">
        <f t="shared" si="18"/>
        <v>23655.999999702908</v>
      </c>
      <c r="G306" s="15">
        <f t="shared" si="19"/>
        <v>6.5711111110285856</v>
      </c>
      <c r="H306">
        <v>187</v>
      </c>
      <c r="I306" s="9">
        <f>(H306*pix_calib!$B$19+pix_calib!$B$20)/100</f>
        <v>9.9996639999999998E-2</v>
      </c>
    </row>
    <row r="307" spans="1:9" x14ac:dyDescent="0.25">
      <c r="A307" t="s">
        <v>305</v>
      </c>
      <c r="B307">
        <v>70.251572327000005</v>
      </c>
      <c r="C307" s="1">
        <v>42951.892592592594</v>
      </c>
      <c r="D307" s="7">
        <f t="shared" si="17"/>
        <v>0.27539351851737592</v>
      </c>
      <c r="E307" s="16">
        <f t="shared" si="16"/>
        <v>0.27539351851737592</v>
      </c>
      <c r="F307" s="15">
        <f t="shared" si="18"/>
        <v>23793.99999990128</v>
      </c>
      <c r="G307" s="15">
        <f t="shared" si="19"/>
        <v>6.6094444444170222</v>
      </c>
      <c r="H307">
        <v>186</v>
      </c>
      <c r="I307" s="9">
        <f>(H307*pix_calib!$B$19+pix_calib!$B$20)/100</f>
        <v>9.9579920000000002E-2</v>
      </c>
    </row>
    <row r="308" spans="1:9" x14ac:dyDescent="0.25">
      <c r="A308" t="s">
        <v>306</v>
      </c>
      <c r="B308">
        <v>71.289308176099993</v>
      </c>
      <c r="C308" s="1">
        <v>42951.894201388888</v>
      </c>
      <c r="D308" s="7">
        <f t="shared" si="17"/>
        <v>0.27700231481139781</v>
      </c>
      <c r="E308" s="16">
        <f t="shared" si="16"/>
        <v>0.27700231481139781</v>
      </c>
      <c r="F308" s="15">
        <f t="shared" si="18"/>
        <v>23932.999999704771</v>
      </c>
      <c r="G308" s="15">
        <f t="shared" si="19"/>
        <v>6.6480555554735474</v>
      </c>
      <c r="H308">
        <v>187</v>
      </c>
      <c r="I308" s="9">
        <f>(H308*pix_calib!$B$19+pix_calib!$B$20)/100</f>
        <v>9.9996639999999998E-2</v>
      </c>
    </row>
    <row r="309" spans="1:9" x14ac:dyDescent="0.25">
      <c r="A309" t="s">
        <v>307</v>
      </c>
      <c r="B309">
        <v>70.927672955999995</v>
      </c>
      <c r="C309" s="1">
        <v>42951.895821759259</v>
      </c>
      <c r="D309" s="7">
        <f t="shared" si="17"/>
        <v>0.27862268518219935</v>
      </c>
      <c r="E309" s="16">
        <f t="shared" si="16"/>
        <v>0.27862268518219935</v>
      </c>
      <c r="F309" s="15">
        <f t="shared" si="18"/>
        <v>24072.999999742024</v>
      </c>
      <c r="G309" s="15">
        <f t="shared" si="19"/>
        <v>6.6869444443727843</v>
      </c>
      <c r="H309">
        <v>188</v>
      </c>
      <c r="I309" s="9">
        <f>(H309*pix_calib!$B$19+pix_calib!$B$20)/100</f>
        <v>0.10041336000000001</v>
      </c>
    </row>
    <row r="310" spans="1:9" x14ac:dyDescent="0.25">
      <c r="A310" t="s">
        <v>308</v>
      </c>
      <c r="B310">
        <v>71.045597484300004</v>
      </c>
      <c r="C310" s="1">
        <v>42951.89744212963</v>
      </c>
      <c r="D310" s="7">
        <f t="shared" si="17"/>
        <v>0.28024305555300089</v>
      </c>
      <c r="E310" s="16">
        <f t="shared" si="16"/>
        <v>0.28024305555300089</v>
      </c>
      <c r="F310" s="15">
        <f t="shared" si="18"/>
        <v>24212.999999779277</v>
      </c>
      <c r="G310" s="15">
        <f t="shared" si="19"/>
        <v>6.7258333332720213</v>
      </c>
      <c r="H310">
        <v>192</v>
      </c>
      <c r="I310" s="9">
        <f>(H310*pix_calib!$B$19+pix_calib!$B$20)/100</f>
        <v>0.10208024000000002</v>
      </c>
    </row>
    <row r="311" spans="1:9" x14ac:dyDescent="0.25">
      <c r="A311" t="s">
        <v>309</v>
      </c>
      <c r="B311">
        <v>70.534591195000004</v>
      </c>
      <c r="C311" s="1">
        <v>42951.899074074077</v>
      </c>
      <c r="D311" s="7">
        <f t="shared" si="17"/>
        <v>0.28187500000058208</v>
      </c>
      <c r="E311" s="16">
        <f t="shared" si="16"/>
        <v>0.28187500000058208</v>
      </c>
      <c r="F311" s="15">
        <f t="shared" si="18"/>
        <v>24354.000000050291</v>
      </c>
      <c r="G311" s="15">
        <f t="shared" si="19"/>
        <v>6.7650000000139698</v>
      </c>
      <c r="H311">
        <v>189</v>
      </c>
      <c r="I311" s="9">
        <f>(H311*pix_calib!$B$19+pix_calib!$B$20)/100</f>
        <v>0.10083007999999999</v>
      </c>
    </row>
    <row r="312" spans="1:9" x14ac:dyDescent="0.25">
      <c r="A312" t="s">
        <v>310</v>
      </c>
      <c r="B312">
        <v>70.841194968600007</v>
      </c>
      <c r="C312" s="1">
        <v>42951.900717592594</v>
      </c>
      <c r="D312" s="7">
        <f t="shared" si="17"/>
        <v>0.28351851851766696</v>
      </c>
      <c r="E312" s="16">
        <f t="shared" si="16"/>
        <v>0.28351851851766696</v>
      </c>
      <c r="F312" s="15">
        <f t="shared" si="18"/>
        <v>24495.999999926426</v>
      </c>
      <c r="G312" s="15">
        <f t="shared" si="19"/>
        <v>6.8044444444240071</v>
      </c>
      <c r="H312">
        <v>182</v>
      </c>
      <c r="I312" s="9">
        <f>(H312*pix_calib!$B$19+pix_calib!$B$20)/100</f>
        <v>9.7913040000000007E-2</v>
      </c>
    </row>
    <row r="313" spans="1:9" x14ac:dyDescent="0.25">
      <c r="A313" t="s">
        <v>311</v>
      </c>
      <c r="B313">
        <v>70.754716981100003</v>
      </c>
      <c r="C313" s="1">
        <v>42951.902372685188</v>
      </c>
      <c r="D313" s="7">
        <f t="shared" si="17"/>
        <v>0.2851736111115315</v>
      </c>
      <c r="E313" s="16">
        <f t="shared" si="16"/>
        <v>0.2851736111115315</v>
      </c>
      <c r="F313" s="15">
        <f t="shared" si="18"/>
        <v>24639.000000036322</v>
      </c>
      <c r="G313" s="15">
        <f t="shared" si="19"/>
        <v>6.844166666676756</v>
      </c>
      <c r="H313">
        <v>187</v>
      </c>
      <c r="I313" s="9">
        <f>(H313*pix_calib!$B$19+pix_calib!$B$20)/100</f>
        <v>9.9996639999999998E-2</v>
      </c>
    </row>
    <row r="314" spans="1:9" x14ac:dyDescent="0.25">
      <c r="A314" t="s">
        <v>312</v>
      </c>
      <c r="B314">
        <v>70.055031446499996</v>
      </c>
      <c r="C314" s="1">
        <v>42951.904027777775</v>
      </c>
      <c r="D314" s="7">
        <f t="shared" si="17"/>
        <v>0.28682870369812008</v>
      </c>
      <c r="E314" s="16">
        <f t="shared" si="16"/>
        <v>0.28682870369812008</v>
      </c>
      <c r="F314" s="15">
        <f t="shared" si="18"/>
        <v>24781.999999517575</v>
      </c>
      <c r="G314" s="15">
        <f t="shared" si="19"/>
        <v>6.8838888887548819</v>
      </c>
      <c r="H314">
        <v>179</v>
      </c>
      <c r="I314" s="9">
        <f>(H314*pix_calib!$B$19+pix_calib!$B$20)/100</f>
        <v>9.6662879999999993E-2</v>
      </c>
    </row>
    <row r="315" spans="1:9" x14ac:dyDescent="0.25">
      <c r="A315" t="s">
        <v>313</v>
      </c>
      <c r="B315">
        <v>70.966981132100003</v>
      </c>
      <c r="C315" s="1">
        <v>42951.905694444446</v>
      </c>
      <c r="D315" s="7">
        <f t="shared" si="17"/>
        <v>0.28849537036876427</v>
      </c>
      <c r="E315" s="16">
        <f t="shared" si="16"/>
        <v>0.28849537036876427</v>
      </c>
      <c r="F315" s="15">
        <f t="shared" si="18"/>
        <v>24925.999999861233</v>
      </c>
      <c r="G315" s="15">
        <f t="shared" si="19"/>
        <v>6.9238888888503425</v>
      </c>
      <c r="H315">
        <v>183</v>
      </c>
      <c r="I315" s="9">
        <f>(H315*pix_calib!$B$19+pix_calib!$B$20)/100</f>
        <v>9.8329760000000002E-2</v>
      </c>
    </row>
    <row r="316" spans="1:9" x14ac:dyDescent="0.25">
      <c r="A316" t="s">
        <v>314</v>
      </c>
      <c r="B316">
        <v>71.061320754700006</v>
      </c>
      <c r="C316" s="1">
        <v>42951.907372685186</v>
      </c>
      <c r="D316" s="7">
        <f t="shared" si="17"/>
        <v>0.29017361110891216</v>
      </c>
      <c r="E316" s="16">
        <f t="shared" si="16"/>
        <v>0.29017361110891216</v>
      </c>
      <c r="F316" s="15">
        <f t="shared" si="18"/>
        <v>25070.99999981001</v>
      </c>
      <c r="G316" s="15">
        <f t="shared" si="19"/>
        <v>6.9641666666138917</v>
      </c>
      <c r="H316">
        <v>184</v>
      </c>
      <c r="I316" s="9">
        <f>(H316*pix_calib!$B$19+pix_calib!$B$20)/100</f>
        <v>9.8746480000000011E-2</v>
      </c>
    </row>
    <row r="317" spans="1:9" x14ac:dyDescent="0.25">
      <c r="A317" t="s">
        <v>315</v>
      </c>
      <c r="B317">
        <v>70.723270440299999</v>
      </c>
      <c r="C317" s="1">
        <v>42951.909050925926</v>
      </c>
      <c r="D317" s="7">
        <f t="shared" si="17"/>
        <v>0.29185185184906004</v>
      </c>
      <c r="E317" s="16">
        <f t="shared" si="16"/>
        <v>0.29185185184906004</v>
      </c>
      <c r="F317" s="15">
        <f t="shared" si="18"/>
        <v>25215.999999758787</v>
      </c>
      <c r="G317" s="15">
        <f t="shared" si="19"/>
        <v>7.004444444377441</v>
      </c>
      <c r="H317">
        <v>183</v>
      </c>
      <c r="I317" s="9">
        <f>(H317*pix_calib!$B$19+pix_calib!$B$20)/100</f>
        <v>9.8329760000000002E-2</v>
      </c>
    </row>
    <row r="318" spans="1:9" x14ac:dyDescent="0.25">
      <c r="A318" t="s">
        <v>316</v>
      </c>
      <c r="B318">
        <v>71.375786163499995</v>
      </c>
      <c r="C318" s="1">
        <v>42951.910740740743</v>
      </c>
      <c r="D318" s="7">
        <f t="shared" si="17"/>
        <v>0.29354166666598758</v>
      </c>
      <c r="E318" s="16">
        <f t="shared" si="16"/>
        <v>0.29354166666598758</v>
      </c>
      <c r="F318" s="15">
        <f t="shared" si="18"/>
        <v>25361.999999941327</v>
      </c>
      <c r="G318" s="15">
        <f t="shared" si="19"/>
        <v>7.0449999999837019</v>
      </c>
      <c r="H318">
        <v>183</v>
      </c>
      <c r="I318" s="9">
        <f>(H318*pix_calib!$B$19+pix_calib!$B$20)/100</f>
        <v>9.8329760000000002E-2</v>
      </c>
    </row>
    <row r="319" spans="1:9" x14ac:dyDescent="0.25">
      <c r="A319" t="s">
        <v>317</v>
      </c>
      <c r="B319">
        <v>70.6603773585</v>
      </c>
      <c r="C319" s="1">
        <v>42951.912442129629</v>
      </c>
      <c r="D319" s="7">
        <f t="shared" si="17"/>
        <v>0.29524305555241881</v>
      </c>
      <c r="E319" s="16">
        <f t="shared" si="16"/>
        <v>0.29524305555241881</v>
      </c>
      <c r="F319" s="15">
        <f t="shared" si="18"/>
        <v>25508.999999728985</v>
      </c>
      <c r="G319" s="15">
        <f t="shared" si="19"/>
        <v>7.0858333332580514</v>
      </c>
      <c r="H319">
        <v>181</v>
      </c>
      <c r="I319" s="9">
        <f>(H319*pix_calib!$B$19+pix_calib!$B$20)/100</f>
        <v>9.7496319999999997E-2</v>
      </c>
    </row>
    <row r="320" spans="1:9" x14ac:dyDescent="0.25">
      <c r="A320" t="s">
        <v>318</v>
      </c>
      <c r="B320">
        <v>70.911949685500005</v>
      </c>
      <c r="C320" s="1">
        <v>42951.914155092592</v>
      </c>
      <c r="D320" s="7">
        <f t="shared" si="17"/>
        <v>0.29695601851562969</v>
      </c>
      <c r="E320" s="16">
        <f t="shared" si="16"/>
        <v>0.29695601851562969</v>
      </c>
      <c r="F320" s="15">
        <f t="shared" si="18"/>
        <v>25656.999999750406</v>
      </c>
      <c r="G320" s="15">
        <f t="shared" si="19"/>
        <v>7.1269444443751127</v>
      </c>
      <c r="H320">
        <v>180</v>
      </c>
      <c r="I320" s="9">
        <f>(H320*pix_calib!$B$19+pix_calib!$B$20)/100</f>
        <v>9.7079600000000002E-2</v>
      </c>
    </row>
    <row r="321" spans="1:9" x14ac:dyDescent="0.25">
      <c r="A321" t="s">
        <v>319</v>
      </c>
      <c r="B321">
        <v>70.141509434</v>
      </c>
      <c r="C321" s="1">
        <v>42951.915868055556</v>
      </c>
      <c r="D321" s="7">
        <f t="shared" si="17"/>
        <v>0.29866898147884058</v>
      </c>
      <c r="E321" s="16">
        <f t="shared" si="16"/>
        <v>0.29866898147884058</v>
      </c>
      <c r="F321" s="15">
        <f t="shared" si="18"/>
        <v>25804.999999771826</v>
      </c>
      <c r="G321" s="15">
        <f t="shared" si="19"/>
        <v>7.1680555554921739</v>
      </c>
      <c r="H321">
        <v>179</v>
      </c>
      <c r="I321" s="9">
        <f>(H321*pix_calib!$B$19+pix_calib!$B$20)/100</f>
        <v>9.6662879999999993E-2</v>
      </c>
    </row>
    <row r="322" spans="1:9" x14ac:dyDescent="0.25">
      <c r="A322" t="s">
        <v>320</v>
      </c>
      <c r="B322">
        <v>70.141509434</v>
      </c>
      <c r="C322" s="1">
        <v>42951.917592592596</v>
      </c>
      <c r="D322" s="7">
        <f t="shared" si="17"/>
        <v>0.30039351851883112</v>
      </c>
      <c r="E322" s="16">
        <f t="shared" si="16"/>
        <v>0.30039351851883112</v>
      </c>
      <c r="F322" s="15">
        <f t="shared" si="18"/>
        <v>25954.000000027008</v>
      </c>
      <c r="G322" s="15">
        <f t="shared" si="19"/>
        <v>7.2094444444519468</v>
      </c>
      <c r="H322">
        <v>185</v>
      </c>
      <c r="I322" s="9">
        <f>(H322*pix_calib!$B$19+pix_calib!$B$20)/100</f>
        <v>9.9163199999999993E-2</v>
      </c>
    </row>
    <row r="323" spans="1:9" x14ac:dyDescent="0.25">
      <c r="A323" t="s">
        <v>321</v>
      </c>
      <c r="B323">
        <v>71.509433962299994</v>
      </c>
      <c r="C323" s="1">
        <v>42951.919328703705</v>
      </c>
      <c r="D323" s="7">
        <f t="shared" si="17"/>
        <v>0.30212962962832535</v>
      </c>
      <c r="E323" s="16">
        <f t="shared" ref="E323:E364" si="20">D323</f>
        <v>0.30212962962832535</v>
      </c>
      <c r="F323" s="15">
        <f t="shared" si="18"/>
        <v>26103.99999988731</v>
      </c>
      <c r="G323" s="15">
        <f t="shared" si="19"/>
        <v>7.2511111110798083</v>
      </c>
      <c r="H323">
        <v>181</v>
      </c>
      <c r="I323" s="9">
        <f>(H323*pix_calib!$B$19+pix_calib!$B$20)/100</f>
        <v>9.7496319999999997E-2</v>
      </c>
    </row>
    <row r="324" spans="1:9" x14ac:dyDescent="0.25">
      <c r="A324" t="s">
        <v>322</v>
      </c>
      <c r="B324">
        <v>70.6603773585</v>
      </c>
      <c r="C324" s="1">
        <v>42951.921064814815</v>
      </c>
      <c r="D324" s="7">
        <f t="shared" ref="D324:D364" si="21">D323+(C324-C323)</f>
        <v>0.30386574073781958</v>
      </c>
      <c r="E324" s="16">
        <f t="shared" si="20"/>
        <v>0.30386574073781958</v>
      </c>
      <c r="F324" s="15">
        <f t="shared" ref="F324:F364" si="22">E324*2700*32</f>
        <v>26253.999999747612</v>
      </c>
      <c r="G324" s="15">
        <f t="shared" ref="G324:G364" si="23">F324/3600</f>
        <v>7.2927777777076699</v>
      </c>
      <c r="H324">
        <v>185</v>
      </c>
      <c r="I324" s="9">
        <f>(H324*pix_calib!$B$19+pix_calib!$B$20)/100</f>
        <v>9.9163199999999993E-2</v>
      </c>
    </row>
    <row r="325" spans="1:9" x14ac:dyDescent="0.25">
      <c r="A325" t="s">
        <v>323</v>
      </c>
      <c r="B325">
        <v>71.533018867899997</v>
      </c>
      <c r="C325" s="1">
        <v>42951.922812500001</v>
      </c>
      <c r="D325" s="7">
        <f t="shared" si="21"/>
        <v>0.30561342592409346</v>
      </c>
      <c r="E325" s="16">
        <f t="shared" si="20"/>
        <v>0.30561342592409346</v>
      </c>
      <c r="F325" s="15">
        <f t="shared" si="22"/>
        <v>26404.999999841675</v>
      </c>
      <c r="G325" s="15">
        <f t="shared" si="23"/>
        <v>7.3347222221782431</v>
      </c>
      <c r="H325">
        <v>183</v>
      </c>
      <c r="I325" s="9">
        <f>(H325*pix_calib!$B$19+pix_calib!$B$20)/100</f>
        <v>9.8329760000000002E-2</v>
      </c>
    </row>
    <row r="326" spans="1:9" x14ac:dyDescent="0.25">
      <c r="A326" t="s">
        <v>324</v>
      </c>
      <c r="B326">
        <v>71.257861635200001</v>
      </c>
      <c r="C326" s="1">
        <v>42951.924571759257</v>
      </c>
      <c r="D326" s="7">
        <f t="shared" si="21"/>
        <v>0.30737268517987104</v>
      </c>
      <c r="E326" s="16">
        <f t="shared" si="20"/>
        <v>0.30737268517987104</v>
      </c>
      <c r="F326" s="15">
        <f t="shared" si="22"/>
        <v>26556.999999540858</v>
      </c>
      <c r="G326" s="15">
        <f t="shared" si="23"/>
        <v>7.376944444316905</v>
      </c>
      <c r="H326">
        <v>166</v>
      </c>
      <c r="I326" s="9">
        <f>(H326*pix_calib!$B$19+pix_calib!$B$20)/100</f>
        <v>9.1245519999999997E-2</v>
      </c>
    </row>
    <row r="327" spans="1:9" x14ac:dyDescent="0.25">
      <c r="A327" t="s">
        <v>325</v>
      </c>
      <c r="B327">
        <v>70.644654088099998</v>
      </c>
      <c r="C327" s="1">
        <v>42951.926342592589</v>
      </c>
      <c r="D327" s="7">
        <f t="shared" si="21"/>
        <v>0.30914351851242827</v>
      </c>
      <c r="E327" s="16">
        <f t="shared" si="20"/>
        <v>0.30914351851242827</v>
      </c>
      <c r="F327" s="15">
        <f t="shared" si="22"/>
        <v>26709.999999473803</v>
      </c>
      <c r="G327" s="15">
        <f t="shared" si="23"/>
        <v>7.4194444442982785</v>
      </c>
      <c r="H327">
        <v>185</v>
      </c>
      <c r="I327" s="9">
        <f>(H327*pix_calib!$B$19+pix_calib!$B$20)/100</f>
        <v>9.9163199999999993E-2</v>
      </c>
    </row>
    <row r="328" spans="1:9" x14ac:dyDescent="0.25">
      <c r="A328" t="s">
        <v>326</v>
      </c>
      <c r="B328">
        <v>70.927672955999995</v>
      </c>
      <c r="C328" s="1">
        <v>42951.928113425929</v>
      </c>
      <c r="D328" s="7">
        <f t="shared" si="21"/>
        <v>0.31091435185226146</v>
      </c>
      <c r="E328" s="16">
        <f t="shared" si="20"/>
        <v>0.31091435185226146</v>
      </c>
      <c r="F328" s="15">
        <f t="shared" si="22"/>
        <v>26863.00000003539</v>
      </c>
      <c r="G328" s="15">
        <f t="shared" si="23"/>
        <v>7.4619444444542751</v>
      </c>
      <c r="H328">
        <v>178</v>
      </c>
      <c r="I328" s="9">
        <f>(H328*pix_calib!$B$19+pix_calib!$B$20)/100</f>
        <v>9.6246159999999997E-2</v>
      </c>
    </row>
    <row r="329" spans="1:9" x14ac:dyDescent="0.25">
      <c r="A329" t="s">
        <v>327</v>
      </c>
      <c r="B329">
        <v>70.306603773600003</v>
      </c>
      <c r="C329" s="1">
        <v>42951.929895833331</v>
      </c>
      <c r="D329" s="7">
        <f t="shared" si="21"/>
        <v>0.31269675925432239</v>
      </c>
      <c r="E329" s="16">
        <f t="shared" si="20"/>
        <v>0.31269675925432239</v>
      </c>
      <c r="F329" s="15">
        <f t="shared" si="22"/>
        <v>27016.999999573454</v>
      </c>
      <c r="G329" s="15">
        <f t="shared" si="23"/>
        <v>7.5047222221037373</v>
      </c>
      <c r="H329">
        <v>177</v>
      </c>
      <c r="I329" s="9">
        <f>(H329*pix_calib!$B$19+pix_calib!$B$20)/100</f>
        <v>9.5829440000000016E-2</v>
      </c>
    </row>
    <row r="330" spans="1:9" x14ac:dyDescent="0.25">
      <c r="A330" t="s">
        <v>328</v>
      </c>
      <c r="B330">
        <v>71.163522012599998</v>
      </c>
      <c r="C330" s="1">
        <v>42951.931689814817</v>
      </c>
      <c r="D330" s="7">
        <f t="shared" si="21"/>
        <v>0.31449074074043892</v>
      </c>
      <c r="E330" s="16">
        <f t="shared" si="20"/>
        <v>0.31449074074043892</v>
      </c>
      <c r="F330" s="15">
        <f t="shared" si="22"/>
        <v>27171.999999973923</v>
      </c>
      <c r="G330" s="15">
        <f t="shared" si="23"/>
        <v>7.5477777777705342</v>
      </c>
      <c r="H330">
        <v>180</v>
      </c>
      <c r="I330" s="9">
        <f>(H330*pix_calib!$B$19+pix_calib!$B$20)/100</f>
        <v>9.7079600000000002E-2</v>
      </c>
    </row>
    <row r="331" spans="1:9" x14ac:dyDescent="0.25">
      <c r="A331" t="s">
        <v>329</v>
      </c>
      <c r="B331">
        <v>71.210691823900007</v>
      </c>
      <c r="C331" s="1">
        <v>42951.933495370373</v>
      </c>
      <c r="D331" s="7">
        <f t="shared" si="21"/>
        <v>0.31629629629605915</v>
      </c>
      <c r="E331" s="16">
        <f t="shared" si="20"/>
        <v>0.31629629629605915</v>
      </c>
      <c r="F331" s="15">
        <f t="shared" si="22"/>
        <v>27327.999999979511</v>
      </c>
      <c r="G331" s="15">
        <f t="shared" si="23"/>
        <v>7.5911111111054197</v>
      </c>
      <c r="H331">
        <v>178</v>
      </c>
      <c r="I331" s="9">
        <f>(H331*pix_calib!$B$19+pix_calib!$B$20)/100</f>
        <v>9.6246159999999997E-2</v>
      </c>
    </row>
    <row r="332" spans="1:9" x14ac:dyDescent="0.25">
      <c r="A332" t="s">
        <v>330</v>
      </c>
      <c r="B332">
        <v>70.361635220099998</v>
      </c>
      <c r="C332" s="1">
        <v>42951.935312499998</v>
      </c>
      <c r="D332" s="7">
        <f t="shared" si="21"/>
        <v>0.31811342592118308</v>
      </c>
      <c r="E332" s="16">
        <f t="shared" si="20"/>
        <v>0.31811342592118308</v>
      </c>
      <c r="F332" s="15">
        <f t="shared" si="22"/>
        <v>27484.999999590218</v>
      </c>
      <c r="G332" s="15">
        <f t="shared" si="23"/>
        <v>7.6347222221083939</v>
      </c>
      <c r="H332">
        <v>177</v>
      </c>
      <c r="I332" s="9">
        <f>(H332*pix_calib!$B$19+pix_calib!$B$20)/100</f>
        <v>9.5829440000000016E-2</v>
      </c>
    </row>
    <row r="333" spans="1:9" x14ac:dyDescent="0.25">
      <c r="A333" t="s">
        <v>331</v>
      </c>
      <c r="B333">
        <v>70.377358490600002</v>
      </c>
      <c r="C333" s="1">
        <v>42951.93712962963</v>
      </c>
      <c r="D333" s="7">
        <f t="shared" si="21"/>
        <v>0.31993055555358296</v>
      </c>
      <c r="E333" s="16">
        <f t="shared" si="20"/>
        <v>0.31993055555358296</v>
      </c>
      <c r="F333" s="15">
        <f t="shared" si="22"/>
        <v>27641.999999829568</v>
      </c>
      <c r="G333" s="15">
        <f t="shared" si="23"/>
        <v>7.6783333332859911</v>
      </c>
      <c r="H333">
        <v>186</v>
      </c>
      <c r="I333" s="9">
        <f>(H333*pix_calib!$B$19+pix_calib!$B$20)/100</f>
        <v>9.9579920000000002E-2</v>
      </c>
    </row>
    <row r="334" spans="1:9" x14ac:dyDescent="0.25">
      <c r="A334" t="s">
        <v>332</v>
      </c>
      <c r="B334">
        <v>70.817610062900002</v>
      </c>
      <c r="C334" s="1">
        <v>42951.938958333332</v>
      </c>
      <c r="D334" s="7">
        <f t="shared" si="21"/>
        <v>0.32175925925548654</v>
      </c>
      <c r="E334" s="16">
        <f t="shared" si="20"/>
        <v>0.32175925925548654</v>
      </c>
      <c r="F334" s="15">
        <f t="shared" si="22"/>
        <v>27799.999999674037</v>
      </c>
      <c r="G334" s="15">
        <f t="shared" si="23"/>
        <v>7.722222222131677</v>
      </c>
      <c r="H334">
        <v>182</v>
      </c>
      <c r="I334" s="9">
        <f>(H334*pix_calib!$B$19+pix_calib!$B$20)/100</f>
        <v>9.7913040000000007E-2</v>
      </c>
    </row>
    <row r="335" spans="1:9" x14ac:dyDescent="0.25">
      <c r="A335" t="s">
        <v>333</v>
      </c>
      <c r="B335">
        <v>71.430817610099993</v>
      </c>
      <c r="C335" s="1">
        <v>42951.940798611111</v>
      </c>
      <c r="D335" s="7">
        <f t="shared" si="21"/>
        <v>0.32359953703416977</v>
      </c>
      <c r="E335" s="16">
        <f t="shared" si="20"/>
        <v>0.32359953703416977</v>
      </c>
      <c r="F335" s="15">
        <f t="shared" si="22"/>
        <v>27958.999999752268</v>
      </c>
      <c r="G335" s="15">
        <f t="shared" si="23"/>
        <v>7.7663888888200745</v>
      </c>
      <c r="H335">
        <v>179</v>
      </c>
      <c r="I335" s="9">
        <f>(H335*pix_calib!$B$19+pix_calib!$B$20)/100</f>
        <v>9.6662879999999993E-2</v>
      </c>
    </row>
    <row r="336" spans="1:9" x14ac:dyDescent="0.25">
      <c r="A336" t="s">
        <v>334</v>
      </c>
      <c r="B336">
        <v>71.022012578599998</v>
      </c>
      <c r="C336" s="1">
        <v>42951.942650462966</v>
      </c>
      <c r="D336" s="7">
        <f t="shared" si="21"/>
        <v>0.32545138888963265</v>
      </c>
      <c r="E336" s="16">
        <f t="shared" si="20"/>
        <v>0.32545138888963265</v>
      </c>
      <c r="F336" s="15">
        <f t="shared" si="22"/>
        <v>28119.000000064261</v>
      </c>
      <c r="G336" s="15">
        <f t="shared" si="23"/>
        <v>7.8108333333511837</v>
      </c>
      <c r="H336">
        <v>183</v>
      </c>
      <c r="I336" s="9">
        <f>(H336*pix_calib!$B$19+pix_calib!$B$20)/100</f>
        <v>9.8329760000000002E-2</v>
      </c>
    </row>
    <row r="337" spans="1:9" x14ac:dyDescent="0.25">
      <c r="A337" t="s">
        <v>335</v>
      </c>
      <c r="B337">
        <v>70.935534591199996</v>
      </c>
      <c r="C337" s="1">
        <v>42951.944502314815</v>
      </c>
      <c r="D337" s="7">
        <f t="shared" si="21"/>
        <v>0.32730324073781958</v>
      </c>
      <c r="E337" s="16">
        <f t="shared" si="20"/>
        <v>0.32730324073781958</v>
      </c>
      <c r="F337" s="15">
        <f t="shared" si="22"/>
        <v>28278.999999747612</v>
      </c>
      <c r="G337" s="15">
        <f t="shared" si="23"/>
        <v>7.8552777777076699</v>
      </c>
      <c r="H337">
        <v>185</v>
      </c>
      <c r="I337" s="9">
        <f>(H337*pix_calib!$B$19+pix_calib!$B$20)/100</f>
        <v>9.9163199999999993E-2</v>
      </c>
    </row>
    <row r="338" spans="1:9" x14ac:dyDescent="0.25">
      <c r="A338" t="s">
        <v>336</v>
      </c>
      <c r="B338">
        <v>70.220125786200001</v>
      </c>
      <c r="C338" s="1">
        <v>42951.94636574074</v>
      </c>
      <c r="D338" s="7">
        <f t="shared" si="21"/>
        <v>0.32916666666278616</v>
      </c>
      <c r="E338" s="16">
        <f t="shared" si="20"/>
        <v>0.32916666666278616</v>
      </c>
      <c r="F338" s="15">
        <f t="shared" si="22"/>
        <v>28439.999999664724</v>
      </c>
      <c r="G338" s="15">
        <f t="shared" si="23"/>
        <v>7.8999999999068677</v>
      </c>
      <c r="H338">
        <v>182</v>
      </c>
      <c r="I338" s="9">
        <f>(H338*pix_calib!$B$19+pix_calib!$B$20)/100</f>
        <v>9.7913040000000007E-2</v>
      </c>
    </row>
    <row r="339" spans="1:9" x14ac:dyDescent="0.25">
      <c r="A339" t="s">
        <v>337</v>
      </c>
      <c r="B339">
        <v>70.298742138400002</v>
      </c>
      <c r="C339" s="1">
        <v>42951.948240740741</v>
      </c>
      <c r="D339" s="7">
        <f t="shared" si="21"/>
        <v>0.33104166666453239</v>
      </c>
      <c r="E339" s="16">
        <f t="shared" si="20"/>
        <v>0.33104166666453239</v>
      </c>
      <c r="F339" s="15">
        <f t="shared" si="22"/>
        <v>28601.999999815598</v>
      </c>
      <c r="G339" s="15">
        <f t="shared" si="23"/>
        <v>7.9449999999487773</v>
      </c>
      <c r="H339">
        <v>177</v>
      </c>
      <c r="I339" s="9">
        <f>(H339*pix_calib!$B$19+pix_calib!$B$20)/100</f>
        <v>9.5829440000000016E-2</v>
      </c>
    </row>
    <row r="340" spans="1:9" x14ac:dyDescent="0.25">
      <c r="A340" t="s">
        <v>338</v>
      </c>
      <c r="B340">
        <v>70.621069182400007</v>
      </c>
      <c r="C340" s="1">
        <v>42951.950127314813</v>
      </c>
      <c r="D340" s="7">
        <f t="shared" si="21"/>
        <v>0.33292824073578231</v>
      </c>
      <c r="E340" s="16">
        <f t="shared" si="20"/>
        <v>0.33292824073578231</v>
      </c>
      <c r="F340" s="15">
        <f t="shared" si="22"/>
        <v>28764.999999571592</v>
      </c>
      <c r="G340" s="15">
        <f t="shared" si="23"/>
        <v>7.9902777776587754</v>
      </c>
      <c r="H340">
        <v>180</v>
      </c>
      <c r="I340" s="9">
        <f>(H340*pix_calib!$B$19+pix_calib!$B$20)/100</f>
        <v>9.7079600000000002E-2</v>
      </c>
    </row>
    <row r="341" spans="1:9" x14ac:dyDescent="0.25">
      <c r="A341" t="s">
        <v>339</v>
      </c>
      <c r="B341">
        <v>71.281446540900006</v>
      </c>
      <c r="C341" s="1">
        <v>42951.952025462961</v>
      </c>
      <c r="D341" s="7">
        <f t="shared" si="21"/>
        <v>0.33482638888381189</v>
      </c>
      <c r="E341" s="16">
        <f t="shared" si="20"/>
        <v>0.33482638888381189</v>
      </c>
      <c r="F341" s="15">
        <f t="shared" si="22"/>
        <v>28928.999999561347</v>
      </c>
      <c r="G341" s="15">
        <f t="shared" si="23"/>
        <v>8.0358333332114853</v>
      </c>
      <c r="H341">
        <v>179</v>
      </c>
      <c r="I341" s="9">
        <f>(H341*pix_calib!$B$19+pix_calib!$B$20)/100</f>
        <v>9.6662879999999993E-2</v>
      </c>
    </row>
    <row r="342" spans="1:9" x14ac:dyDescent="0.25">
      <c r="A342" t="s">
        <v>340</v>
      </c>
      <c r="B342">
        <v>70.259433962299994</v>
      </c>
      <c r="C342" s="1">
        <v>42951.953935185185</v>
      </c>
      <c r="D342" s="7">
        <f t="shared" si="21"/>
        <v>0.33673611110862112</v>
      </c>
      <c r="E342" s="16">
        <f t="shared" si="20"/>
        <v>0.33673611110862112</v>
      </c>
      <c r="F342" s="15">
        <f t="shared" si="22"/>
        <v>29093.999999784864</v>
      </c>
      <c r="G342" s="15">
        <f t="shared" si="23"/>
        <v>8.0816666666069068</v>
      </c>
      <c r="H342">
        <v>174</v>
      </c>
      <c r="I342" s="9">
        <f>(H342*pix_calib!$B$19+pix_calib!$B$20)/100</f>
        <v>9.4579279999999988E-2</v>
      </c>
    </row>
    <row r="343" spans="1:9" x14ac:dyDescent="0.25">
      <c r="A343" t="s">
        <v>341</v>
      </c>
      <c r="B343">
        <v>70.5188679245</v>
      </c>
      <c r="C343" s="1">
        <v>42951.95584490741</v>
      </c>
      <c r="D343" s="7">
        <f t="shared" si="21"/>
        <v>0.33864583333343035</v>
      </c>
      <c r="E343" s="16">
        <f t="shared" si="20"/>
        <v>0.33864583333343035</v>
      </c>
      <c r="F343" s="15">
        <f t="shared" si="22"/>
        <v>29259.000000008382</v>
      </c>
      <c r="G343" s="15">
        <f t="shared" si="23"/>
        <v>8.1275000000023283</v>
      </c>
      <c r="H343">
        <v>179</v>
      </c>
      <c r="I343" s="9">
        <f>(H343*pix_calib!$B$19+pix_calib!$B$20)/100</f>
        <v>9.6662879999999993E-2</v>
      </c>
    </row>
    <row r="344" spans="1:9" x14ac:dyDescent="0.25">
      <c r="A344" t="s">
        <v>342</v>
      </c>
      <c r="B344">
        <v>70.597484276700001</v>
      </c>
      <c r="C344" s="1">
        <v>42951.957766203705</v>
      </c>
      <c r="D344" s="7">
        <f t="shared" si="21"/>
        <v>0.34056712962774327</v>
      </c>
      <c r="E344" s="16">
        <f t="shared" si="20"/>
        <v>0.34056712962774327</v>
      </c>
      <c r="F344" s="15">
        <f t="shared" si="22"/>
        <v>29424.999999837019</v>
      </c>
      <c r="G344" s="15">
        <f t="shared" si="23"/>
        <v>8.1736111110658385</v>
      </c>
      <c r="H344">
        <v>179</v>
      </c>
      <c r="I344" s="9">
        <f>(H344*pix_calib!$B$19+pix_calib!$B$20)/100</f>
        <v>9.6662879999999993E-2</v>
      </c>
    </row>
    <row r="345" spans="1:9" x14ac:dyDescent="0.25">
      <c r="A345" t="s">
        <v>343</v>
      </c>
      <c r="B345">
        <v>71.100628930799999</v>
      </c>
      <c r="C345" s="1">
        <v>42951.959699074076</v>
      </c>
      <c r="D345" s="7">
        <f t="shared" si="21"/>
        <v>0.34249999999883585</v>
      </c>
      <c r="E345" s="16">
        <f t="shared" si="20"/>
        <v>0.34249999999883585</v>
      </c>
      <c r="F345" s="15">
        <f t="shared" si="22"/>
        <v>29591.999999899417</v>
      </c>
      <c r="G345" s="15">
        <f t="shared" si="23"/>
        <v>8.2199999999720603</v>
      </c>
      <c r="H345">
        <v>172</v>
      </c>
      <c r="I345" s="9">
        <f>(H345*pix_calib!$B$19+pix_calib!$B$20)/100</f>
        <v>9.3745839999999983E-2</v>
      </c>
    </row>
    <row r="346" spans="1:9" x14ac:dyDescent="0.25">
      <c r="A346" t="s">
        <v>344</v>
      </c>
      <c r="B346">
        <v>70.039308176099993</v>
      </c>
      <c r="C346" s="1">
        <v>42951.961643518516</v>
      </c>
      <c r="D346" s="7">
        <f t="shared" si="21"/>
        <v>0.34444444443943212</v>
      </c>
      <c r="E346" s="16">
        <f t="shared" si="20"/>
        <v>0.34444444443943212</v>
      </c>
      <c r="F346" s="15">
        <f t="shared" si="22"/>
        <v>29759.999999566935</v>
      </c>
      <c r="G346" s="15">
        <f t="shared" si="23"/>
        <v>8.2666666665463708</v>
      </c>
      <c r="H346">
        <v>175</v>
      </c>
      <c r="I346" s="9">
        <f>(H346*pix_calib!$B$19+pix_calib!$B$20)/100</f>
        <v>9.4996000000000011E-2</v>
      </c>
    </row>
    <row r="347" spans="1:9" x14ac:dyDescent="0.25">
      <c r="A347" t="s">
        <v>345</v>
      </c>
      <c r="B347">
        <v>70.015723270400002</v>
      </c>
      <c r="C347" s="1">
        <v>42951.963599537034</v>
      </c>
      <c r="D347" s="7">
        <f t="shared" si="21"/>
        <v>0.34640046295680804</v>
      </c>
      <c r="E347" s="16">
        <f t="shared" si="20"/>
        <v>0.34640046295680804</v>
      </c>
      <c r="F347" s="15">
        <f t="shared" si="22"/>
        <v>29928.999999468215</v>
      </c>
      <c r="G347" s="15">
        <f t="shared" si="23"/>
        <v>8.313611110963393</v>
      </c>
      <c r="H347">
        <v>179</v>
      </c>
      <c r="I347" s="9">
        <f>(H347*pix_calib!$B$19+pix_calib!$B$20)/100</f>
        <v>9.6662879999999993E-2</v>
      </c>
    </row>
    <row r="348" spans="1:9" x14ac:dyDescent="0.25">
      <c r="A348" t="s">
        <v>346</v>
      </c>
      <c r="B348">
        <v>70.086477987400002</v>
      </c>
      <c r="C348" s="1">
        <v>42951.965555555558</v>
      </c>
      <c r="D348" s="7">
        <f t="shared" si="21"/>
        <v>0.34835648148145992</v>
      </c>
      <c r="E348" s="16">
        <f t="shared" si="20"/>
        <v>0.34835648148145992</v>
      </c>
      <c r="F348" s="15">
        <f t="shared" si="22"/>
        <v>30097.999999998137</v>
      </c>
      <c r="G348" s="15">
        <f t="shared" si="23"/>
        <v>8.3605555555550382</v>
      </c>
      <c r="H348">
        <v>175</v>
      </c>
      <c r="I348" s="9">
        <f>(H348*pix_calib!$B$19+pix_calib!$B$20)/100</f>
        <v>9.4996000000000011E-2</v>
      </c>
    </row>
    <row r="349" spans="1:9" x14ac:dyDescent="0.25">
      <c r="A349" t="s">
        <v>347</v>
      </c>
      <c r="B349">
        <v>71.493710691800004</v>
      </c>
      <c r="C349" s="1">
        <v>42951.967523148145</v>
      </c>
      <c r="D349" s="7">
        <f t="shared" si="21"/>
        <v>0.35032407406833954</v>
      </c>
      <c r="E349" s="16">
        <f t="shared" si="20"/>
        <v>0.35032407406833954</v>
      </c>
      <c r="F349" s="15">
        <f t="shared" si="22"/>
        <v>30267.999999504536</v>
      </c>
      <c r="G349" s="15">
        <f t="shared" si="23"/>
        <v>8.407777777640149</v>
      </c>
      <c r="H349">
        <v>179</v>
      </c>
      <c r="I349" s="9">
        <f>(H349*pix_calib!$B$19+pix_calib!$B$20)/100</f>
        <v>9.6662879999999993E-2</v>
      </c>
    </row>
    <row r="350" spans="1:9" x14ac:dyDescent="0.25">
      <c r="A350" t="s">
        <v>348</v>
      </c>
      <c r="B350">
        <v>71.556603773600003</v>
      </c>
      <c r="C350" s="1">
        <v>42951.969502314816</v>
      </c>
      <c r="D350" s="7">
        <f t="shared" si="21"/>
        <v>0.35230324073927477</v>
      </c>
      <c r="E350" s="16">
        <f t="shared" si="20"/>
        <v>0.35230324073927477</v>
      </c>
      <c r="F350" s="15">
        <f t="shared" si="22"/>
        <v>30438.99999987334</v>
      </c>
      <c r="G350" s="15">
        <f t="shared" si="23"/>
        <v>8.4552777777425945</v>
      </c>
      <c r="H350">
        <v>178</v>
      </c>
      <c r="I350" s="9">
        <f>(H350*pix_calib!$B$19+pix_calib!$B$20)/100</f>
        <v>9.6246159999999997E-2</v>
      </c>
    </row>
    <row r="351" spans="1:9" x14ac:dyDescent="0.25">
      <c r="A351" t="s">
        <v>349</v>
      </c>
      <c r="B351">
        <v>70.227987421400002</v>
      </c>
      <c r="C351" s="1">
        <v>42951.971493055556</v>
      </c>
      <c r="D351" s="7">
        <f t="shared" si="21"/>
        <v>0.35429398147971369</v>
      </c>
      <c r="E351" s="16">
        <f t="shared" si="20"/>
        <v>0.35429398147971369</v>
      </c>
      <c r="F351" s="15">
        <f t="shared" si="22"/>
        <v>30610.999999847263</v>
      </c>
      <c r="G351" s="15">
        <f t="shared" si="23"/>
        <v>8.5030555555131286</v>
      </c>
      <c r="H351">
        <v>177</v>
      </c>
      <c r="I351" s="9">
        <f>(H351*pix_calib!$B$19+pix_calib!$B$20)/100</f>
        <v>9.5829440000000016E-2</v>
      </c>
    </row>
    <row r="352" spans="1:9" x14ac:dyDescent="0.25">
      <c r="A352" t="s">
        <v>350</v>
      </c>
      <c r="B352">
        <v>70.172955974800004</v>
      </c>
      <c r="C352" s="1">
        <v>42951.973495370374</v>
      </c>
      <c r="D352" s="7">
        <f t="shared" si="21"/>
        <v>0.35629629629693227</v>
      </c>
      <c r="E352" s="16">
        <f t="shared" si="20"/>
        <v>0.35629629629693227</v>
      </c>
      <c r="F352" s="15">
        <f t="shared" si="22"/>
        <v>30784.000000054948</v>
      </c>
      <c r="G352" s="15">
        <f t="shared" si="23"/>
        <v>8.5511111111263745</v>
      </c>
      <c r="H352">
        <v>176</v>
      </c>
      <c r="I352" s="9">
        <f>(H352*pix_calib!$B$19+pix_calib!$B$20)/100</f>
        <v>9.5412719999999993E-2</v>
      </c>
    </row>
    <row r="353" spans="1:9" x14ac:dyDescent="0.25">
      <c r="A353" t="s">
        <v>351</v>
      </c>
      <c r="B353">
        <v>70.070754717</v>
      </c>
      <c r="C353" s="1">
        <v>42951.97550925926</v>
      </c>
      <c r="D353" s="7">
        <f t="shared" si="21"/>
        <v>0.35831018518365454</v>
      </c>
      <c r="E353" s="16">
        <f t="shared" si="20"/>
        <v>0.35831018518365454</v>
      </c>
      <c r="F353" s="15">
        <f t="shared" si="22"/>
        <v>30957.999999867752</v>
      </c>
      <c r="G353" s="15">
        <f t="shared" si="23"/>
        <v>8.5994444444077089</v>
      </c>
      <c r="H353">
        <v>177</v>
      </c>
      <c r="I353" s="9">
        <f>(H353*pix_calib!$B$19+pix_calib!$B$20)/100</f>
        <v>9.5829440000000016E-2</v>
      </c>
    </row>
    <row r="354" spans="1:9" x14ac:dyDescent="0.25">
      <c r="A354" t="s">
        <v>352</v>
      </c>
      <c r="B354">
        <v>71.305031446499996</v>
      </c>
      <c r="C354" s="1">
        <v>42951.977534722224</v>
      </c>
      <c r="D354" s="7">
        <f t="shared" si="21"/>
        <v>0.36033564814715646</v>
      </c>
      <c r="E354" s="16">
        <f t="shared" si="20"/>
        <v>0.36033564814715646</v>
      </c>
      <c r="F354" s="15">
        <f t="shared" si="22"/>
        <v>31132.999999914318</v>
      </c>
      <c r="G354" s="15">
        <f t="shared" si="23"/>
        <v>8.6480555555317551</v>
      </c>
      <c r="H354">
        <v>170</v>
      </c>
      <c r="I354" s="9">
        <f>(H354*pix_calib!$B$19+pix_calib!$B$20)/100</f>
        <v>9.2912400000000006E-2</v>
      </c>
    </row>
    <row r="355" spans="1:9" x14ac:dyDescent="0.25">
      <c r="A355" t="s">
        <v>353</v>
      </c>
      <c r="B355">
        <v>71.415094339600003</v>
      </c>
      <c r="C355" s="1">
        <v>42951.979560185187</v>
      </c>
      <c r="D355" s="7">
        <f t="shared" si="21"/>
        <v>0.36236111111065838</v>
      </c>
      <c r="E355" s="16">
        <f t="shared" si="20"/>
        <v>0.36236111111065838</v>
      </c>
      <c r="F355" s="15">
        <f t="shared" si="22"/>
        <v>31307.999999960884</v>
      </c>
      <c r="G355" s="15">
        <f t="shared" si="23"/>
        <v>8.6966666666558012</v>
      </c>
      <c r="H355">
        <v>175</v>
      </c>
      <c r="I355" s="9">
        <f>(H355*pix_calib!$B$19+pix_calib!$B$20)/100</f>
        <v>9.4996000000000011E-2</v>
      </c>
    </row>
    <row r="356" spans="1:9" x14ac:dyDescent="0.25">
      <c r="A356" t="s">
        <v>354</v>
      </c>
      <c r="B356">
        <v>70.227987421400002</v>
      </c>
      <c r="C356" s="1">
        <v>42951.98159722222</v>
      </c>
      <c r="D356" s="7">
        <f t="shared" si="21"/>
        <v>0.364398148143664</v>
      </c>
      <c r="E356" s="16">
        <f t="shared" si="20"/>
        <v>0.364398148143664</v>
      </c>
      <c r="F356" s="15">
        <f t="shared" si="22"/>
        <v>31483.99999961257</v>
      </c>
      <c r="G356" s="15">
        <f t="shared" si="23"/>
        <v>8.7455555554479361</v>
      </c>
      <c r="H356">
        <v>171</v>
      </c>
      <c r="I356" s="9">
        <f>(H356*pix_calib!$B$19+pix_calib!$B$20)/100</f>
        <v>9.3329120000000002E-2</v>
      </c>
    </row>
    <row r="357" spans="1:9" x14ac:dyDescent="0.25">
      <c r="A357" t="s">
        <v>355</v>
      </c>
      <c r="B357">
        <v>70.526729559700001</v>
      </c>
      <c r="C357" s="1">
        <v>42951.98364583333</v>
      </c>
      <c r="D357" s="7">
        <f t="shared" si="21"/>
        <v>0.36644675925344927</v>
      </c>
      <c r="E357" s="16">
        <f t="shared" si="20"/>
        <v>0.36644675925344927</v>
      </c>
      <c r="F357" s="15">
        <f t="shared" si="22"/>
        <v>31660.999999498017</v>
      </c>
      <c r="G357" s="15">
        <f t="shared" si="23"/>
        <v>8.7947222220827825</v>
      </c>
      <c r="H357">
        <v>174</v>
      </c>
      <c r="I357" s="9">
        <f>(H357*pix_calib!$B$19+pix_calib!$B$20)/100</f>
        <v>9.4579279999999988E-2</v>
      </c>
    </row>
    <row r="358" spans="1:9" x14ac:dyDescent="0.25">
      <c r="A358" t="s">
        <v>356</v>
      </c>
      <c r="B358">
        <v>71.234276729599998</v>
      </c>
      <c r="C358" s="1">
        <v>42951.985706018517</v>
      </c>
      <c r="D358" s="7">
        <f t="shared" si="21"/>
        <v>0.36850694444001419</v>
      </c>
      <c r="E358" s="16">
        <f t="shared" si="20"/>
        <v>0.36850694444001419</v>
      </c>
      <c r="F358" s="15">
        <f t="shared" si="22"/>
        <v>31838.999999617226</v>
      </c>
      <c r="G358" s="15">
        <f t="shared" si="23"/>
        <v>8.8441666665603407</v>
      </c>
      <c r="H358">
        <v>173</v>
      </c>
      <c r="I358" s="9">
        <f>(H358*pix_calib!$B$19+pix_calib!$B$20)/100</f>
        <v>9.4162560000000006E-2</v>
      </c>
    </row>
    <row r="359" spans="1:9" x14ac:dyDescent="0.25">
      <c r="A359" t="s">
        <v>357</v>
      </c>
      <c r="B359">
        <v>71.242138364799999</v>
      </c>
      <c r="C359" s="1">
        <v>42951.98777777778</v>
      </c>
      <c r="D359" s="7">
        <f t="shared" si="21"/>
        <v>0.37057870370335877</v>
      </c>
      <c r="E359" s="16">
        <f t="shared" si="20"/>
        <v>0.37057870370335877</v>
      </c>
      <c r="F359" s="15">
        <f t="shared" si="22"/>
        <v>32017.999999970198</v>
      </c>
      <c r="G359" s="15">
        <f t="shared" si="23"/>
        <v>8.8938888888806105</v>
      </c>
      <c r="H359">
        <v>176</v>
      </c>
      <c r="I359" s="9">
        <f>(H359*pix_calib!$B$19+pix_calib!$B$20)/100</f>
        <v>9.5412719999999993E-2</v>
      </c>
    </row>
    <row r="360" spans="1:9" x14ac:dyDescent="0.25">
      <c r="A360" t="s">
        <v>358</v>
      </c>
      <c r="B360">
        <v>70.888364779900002</v>
      </c>
      <c r="C360" s="1">
        <v>42951.989861111113</v>
      </c>
      <c r="D360" s="7">
        <f t="shared" si="21"/>
        <v>0.37266203703620704</v>
      </c>
      <c r="E360" s="16">
        <f t="shared" si="20"/>
        <v>0.37266203703620704</v>
      </c>
      <c r="F360" s="15">
        <f t="shared" si="22"/>
        <v>32197.999999928288</v>
      </c>
      <c r="G360" s="15">
        <f t="shared" si="23"/>
        <v>8.9438888888689689</v>
      </c>
      <c r="H360">
        <v>174</v>
      </c>
      <c r="I360" s="9">
        <f>(H360*pix_calib!$B$19+pix_calib!$B$20)/100</f>
        <v>9.4579279999999988E-2</v>
      </c>
    </row>
    <row r="361" spans="1:9" x14ac:dyDescent="0.25">
      <c r="A361" t="s">
        <v>359</v>
      </c>
      <c r="B361">
        <v>70.125786163499995</v>
      </c>
      <c r="C361" s="1">
        <v>42951.991956018515</v>
      </c>
      <c r="D361" s="7">
        <f t="shared" si="21"/>
        <v>0.374756944438559</v>
      </c>
      <c r="E361" s="16">
        <f t="shared" si="20"/>
        <v>0.374756944438559</v>
      </c>
      <c r="F361" s="15">
        <f t="shared" si="22"/>
        <v>32378.999999491498</v>
      </c>
      <c r="G361" s="15">
        <f t="shared" si="23"/>
        <v>8.9941666665254161</v>
      </c>
      <c r="H361">
        <v>176</v>
      </c>
      <c r="I361" s="9">
        <f>(H361*pix_calib!$B$19+pix_calib!$B$20)/100</f>
        <v>9.5412719999999993E-2</v>
      </c>
    </row>
    <row r="362" spans="1:9" x14ac:dyDescent="0.25">
      <c r="A362" t="s">
        <v>360</v>
      </c>
      <c r="B362">
        <v>70.471698113200006</v>
      </c>
      <c r="C362" s="1">
        <v>42951.994062500002</v>
      </c>
      <c r="D362" s="7">
        <f t="shared" si="21"/>
        <v>0.37686342592496658</v>
      </c>
      <c r="E362" s="16">
        <f t="shared" si="20"/>
        <v>0.37686342592496658</v>
      </c>
      <c r="F362" s="15">
        <f t="shared" si="22"/>
        <v>32560.999999917112</v>
      </c>
      <c r="G362" s="15">
        <f t="shared" si="23"/>
        <v>9.0447222221991979</v>
      </c>
      <c r="H362">
        <v>174</v>
      </c>
      <c r="I362" s="9">
        <f>(H362*pix_calib!$B$19+pix_calib!$B$20)/100</f>
        <v>9.4579279999999988E-2</v>
      </c>
    </row>
    <row r="363" spans="1:9" x14ac:dyDescent="0.25">
      <c r="A363" t="s">
        <v>361</v>
      </c>
      <c r="B363">
        <v>71.092767295599998</v>
      </c>
      <c r="C363" s="1">
        <v>42951.996180555558</v>
      </c>
      <c r="D363" s="7">
        <f t="shared" si="21"/>
        <v>0.37898148148087785</v>
      </c>
      <c r="E363" s="16">
        <f t="shared" si="20"/>
        <v>0.37898148148087785</v>
      </c>
      <c r="F363" s="15">
        <f t="shared" si="22"/>
        <v>32743.999999947846</v>
      </c>
      <c r="G363" s="15">
        <f t="shared" si="23"/>
        <v>9.0955555555410683</v>
      </c>
      <c r="H363">
        <v>176</v>
      </c>
      <c r="I363" s="9">
        <f>(H363*pix_calib!$B$19+pix_calib!$B$20)/100</f>
        <v>9.5412719999999993E-2</v>
      </c>
    </row>
    <row r="364" spans="1:9" x14ac:dyDescent="0.25">
      <c r="A364" t="s">
        <v>362</v>
      </c>
      <c r="B364">
        <v>70.597484276700001</v>
      </c>
      <c r="C364" s="1">
        <v>42951.998298611114</v>
      </c>
      <c r="D364" s="7">
        <f t="shared" si="21"/>
        <v>0.38109953703678912</v>
      </c>
      <c r="E364" s="16">
        <f t="shared" si="20"/>
        <v>0.38109953703678912</v>
      </c>
      <c r="F364" s="15">
        <f t="shared" si="22"/>
        <v>32926.99999997858</v>
      </c>
      <c r="G364" s="15">
        <f t="shared" si="23"/>
        <v>9.1463888888829388</v>
      </c>
      <c r="H364">
        <v>177</v>
      </c>
      <c r="I364" s="9">
        <f>(H364*pix_calib!$B$19+pix_calib!$B$20)/100</f>
        <v>9.5829440000000016E-2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zoomScaleNormal="100" workbookViewId="0">
      <selection sqref="A1:XFD1048576"/>
    </sheetView>
  </sheetViews>
  <sheetFormatPr defaultRowHeight="15" x14ac:dyDescent="0.25"/>
  <sheetData>
    <row r="1" spans="1:59" x14ac:dyDescent="0.25">
      <c r="A1" t="s">
        <v>371</v>
      </c>
    </row>
    <row r="3" spans="1:59" x14ac:dyDescent="0.25">
      <c r="A3" t="s">
        <v>372</v>
      </c>
      <c r="K3" t="s">
        <v>373</v>
      </c>
      <c r="U3" t="s">
        <v>395</v>
      </c>
      <c r="AE3" t="s">
        <v>400</v>
      </c>
      <c r="AO3" t="s">
        <v>401</v>
      </c>
      <c r="AY3" t="s">
        <v>402</v>
      </c>
    </row>
    <row r="4" spans="1:59" x14ac:dyDescent="0.25">
      <c r="A4" t="s">
        <v>367</v>
      </c>
      <c r="B4" t="s">
        <v>368</v>
      </c>
      <c r="K4" t="s">
        <v>367</v>
      </c>
      <c r="L4" t="s">
        <v>374</v>
      </c>
      <c r="U4" t="s">
        <v>367</v>
      </c>
      <c r="V4" t="s">
        <v>396</v>
      </c>
      <c r="AE4" t="s">
        <v>367</v>
      </c>
      <c r="AF4" t="s">
        <v>398</v>
      </c>
      <c r="AO4" t="s">
        <v>367</v>
      </c>
      <c r="AP4" t="s">
        <v>403</v>
      </c>
      <c r="AY4" t="s">
        <v>367</v>
      </c>
      <c r="AZ4" s="13">
        <v>3131236</v>
      </c>
    </row>
    <row r="5" spans="1:59" x14ac:dyDescent="0.25">
      <c r="A5" t="s">
        <v>369</v>
      </c>
      <c r="B5" t="s">
        <v>370</v>
      </c>
      <c r="K5" t="s">
        <v>375</v>
      </c>
      <c r="L5" t="s">
        <v>376</v>
      </c>
      <c r="U5" t="s">
        <v>375</v>
      </c>
      <c r="V5" t="s">
        <v>397</v>
      </c>
      <c r="AE5" t="s">
        <v>375</v>
      </c>
      <c r="AF5" t="s">
        <v>399</v>
      </c>
      <c r="AO5" t="s">
        <v>375</v>
      </c>
      <c r="AP5" t="s">
        <v>404</v>
      </c>
      <c r="AY5" t="s">
        <v>375</v>
      </c>
      <c r="AZ5" t="s">
        <v>405</v>
      </c>
    </row>
    <row r="6" spans="1:59" x14ac:dyDescent="0.25">
      <c r="A6" s="10" t="s">
        <v>388</v>
      </c>
      <c r="B6">
        <v>2290</v>
      </c>
      <c r="K6" s="10" t="s">
        <v>388</v>
      </c>
      <c r="L6">
        <v>2290</v>
      </c>
      <c r="U6" s="10" t="s">
        <v>388</v>
      </c>
      <c r="V6">
        <v>2290</v>
      </c>
      <c r="AE6" s="10" t="s">
        <v>388</v>
      </c>
      <c r="AF6">
        <v>2290</v>
      </c>
      <c r="AO6" s="10" t="s">
        <v>388</v>
      </c>
      <c r="AP6">
        <v>2290</v>
      </c>
      <c r="AY6" s="10" t="s">
        <v>388</v>
      </c>
      <c r="AZ6">
        <v>2290</v>
      </c>
    </row>
    <row r="8" spans="1:59" s="10" customFormat="1" x14ac:dyDescent="0.25">
      <c r="A8" s="10" t="s">
        <v>383</v>
      </c>
      <c r="B8" s="10" t="s">
        <v>384</v>
      </c>
      <c r="C8" s="10" t="s">
        <v>385</v>
      </c>
      <c r="D8" s="10" t="s">
        <v>387</v>
      </c>
      <c r="E8" s="11" t="s">
        <v>386</v>
      </c>
      <c r="F8" s="10">
        <v>10</v>
      </c>
      <c r="K8" s="10" t="s">
        <v>383</v>
      </c>
      <c r="L8" s="10" t="s">
        <v>384</v>
      </c>
      <c r="M8" s="10" t="s">
        <v>385</v>
      </c>
      <c r="N8" s="10" t="s">
        <v>387</v>
      </c>
      <c r="O8" s="11" t="s">
        <v>386</v>
      </c>
      <c r="P8" s="10">
        <v>10</v>
      </c>
      <c r="U8" s="10" t="s">
        <v>383</v>
      </c>
      <c r="V8" s="10" t="s">
        <v>384</v>
      </c>
      <c r="W8" s="10" t="s">
        <v>385</v>
      </c>
      <c r="X8" s="10" t="s">
        <v>387</v>
      </c>
      <c r="Y8" s="11" t="s">
        <v>386</v>
      </c>
      <c r="Z8" s="10">
        <v>10</v>
      </c>
      <c r="AE8" s="10" t="s">
        <v>383</v>
      </c>
      <c r="AF8" s="10" t="s">
        <v>384</v>
      </c>
      <c r="AG8" s="10" t="s">
        <v>385</v>
      </c>
      <c r="AH8" s="10" t="s">
        <v>387</v>
      </c>
      <c r="AI8" s="11" t="s">
        <v>386</v>
      </c>
      <c r="AJ8" s="10">
        <v>10</v>
      </c>
      <c r="AO8" s="10" t="s">
        <v>383</v>
      </c>
      <c r="AP8" s="10" t="s">
        <v>384</v>
      </c>
      <c r="AQ8" s="10" t="s">
        <v>385</v>
      </c>
      <c r="AR8" s="10" t="s">
        <v>387</v>
      </c>
      <c r="AS8" s="11" t="s">
        <v>386</v>
      </c>
      <c r="AT8" s="10">
        <v>10</v>
      </c>
      <c r="AY8" s="10" t="s">
        <v>383</v>
      </c>
      <c r="AZ8" s="10" t="s">
        <v>384</v>
      </c>
      <c r="BA8" s="10" t="s">
        <v>385</v>
      </c>
      <c r="BB8" s="10" t="s">
        <v>387</v>
      </c>
      <c r="BC8" s="11" t="s">
        <v>386</v>
      </c>
      <c r="BD8" s="10">
        <v>10</v>
      </c>
    </row>
    <row r="9" spans="1:59" x14ac:dyDescent="0.25">
      <c r="A9" s="10">
        <v>90</v>
      </c>
      <c r="B9" s="10">
        <v>0</v>
      </c>
      <c r="C9" s="10">
        <v>186</v>
      </c>
      <c r="D9">
        <f t="shared" ref="D9:D16" si="0">2290-C9</f>
        <v>2104</v>
      </c>
      <c r="E9" s="10"/>
      <c r="G9" s="12">
        <f>D9*B$19+B$20</f>
        <v>89.884887999999989</v>
      </c>
      <c r="H9" s="10">
        <f>G9-A9</f>
        <v>-0.11511200000001054</v>
      </c>
      <c r="I9">
        <f>H9^2</f>
        <v>1.3250772544002426E-2</v>
      </c>
      <c r="K9" s="10">
        <v>90</v>
      </c>
      <c r="L9" s="10">
        <v>0</v>
      </c>
      <c r="M9" s="10">
        <v>173</v>
      </c>
      <c r="N9">
        <f t="shared" ref="N9:N16" si="1">2290-M9</f>
        <v>2117</v>
      </c>
      <c r="O9" s="10"/>
      <c r="Q9" s="12">
        <f>N9*L$19+L$20</f>
        <v>89.724799000000004</v>
      </c>
      <c r="R9" s="10">
        <f>Q9-K9</f>
        <v>-0.27520099999999559</v>
      </c>
      <c r="S9">
        <f>R9^2</f>
        <v>7.5735590400997574E-2</v>
      </c>
      <c r="U9" s="10">
        <v>90</v>
      </c>
      <c r="V9" s="10">
        <v>0</v>
      </c>
      <c r="W9" s="10">
        <v>168</v>
      </c>
      <c r="X9">
        <f t="shared" ref="X9:X17" si="2">2290-W9</f>
        <v>2122</v>
      </c>
      <c r="Y9" s="10"/>
      <c r="AA9" s="12">
        <f>X9*V$19+V$20</f>
        <v>89.828268000000008</v>
      </c>
      <c r="AB9" s="10">
        <f>AA9-U9</f>
        <v>-0.17173199999999156</v>
      </c>
      <c r="AC9">
        <f>AB9^2</f>
        <v>2.9491879823997102E-2</v>
      </c>
      <c r="AE9" s="10">
        <v>90</v>
      </c>
      <c r="AF9" s="10">
        <v>0</v>
      </c>
      <c r="AG9" s="10">
        <v>173</v>
      </c>
      <c r="AH9">
        <f t="shared" ref="AH9:AH16" si="3">2290-AG9</f>
        <v>2117</v>
      </c>
      <c r="AI9" s="10"/>
      <c r="AK9" s="12">
        <f>AH9*AF$19+AF$20</f>
        <v>89.724799000000004</v>
      </c>
      <c r="AL9" s="10">
        <f>AK9-AE9</f>
        <v>-0.27520099999999559</v>
      </c>
      <c r="AM9">
        <f>AL9^2</f>
        <v>7.5735590400997574E-2</v>
      </c>
      <c r="AO9" s="10">
        <v>90</v>
      </c>
      <c r="AP9" s="10">
        <v>0</v>
      </c>
      <c r="AQ9" s="10">
        <v>190</v>
      </c>
      <c r="AR9">
        <f t="shared" ref="AR9:AR16" si="4">2290-AQ9</f>
        <v>2100</v>
      </c>
      <c r="AS9" s="10"/>
      <c r="AU9" s="12">
        <f>AR9*AP$19+AP$20</f>
        <v>89.628999999999991</v>
      </c>
      <c r="AV9" s="10">
        <f>AU9-AO9</f>
        <v>-0.37100000000000932</v>
      </c>
      <c r="AW9">
        <f>AV9^2</f>
        <v>0.13764100000000692</v>
      </c>
      <c r="AY9" s="10">
        <v>90</v>
      </c>
      <c r="AZ9" s="10">
        <v>0</v>
      </c>
      <c r="BA9" s="10">
        <v>195</v>
      </c>
      <c r="BB9">
        <f t="shared" ref="BB9:BB16" si="5">2290-BA9</f>
        <v>2095</v>
      </c>
      <c r="BC9" s="10"/>
      <c r="BE9" s="12">
        <f>BB9*AZ$19+AZ$20</f>
        <v>89.693535879533158</v>
      </c>
      <c r="BF9" s="10">
        <f>BE9-AY9</f>
        <v>-0.3064641204668419</v>
      </c>
      <c r="BG9">
        <f>BF9^2</f>
        <v>9.3920257133514984E-2</v>
      </c>
    </row>
    <row r="10" spans="1:59" x14ac:dyDescent="0.25">
      <c r="A10">
        <v>80</v>
      </c>
      <c r="B10">
        <v>10</v>
      </c>
      <c r="C10">
        <v>421</v>
      </c>
      <c r="D10">
        <f t="shared" si="0"/>
        <v>1869</v>
      </c>
      <c r="E10">
        <f t="shared" ref="E10:E17" si="6">C10-C9</f>
        <v>235</v>
      </c>
      <c r="F10">
        <f t="shared" ref="F10:F17" si="7">F$8/E10</f>
        <v>4.2553191489361701E-2</v>
      </c>
      <c r="G10" s="12">
        <f>D10*B$19+B$20</f>
        <v>80.091967999999994</v>
      </c>
      <c r="H10" s="10">
        <f t="shared" ref="H10:H17" si="8">G10-A10</f>
        <v>9.1967999999994277E-2</v>
      </c>
      <c r="I10">
        <f t="shared" ref="I10:I17" si="9">H10^2</f>
        <v>8.4581130239989467E-3</v>
      </c>
      <c r="K10">
        <v>80</v>
      </c>
      <c r="L10">
        <v>10</v>
      </c>
      <c r="M10">
        <v>409</v>
      </c>
      <c r="N10">
        <f t="shared" si="1"/>
        <v>1881</v>
      </c>
      <c r="O10">
        <f t="shared" ref="O10:O16" si="10">M10-M9</f>
        <v>236</v>
      </c>
      <c r="P10">
        <f t="shared" ref="P10:P16" si="11">P$8/O10</f>
        <v>4.2372881355932202E-2</v>
      </c>
      <c r="Q10">
        <f t="shared" ref="Q10:Q16" si="12">N10*L$19+L$20</f>
        <v>80.061306999999999</v>
      </c>
      <c r="R10" s="10">
        <f t="shared" ref="R10:R16" si="13">Q10-K10</f>
        <v>6.1306999999999334E-2</v>
      </c>
      <c r="S10">
        <f t="shared" ref="S10:S16" si="14">R10^2</f>
        <v>3.7585482489999184E-3</v>
      </c>
      <c r="U10">
        <v>80</v>
      </c>
      <c r="V10">
        <v>10</v>
      </c>
      <c r="W10">
        <v>407</v>
      </c>
      <c r="X10">
        <f t="shared" si="2"/>
        <v>1883</v>
      </c>
      <c r="Y10">
        <f t="shared" ref="Y10:Y17" si="15">W10-W9</f>
        <v>239</v>
      </c>
      <c r="Z10">
        <f t="shared" ref="Z10:Z17" si="16">Z$8/Y10</f>
        <v>4.1841004184100417E-2</v>
      </c>
      <c r="AA10">
        <f t="shared" ref="AA10:AA16" si="17">X10*V$19+V$20</f>
        <v>80.150202000000007</v>
      </c>
      <c r="AB10" s="10">
        <f t="shared" ref="AB10:AB16" si="18">AA10-U10</f>
        <v>0.15020200000000727</v>
      </c>
      <c r="AC10">
        <f t="shared" ref="AC10:AC17" si="19">AB10^2</f>
        <v>2.2560640804002184E-2</v>
      </c>
      <c r="AE10">
        <v>80</v>
      </c>
      <c r="AF10">
        <v>10</v>
      </c>
      <c r="AG10">
        <v>409</v>
      </c>
      <c r="AH10">
        <f t="shared" si="3"/>
        <v>1881</v>
      </c>
      <c r="AI10">
        <f t="shared" ref="AI10:AI16" si="20">AG10-AG9</f>
        <v>236</v>
      </c>
      <c r="AJ10">
        <f t="shared" ref="AJ10:AJ16" si="21">AJ$8/AI10</f>
        <v>4.2372881355932202E-2</v>
      </c>
      <c r="AK10">
        <f t="shared" ref="AK10:AK16" si="22">AH10*AF$19+AF$20</f>
        <v>80.061306999999999</v>
      </c>
      <c r="AL10" s="10">
        <f t="shared" ref="AL10:AL16" si="23">AK10-AE10</f>
        <v>6.1306999999999334E-2</v>
      </c>
      <c r="AM10">
        <f t="shared" ref="AM10:AM16" si="24">AL10^2</f>
        <v>3.7585482489999184E-3</v>
      </c>
      <c r="AO10">
        <v>80</v>
      </c>
      <c r="AP10">
        <v>10</v>
      </c>
      <c r="AQ10">
        <v>425</v>
      </c>
      <c r="AR10">
        <f t="shared" si="4"/>
        <v>1865</v>
      </c>
      <c r="AS10">
        <f t="shared" ref="AS10:AS16" si="25">AQ10-AQ9</f>
        <v>235</v>
      </c>
      <c r="AT10">
        <f t="shared" ref="AT10:AT16" si="26">AT$8/AS10</f>
        <v>4.2553191489361701E-2</v>
      </c>
      <c r="AU10">
        <f t="shared" ref="AU10:AU16" si="27">AR10*AP$19+AP$20</f>
        <v>79.996349999999993</v>
      </c>
      <c r="AV10" s="10">
        <f t="shared" ref="AV10:AV16" si="28">AU10-AO10</f>
        <v>-3.6500000000074806E-3</v>
      </c>
      <c r="AW10">
        <f t="shared" ref="AW10:AW16" si="29">AV10^2</f>
        <v>1.3322500000054608E-5</v>
      </c>
      <c r="AY10">
        <v>80</v>
      </c>
      <c r="AZ10">
        <v>10</v>
      </c>
      <c r="BA10">
        <v>429</v>
      </c>
      <c r="BB10">
        <f t="shared" si="5"/>
        <v>1861</v>
      </c>
      <c r="BC10">
        <f t="shared" ref="BC10:BC16" si="30">BA10-BA9</f>
        <v>234</v>
      </c>
      <c r="BD10">
        <f t="shared" ref="BD10:BD16" si="31">BD$8/BC10</f>
        <v>4.2735042735042736E-2</v>
      </c>
      <c r="BE10">
        <f t="shared" ref="BE10:BE16" si="32">BB10*AZ$19+AZ$20</f>
        <v>80.010343805160474</v>
      </c>
      <c r="BF10" s="10">
        <f t="shared" ref="BF10:BF16" si="33">BE10-AY10</f>
        <v>1.0343805160474062E-2</v>
      </c>
      <c r="BG10">
        <f t="shared" ref="BG10:BG16" si="34">BF10^2</f>
        <v>1.0699430519784983E-4</v>
      </c>
    </row>
    <row r="11" spans="1:59" x14ac:dyDescent="0.25">
      <c r="A11">
        <v>70</v>
      </c>
      <c r="B11">
        <v>20</v>
      </c>
      <c r="C11">
        <v>660</v>
      </c>
      <c r="D11">
        <f t="shared" si="0"/>
        <v>1630</v>
      </c>
      <c r="E11">
        <f t="shared" si="6"/>
        <v>239</v>
      </c>
      <c r="F11">
        <f t="shared" si="7"/>
        <v>4.1841004184100417E-2</v>
      </c>
      <c r="G11">
        <f t="shared" ref="G11:G16" si="35">D11*B$19+B$20</f>
        <v>70.132359999999991</v>
      </c>
      <c r="H11" s="10">
        <f t="shared" si="8"/>
        <v>0.13235999999999137</v>
      </c>
      <c r="I11">
        <f t="shared" si="9"/>
        <v>1.7519169599997716E-2</v>
      </c>
      <c r="K11">
        <v>70</v>
      </c>
      <c r="L11">
        <v>20</v>
      </c>
      <c r="M11">
        <v>651</v>
      </c>
      <c r="N11">
        <f t="shared" si="1"/>
        <v>1639</v>
      </c>
      <c r="O11">
        <f t="shared" si="10"/>
        <v>242</v>
      </c>
      <c r="P11">
        <f t="shared" si="11"/>
        <v>4.1322314049586778E-2</v>
      </c>
      <c r="Q11">
        <f t="shared" si="12"/>
        <v>70.152133000000006</v>
      </c>
      <c r="R11" s="10">
        <f t="shared" si="13"/>
        <v>0.15213300000000629</v>
      </c>
      <c r="S11">
        <f t="shared" si="14"/>
        <v>2.3144449689001916E-2</v>
      </c>
      <c r="U11">
        <v>70</v>
      </c>
      <c r="V11">
        <v>20</v>
      </c>
      <c r="W11">
        <v>652</v>
      </c>
      <c r="X11">
        <f t="shared" si="2"/>
        <v>1638</v>
      </c>
      <c r="Y11">
        <f t="shared" si="15"/>
        <v>245</v>
      </c>
      <c r="Z11">
        <f t="shared" si="16"/>
        <v>4.0816326530612242E-2</v>
      </c>
      <c r="AA11">
        <f t="shared" si="17"/>
        <v>70.229172000000005</v>
      </c>
      <c r="AB11" s="10">
        <f t="shared" si="18"/>
        <v>0.22917200000000548</v>
      </c>
      <c r="AC11">
        <f t="shared" si="19"/>
        <v>5.2519805584002516E-2</v>
      </c>
      <c r="AE11">
        <v>70</v>
      </c>
      <c r="AF11">
        <v>20</v>
      </c>
      <c r="AG11">
        <v>651</v>
      </c>
      <c r="AH11">
        <f t="shared" si="3"/>
        <v>1639</v>
      </c>
      <c r="AI11">
        <f t="shared" si="20"/>
        <v>242</v>
      </c>
      <c r="AJ11">
        <f t="shared" si="21"/>
        <v>4.1322314049586778E-2</v>
      </c>
      <c r="AK11">
        <f t="shared" si="22"/>
        <v>70.152133000000006</v>
      </c>
      <c r="AL11" s="10">
        <f t="shared" si="23"/>
        <v>0.15213300000000629</v>
      </c>
      <c r="AM11">
        <f t="shared" si="24"/>
        <v>2.3144449689001916E-2</v>
      </c>
      <c r="AO11">
        <v>70</v>
      </c>
      <c r="AP11">
        <v>20</v>
      </c>
      <c r="AQ11">
        <v>665</v>
      </c>
      <c r="AR11">
        <f t="shared" si="4"/>
        <v>1625</v>
      </c>
      <c r="AS11">
        <f t="shared" si="25"/>
        <v>240</v>
      </c>
      <c r="AT11">
        <f t="shared" si="26"/>
        <v>4.1666666666666664E-2</v>
      </c>
      <c r="AU11">
        <f t="shared" si="27"/>
        <v>70.158749999999998</v>
      </c>
      <c r="AV11" s="10">
        <f t="shared" si="28"/>
        <v>0.15874999999999773</v>
      </c>
      <c r="AW11">
        <f t="shared" si="29"/>
        <v>2.5201562499999278E-2</v>
      </c>
      <c r="AY11">
        <v>70</v>
      </c>
      <c r="AZ11">
        <v>20</v>
      </c>
      <c r="BA11">
        <v>669</v>
      </c>
      <c r="BB11">
        <f t="shared" si="5"/>
        <v>1621</v>
      </c>
      <c r="BC11">
        <f t="shared" si="30"/>
        <v>240</v>
      </c>
      <c r="BD11">
        <f t="shared" si="31"/>
        <v>4.1666666666666664E-2</v>
      </c>
      <c r="BE11">
        <f t="shared" si="32"/>
        <v>70.078864754521831</v>
      </c>
      <c r="BF11" s="10">
        <f t="shared" si="33"/>
        <v>7.886475452183106E-2</v>
      </c>
      <c r="BG11">
        <f t="shared" si="34"/>
        <v>6.2196495057886729E-3</v>
      </c>
    </row>
    <row r="12" spans="1:59" x14ac:dyDescent="0.25">
      <c r="A12">
        <v>60</v>
      </c>
      <c r="B12">
        <v>30</v>
      </c>
      <c r="C12">
        <v>901</v>
      </c>
      <c r="D12">
        <f t="shared" si="0"/>
        <v>1389</v>
      </c>
      <c r="E12">
        <f t="shared" si="6"/>
        <v>241</v>
      </c>
      <c r="F12">
        <f t="shared" si="7"/>
        <v>4.1493775933609957E-2</v>
      </c>
      <c r="G12">
        <f t="shared" si="35"/>
        <v>60.089407999999999</v>
      </c>
      <c r="H12" s="10">
        <f t="shared" si="8"/>
        <v>8.9407999999998822E-2</v>
      </c>
      <c r="I12">
        <f t="shared" si="9"/>
        <v>7.9937904639997889E-3</v>
      </c>
      <c r="K12">
        <v>60</v>
      </c>
      <c r="L12">
        <v>30</v>
      </c>
      <c r="M12">
        <v>895</v>
      </c>
      <c r="N12">
        <f t="shared" si="1"/>
        <v>1395</v>
      </c>
      <c r="O12">
        <f t="shared" si="10"/>
        <v>244</v>
      </c>
      <c r="P12">
        <f t="shared" si="11"/>
        <v>4.0983606557377046E-2</v>
      </c>
      <c r="Q12">
        <f t="shared" si="12"/>
        <v>60.161064999999994</v>
      </c>
      <c r="R12" s="10">
        <f t="shared" si="13"/>
        <v>0.16106499999999357</v>
      </c>
      <c r="S12">
        <f t="shared" si="14"/>
        <v>2.594193422499793E-2</v>
      </c>
      <c r="U12">
        <v>60</v>
      </c>
      <c r="V12">
        <v>30</v>
      </c>
      <c r="W12">
        <v>899</v>
      </c>
      <c r="X12">
        <f t="shared" si="2"/>
        <v>1391</v>
      </c>
      <c r="Y12">
        <f t="shared" si="15"/>
        <v>247</v>
      </c>
      <c r="Z12">
        <f t="shared" si="16"/>
        <v>4.048582995951417E-2</v>
      </c>
      <c r="AA12">
        <f t="shared" si="17"/>
        <v>60.227153999999999</v>
      </c>
      <c r="AB12" s="10">
        <f t="shared" si="18"/>
        <v>0.22715399999999875</v>
      </c>
      <c r="AC12">
        <f t="shared" si="19"/>
        <v>5.159893971599943E-2</v>
      </c>
      <c r="AE12">
        <v>60</v>
      </c>
      <c r="AF12">
        <v>30</v>
      </c>
      <c r="AG12">
        <v>895</v>
      </c>
      <c r="AH12">
        <f t="shared" si="3"/>
        <v>1395</v>
      </c>
      <c r="AI12">
        <f t="shared" si="20"/>
        <v>244</v>
      </c>
      <c r="AJ12">
        <f t="shared" si="21"/>
        <v>4.0983606557377046E-2</v>
      </c>
      <c r="AK12">
        <f t="shared" si="22"/>
        <v>60.161064999999994</v>
      </c>
      <c r="AL12" s="10">
        <f t="shared" si="23"/>
        <v>0.16106499999999357</v>
      </c>
      <c r="AM12">
        <f t="shared" si="24"/>
        <v>2.594193422499793E-2</v>
      </c>
      <c r="AO12">
        <v>60</v>
      </c>
      <c r="AP12">
        <v>30</v>
      </c>
      <c r="AQ12">
        <v>908</v>
      </c>
      <c r="AR12">
        <f t="shared" si="4"/>
        <v>1382</v>
      </c>
      <c r="AS12">
        <f t="shared" si="25"/>
        <v>243</v>
      </c>
      <c r="AT12">
        <f t="shared" si="26"/>
        <v>4.1152263374485597E-2</v>
      </c>
      <c r="AU12">
        <f t="shared" si="27"/>
        <v>60.198179999999994</v>
      </c>
      <c r="AV12" s="10">
        <f t="shared" si="28"/>
        <v>0.19817999999999358</v>
      </c>
      <c r="AW12">
        <f t="shared" si="29"/>
        <v>3.9275312399997458E-2</v>
      </c>
      <c r="AY12">
        <v>60</v>
      </c>
      <c r="AZ12">
        <v>30</v>
      </c>
      <c r="BA12">
        <v>910</v>
      </c>
      <c r="BB12">
        <f t="shared" si="5"/>
        <v>1380</v>
      </c>
      <c r="BC12">
        <f t="shared" si="30"/>
        <v>241</v>
      </c>
      <c r="BD12">
        <f t="shared" si="31"/>
        <v>4.1493775933609957E-2</v>
      </c>
      <c r="BE12">
        <f t="shared" si="32"/>
        <v>60.106004541172197</v>
      </c>
      <c r="BF12" s="10">
        <f t="shared" si="33"/>
        <v>0.10600454117219726</v>
      </c>
      <c r="BG12">
        <f t="shared" si="34"/>
        <v>1.1236962749128065E-2</v>
      </c>
    </row>
    <row r="13" spans="1:59" x14ac:dyDescent="0.25">
      <c r="A13">
        <v>50</v>
      </c>
      <c r="B13">
        <v>40</v>
      </c>
      <c r="C13">
        <v>1143</v>
      </c>
      <c r="D13">
        <f t="shared" si="0"/>
        <v>1147</v>
      </c>
      <c r="E13">
        <f t="shared" si="6"/>
        <v>242</v>
      </c>
      <c r="F13">
        <f t="shared" si="7"/>
        <v>4.1322314049586778E-2</v>
      </c>
      <c r="G13">
        <f t="shared" si="35"/>
        <v>50.004784000000001</v>
      </c>
      <c r="H13" s="10">
        <f t="shared" si="8"/>
        <v>4.7840000000007876E-3</v>
      </c>
      <c r="I13">
        <f t="shared" si="9"/>
        <v>2.2886656000007537E-5</v>
      </c>
      <c r="K13">
        <v>50</v>
      </c>
      <c r="L13">
        <v>40</v>
      </c>
      <c r="M13">
        <v>1142</v>
      </c>
      <c r="N13">
        <f t="shared" si="1"/>
        <v>1148</v>
      </c>
      <c r="O13">
        <f t="shared" si="10"/>
        <v>247</v>
      </c>
      <c r="P13">
        <f t="shared" si="11"/>
        <v>4.048582995951417E-2</v>
      </c>
      <c r="Q13">
        <f t="shared" si="12"/>
        <v>50.047155999999994</v>
      </c>
      <c r="R13" s="10">
        <f t="shared" si="13"/>
        <v>4.7155999999993981E-2</v>
      </c>
      <c r="S13">
        <f t="shared" si="14"/>
        <v>2.2236883359994324E-3</v>
      </c>
      <c r="U13">
        <v>50</v>
      </c>
      <c r="V13">
        <v>40</v>
      </c>
      <c r="W13">
        <v>1150</v>
      </c>
      <c r="X13">
        <f t="shared" si="2"/>
        <v>1140</v>
      </c>
      <c r="Y13">
        <f t="shared" si="15"/>
        <v>251</v>
      </c>
      <c r="Z13">
        <f t="shared" si="16"/>
        <v>3.9840637450199202E-2</v>
      </c>
      <c r="AA13">
        <f t="shared" si="17"/>
        <v>50.063160000000003</v>
      </c>
      <c r="AB13" s="10">
        <f t="shared" si="18"/>
        <v>6.3160000000003436E-2</v>
      </c>
      <c r="AC13">
        <f t="shared" si="19"/>
        <v>3.989185600000434E-3</v>
      </c>
      <c r="AE13">
        <v>50</v>
      </c>
      <c r="AF13">
        <v>40</v>
      </c>
      <c r="AG13">
        <v>1142</v>
      </c>
      <c r="AH13">
        <f t="shared" si="3"/>
        <v>1148</v>
      </c>
      <c r="AI13">
        <f t="shared" si="20"/>
        <v>247</v>
      </c>
      <c r="AJ13">
        <f t="shared" si="21"/>
        <v>4.048582995951417E-2</v>
      </c>
      <c r="AK13">
        <f t="shared" si="22"/>
        <v>50.047155999999994</v>
      </c>
      <c r="AL13" s="10">
        <f t="shared" si="23"/>
        <v>4.7155999999993981E-2</v>
      </c>
      <c r="AM13">
        <f t="shared" si="24"/>
        <v>2.2236883359994324E-3</v>
      </c>
      <c r="AO13">
        <v>50</v>
      </c>
      <c r="AP13">
        <v>40</v>
      </c>
      <c r="AQ13">
        <v>1155</v>
      </c>
      <c r="AR13">
        <f t="shared" si="4"/>
        <v>1135</v>
      </c>
      <c r="AS13">
        <f t="shared" si="25"/>
        <v>247</v>
      </c>
      <c r="AT13">
        <f t="shared" si="26"/>
        <v>4.048582995951417E-2</v>
      </c>
      <c r="AU13">
        <f t="shared" si="27"/>
        <v>50.073649999999994</v>
      </c>
      <c r="AV13" s="10">
        <f t="shared" si="28"/>
        <v>7.3649999999993554E-2</v>
      </c>
      <c r="AW13">
        <f t="shared" si="29"/>
        <v>5.4243224999990505E-3</v>
      </c>
      <c r="AY13">
        <v>50</v>
      </c>
      <c r="AZ13">
        <v>40</v>
      </c>
      <c r="BA13">
        <v>1154</v>
      </c>
      <c r="BB13">
        <f t="shared" si="5"/>
        <v>1136</v>
      </c>
      <c r="BC13">
        <f t="shared" si="30"/>
        <v>244</v>
      </c>
      <c r="BD13">
        <f t="shared" si="31"/>
        <v>4.0983606557377046E-2</v>
      </c>
      <c r="BE13">
        <f t="shared" si="32"/>
        <v>50.009000839689577</v>
      </c>
      <c r="BF13" s="10">
        <f t="shared" si="33"/>
        <v>9.0008396895768783E-3</v>
      </c>
      <c r="BG13">
        <f t="shared" si="34"/>
        <v>8.1015115117462393E-5</v>
      </c>
    </row>
    <row r="14" spans="1:59" x14ac:dyDescent="0.25">
      <c r="A14">
        <v>40</v>
      </c>
      <c r="B14">
        <v>50</v>
      </c>
      <c r="C14">
        <v>1388</v>
      </c>
      <c r="D14">
        <f t="shared" si="0"/>
        <v>902</v>
      </c>
      <c r="E14">
        <f t="shared" si="6"/>
        <v>245</v>
      </c>
      <c r="F14">
        <f t="shared" si="7"/>
        <v>4.0816326530612242E-2</v>
      </c>
      <c r="G14">
        <f t="shared" si="35"/>
        <v>39.795144000000001</v>
      </c>
      <c r="H14" s="10">
        <f t="shared" si="8"/>
        <v>-0.20485599999999948</v>
      </c>
      <c r="I14">
        <f t="shared" si="9"/>
        <v>4.1965980735999789E-2</v>
      </c>
      <c r="K14">
        <v>40</v>
      </c>
      <c r="L14">
        <v>50</v>
      </c>
      <c r="M14">
        <v>1388</v>
      </c>
      <c r="N14">
        <f t="shared" si="1"/>
        <v>902</v>
      </c>
      <c r="O14">
        <f t="shared" si="10"/>
        <v>246</v>
      </c>
      <c r="P14">
        <f t="shared" si="11"/>
        <v>4.065040650406504E-2</v>
      </c>
      <c r="Q14">
        <f t="shared" si="12"/>
        <v>39.974193999999997</v>
      </c>
      <c r="R14" s="10">
        <f t="shared" si="13"/>
        <v>-2.5806000000002882E-2</v>
      </c>
      <c r="S14">
        <f t="shared" si="14"/>
        <v>6.659496360001488E-4</v>
      </c>
      <c r="U14">
        <v>40</v>
      </c>
      <c r="V14">
        <v>50</v>
      </c>
      <c r="W14">
        <v>1399</v>
      </c>
      <c r="X14">
        <f t="shared" si="2"/>
        <v>891</v>
      </c>
      <c r="Y14">
        <f t="shared" si="15"/>
        <v>249</v>
      </c>
      <c r="Z14">
        <f t="shared" si="16"/>
        <v>4.0160642570281124E-2</v>
      </c>
      <c r="AA14">
        <f t="shared" si="17"/>
        <v>39.980153999999999</v>
      </c>
      <c r="AB14" s="10">
        <f t="shared" si="18"/>
        <v>-1.9846000000001141E-2</v>
      </c>
      <c r="AC14">
        <f t="shared" si="19"/>
        <v>3.9386371600004527E-4</v>
      </c>
      <c r="AE14">
        <v>40</v>
      </c>
      <c r="AF14">
        <v>50</v>
      </c>
      <c r="AG14">
        <v>1388</v>
      </c>
      <c r="AH14">
        <f t="shared" si="3"/>
        <v>902</v>
      </c>
      <c r="AI14">
        <f t="shared" si="20"/>
        <v>246</v>
      </c>
      <c r="AJ14">
        <f t="shared" si="21"/>
        <v>4.065040650406504E-2</v>
      </c>
      <c r="AK14">
        <f t="shared" si="22"/>
        <v>39.974193999999997</v>
      </c>
      <c r="AL14" s="10">
        <f t="shared" si="23"/>
        <v>-2.5806000000002882E-2</v>
      </c>
      <c r="AM14">
        <f t="shared" si="24"/>
        <v>6.659496360001488E-4</v>
      </c>
      <c r="AO14">
        <v>40</v>
      </c>
      <c r="AP14">
        <v>50</v>
      </c>
      <c r="AQ14">
        <v>1401</v>
      </c>
      <c r="AR14">
        <f t="shared" si="4"/>
        <v>889</v>
      </c>
      <c r="AS14">
        <f t="shared" si="25"/>
        <v>246</v>
      </c>
      <c r="AT14">
        <f t="shared" si="26"/>
        <v>4.065040650406504E-2</v>
      </c>
      <c r="AU14">
        <f t="shared" si="27"/>
        <v>39.990109999999994</v>
      </c>
      <c r="AV14" s="10">
        <f t="shared" si="28"/>
        <v>-9.8900000000057275E-3</v>
      </c>
      <c r="AW14">
        <f t="shared" si="29"/>
        <v>9.7812100000113297E-5</v>
      </c>
      <c r="AY14">
        <v>40</v>
      </c>
      <c r="AZ14">
        <v>50</v>
      </c>
      <c r="BA14">
        <v>1396</v>
      </c>
      <c r="BB14">
        <f t="shared" si="5"/>
        <v>894</v>
      </c>
      <c r="BC14">
        <f t="shared" si="30"/>
        <v>242</v>
      </c>
      <c r="BD14">
        <f t="shared" si="31"/>
        <v>4.1322314049586778E-2</v>
      </c>
      <c r="BE14">
        <f t="shared" si="32"/>
        <v>39.994759463628945</v>
      </c>
      <c r="BF14" s="10">
        <f t="shared" si="33"/>
        <v>-5.2405363710548158E-3</v>
      </c>
      <c r="BG14">
        <f t="shared" si="34"/>
        <v>2.7463221456348378E-5</v>
      </c>
    </row>
    <row r="15" spans="1:59" x14ac:dyDescent="0.25">
      <c r="A15">
        <v>30</v>
      </c>
      <c r="B15">
        <v>60</v>
      </c>
      <c r="C15">
        <v>1627</v>
      </c>
      <c r="D15">
        <f t="shared" si="0"/>
        <v>663</v>
      </c>
      <c r="E15">
        <f t="shared" si="6"/>
        <v>239</v>
      </c>
      <c r="F15">
        <f t="shared" si="7"/>
        <v>4.1841004184100417E-2</v>
      </c>
      <c r="G15">
        <f t="shared" si="35"/>
        <v>29.835536000000001</v>
      </c>
      <c r="H15">
        <f t="shared" si="8"/>
        <v>-0.16446399999999883</v>
      </c>
      <c r="I15">
        <f t="shared" si="9"/>
        <v>2.7048407295999617E-2</v>
      </c>
      <c r="K15">
        <v>30</v>
      </c>
      <c r="L15">
        <v>60</v>
      </c>
      <c r="M15">
        <v>1637</v>
      </c>
      <c r="N15">
        <f t="shared" si="1"/>
        <v>653</v>
      </c>
      <c r="O15">
        <f t="shared" si="10"/>
        <v>249</v>
      </c>
      <c r="P15">
        <f t="shared" si="11"/>
        <v>4.0160642570281124E-2</v>
      </c>
      <c r="Q15">
        <f t="shared" si="12"/>
        <v>29.778390999999996</v>
      </c>
      <c r="R15">
        <f t="shared" si="13"/>
        <v>-0.22160900000000439</v>
      </c>
      <c r="S15">
        <f t="shared" si="14"/>
        <v>4.9110548881001942E-2</v>
      </c>
      <c r="U15">
        <v>30</v>
      </c>
      <c r="V15">
        <v>60</v>
      </c>
      <c r="W15">
        <v>1649</v>
      </c>
      <c r="X15">
        <f t="shared" si="2"/>
        <v>641</v>
      </c>
      <c r="Y15">
        <f t="shared" si="15"/>
        <v>250</v>
      </c>
      <c r="Z15">
        <f t="shared" si="16"/>
        <v>0.04</v>
      </c>
      <c r="AA15">
        <f t="shared" si="17"/>
        <v>29.856653999999999</v>
      </c>
      <c r="AB15">
        <f t="shared" si="18"/>
        <v>-0.14334600000000108</v>
      </c>
      <c r="AC15">
        <f t="shared" si="19"/>
        <v>2.054807571600031E-2</v>
      </c>
      <c r="AE15">
        <v>30</v>
      </c>
      <c r="AF15">
        <v>60</v>
      </c>
      <c r="AG15">
        <v>1637</v>
      </c>
      <c r="AH15">
        <f t="shared" si="3"/>
        <v>653</v>
      </c>
      <c r="AI15">
        <f t="shared" si="20"/>
        <v>249</v>
      </c>
      <c r="AJ15">
        <f t="shared" si="21"/>
        <v>4.0160642570281124E-2</v>
      </c>
      <c r="AK15">
        <f t="shared" si="22"/>
        <v>29.778390999999996</v>
      </c>
      <c r="AL15">
        <f t="shared" si="23"/>
        <v>-0.22160900000000439</v>
      </c>
      <c r="AM15">
        <f t="shared" si="24"/>
        <v>4.9110548881001942E-2</v>
      </c>
      <c r="AO15">
        <v>30</v>
      </c>
      <c r="AP15">
        <v>60</v>
      </c>
      <c r="AQ15">
        <v>1648</v>
      </c>
      <c r="AR15">
        <f t="shared" si="4"/>
        <v>642</v>
      </c>
      <c r="AS15">
        <f t="shared" si="25"/>
        <v>247</v>
      </c>
      <c r="AT15">
        <f t="shared" si="26"/>
        <v>4.048582995951417E-2</v>
      </c>
      <c r="AU15">
        <f t="shared" si="27"/>
        <v>29.865580000000001</v>
      </c>
      <c r="AV15">
        <f t="shared" si="28"/>
        <v>-0.13441999999999865</v>
      </c>
      <c r="AW15">
        <f t="shared" si="29"/>
        <v>1.8068736399999636E-2</v>
      </c>
      <c r="AY15">
        <v>30</v>
      </c>
      <c r="AZ15">
        <v>60</v>
      </c>
      <c r="BA15">
        <v>1641</v>
      </c>
      <c r="BB15">
        <f t="shared" si="5"/>
        <v>649</v>
      </c>
      <c r="BC15">
        <f t="shared" si="30"/>
        <v>245</v>
      </c>
      <c r="BD15">
        <f t="shared" si="31"/>
        <v>4.0816326530612242E-2</v>
      </c>
      <c r="BE15">
        <f t="shared" si="32"/>
        <v>29.85637459943533</v>
      </c>
      <c r="BF15">
        <f t="shared" si="33"/>
        <v>-0.14362540056466955</v>
      </c>
      <c r="BG15">
        <f t="shared" si="34"/>
        <v>2.062825568736178E-2</v>
      </c>
    </row>
    <row r="16" spans="1:59" x14ac:dyDescent="0.25">
      <c r="A16">
        <v>20</v>
      </c>
      <c r="B16">
        <v>70</v>
      </c>
      <c r="C16">
        <v>1867</v>
      </c>
      <c r="D16">
        <f t="shared" si="0"/>
        <v>423</v>
      </c>
      <c r="E16">
        <f t="shared" si="6"/>
        <v>240</v>
      </c>
      <c r="F16">
        <f t="shared" si="7"/>
        <v>4.1666666666666664E-2</v>
      </c>
      <c r="G16">
        <f t="shared" si="35"/>
        <v>19.834256</v>
      </c>
      <c r="H16" s="10">
        <f t="shared" si="8"/>
        <v>-0.16574400000000011</v>
      </c>
      <c r="I16">
        <f t="shared" si="9"/>
        <v>2.7471073536000038E-2</v>
      </c>
      <c r="K16">
        <v>20</v>
      </c>
      <c r="L16">
        <v>70</v>
      </c>
      <c r="M16">
        <v>1883</v>
      </c>
      <c r="N16">
        <f t="shared" si="1"/>
        <v>407</v>
      </c>
      <c r="O16">
        <f t="shared" si="10"/>
        <v>246</v>
      </c>
      <c r="P16">
        <f t="shared" si="11"/>
        <v>4.065040650406504E-2</v>
      </c>
      <c r="Q16">
        <f t="shared" si="12"/>
        <v>19.705428999999999</v>
      </c>
      <c r="R16" s="10">
        <f t="shared" si="13"/>
        <v>-0.29457100000000125</v>
      </c>
      <c r="S16">
        <f t="shared" si="14"/>
        <v>8.6772074041000735E-2</v>
      </c>
      <c r="U16">
        <v>20</v>
      </c>
      <c r="V16">
        <v>70</v>
      </c>
      <c r="W16">
        <v>1897</v>
      </c>
      <c r="X16">
        <f t="shared" si="2"/>
        <v>393</v>
      </c>
      <c r="Y16">
        <f t="shared" si="15"/>
        <v>248</v>
      </c>
      <c r="Z16">
        <f t="shared" si="16"/>
        <v>4.0322580645161289E-2</v>
      </c>
      <c r="AA16">
        <f t="shared" si="17"/>
        <v>19.814142</v>
      </c>
      <c r="AB16" s="10">
        <f t="shared" si="18"/>
        <v>-0.18585799999999963</v>
      </c>
      <c r="AC16">
        <f t="shared" si="19"/>
        <v>3.4543196163999867E-2</v>
      </c>
      <c r="AE16">
        <v>20</v>
      </c>
      <c r="AF16">
        <v>70</v>
      </c>
      <c r="AG16">
        <v>1883</v>
      </c>
      <c r="AH16">
        <f t="shared" si="3"/>
        <v>407</v>
      </c>
      <c r="AI16">
        <f t="shared" si="20"/>
        <v>246</v>
      </c>
      <c r="AJ16">
        <f t="shared" si="21"/>
        <v>4.065040650406504E-2</v>
      </c>
      <c r="AK16">
        <f t="shared" si="22"/>
        <v>19.705428999999999</v>
      </c>
      <c r="AL16" s="10">
        <f t="shared" si="23"/>
        <v>-0.29457100000000125</v>
      </c>
      <c r="AM16">
        <f t="shared" si="24"/>
        <v>8.6772074041000735E-2</v>
      </c>
      <c r="AO16">
        <v>20</v>
      </c>
      <c r="AP16">
        <v>70</v>
      </c>
      <c r="AQ16">
        <v>1893</v>
      </c>
      <c r="AR16">
        <f t="shared" si="4"/>
        <v>397</v>
      </c>
      <c r="AS16">
        <f t="shared" si="25"/>
        <v>245</v>
      </c>
      <c r="AT16">
        <f t="shared" si="26"/>
        <v>4.0816326530612242E-2</v>
      </c>
      <c r="AU16">
        <f t="shared" si="27"/>
        <v>19.823029999999999</v>
      </c>
      <c r="AV16" s="10">
        <f t="shared" si="28"/>
        <v>-0.17697000000000074</v>
      </c>
      <c r="AW16">
        <f t="shared" si="29"/>
        <v>3.1318380900000262E-2</v>
      </c>
      <c r="AY16">
        <v>20</v>
      </c>
      <c r="AZ16">
        <v>70</v>
      </c>
      <c r="BA16" s="5">
        <v>1887</v>
      </c>
      <c r="BB16">
        <f t="shared" si="5"/>
        <v>403</v>
      </c>
      <c r="BC16">
        <f t="shared" si="30"/>
        <v>246</v>
      </c>
      <c r="BD16">
        <f t="shared" si="31"/>
        <v>4.065040650406504E-2</v>
      </c>
      <c r="BE16">
        <f t="shared" si="32"/>
        <v>19.676608572530721</v>
      </c>
      <c r="BF16" s="10">
        <f t="shared" si="33"/>
        <v>-0.32339142746927863</v>
      </c>
      <c r="BG16">
        <f t="shared" si="34"/>
        <v>0.1045820153606177</v>
      </c>
    </row>
    <row r="17" spans="1:59" x14ac:dyDescent="0.25">
      <c r="A17">
        <v>10</v>
      </c>
      <c r="B17">
        <v>80</v>
      </c>
      <c r="C17">
        <v>2106</v>
      </c>
      <c r="D17">
        <f>2290-C17</f>
        <v>184</v>
      </c>
      <c r="E17">
        <f t="shared" si="6"/>
        <v>239</v>
      </c>
      <c r="F17">
        <f t="shared" si="7"/>
        <v>4.1841004184100417E-2</v>
      </c>
      <c r="G17" s="12">
        <f>D17*B$19+B$20</f>
        <v>9.8746480000000005</v>
      </c>
      <c r="H17" s="10">
        <f t="shared" si="8"/>
        <v>-0.12535199999999946</v>
      </c>
      <c r="I17">
        <f t="shared" si="9"/>
        <v>1.5713123903999867E-2</v>
      </c>
      <c r="K17">
        <v>10</v>
      </c>
      <c r="L17">
        <v>80</v>
      </c>
      <c r="M17" t="s">
        <v>394</v>
      </c>
      <c r="Q17" s="12"/>
      <c r="R17" s="10"/>
      <c r="U17">
        <v>10</v>
      </c>
      <c r="V17">
        <v>80</v>
      </c>
      <c r="W17">
        <v>2144</v>
      </c>
      <c r="X17">
        <f t="shared" si="2"/>
        <v>146</v>
      </c>
      <c r="Y17">
        <f t="shared" si="15"/>
        <v>247</v>
      </c>
      <c r="Z17">
        <f t="shared" si="16"/>
        <v>4.048582995951417E-2</v>
      </c>
      <c r="AA17">
        <f t="shared" ref="AA17" si="36">X17*V$19+V$20</f>
        <v>9.8121240000000007</v>
      </c>
      <c r="AB17" s="10">
        <f t="shared" ref="AB17" si="37">AA17-U17</f>
        <v>-0.18787599999999927</v>
      </c>
      <c r="AC17">
        <f t="shared" si="19"/>
        <v>3.5297391375999722E-2</v>
      </c>
      <c r="AE17">
        <v>10</v>
      </c>
      <c r="AF17">
        <v>80</v>
      </c>
      <c r="AG17" t="s">
        <v>394</v>
      </c>
      <c r="AK17" s="12"/>
      <c r="AL17" s="10"/>
      <c r="AO17">
        <v>10</v>
      </c>
      <c r="AP17">
        <v>80</v>
      </c>
      <c r="AQ17" t="s">
        <v>394</v>
      </c>
      <c r="AV17" s="10"/>
      <c r="AY17">
        <v>10</v>
      </c>
      <c r="AZ17">
        <v>80</v>
      </c>
      <c r="BA17" t="s">
        <v>394</v>
      </c>
      <c r="BE17" s="12"/>
      <c r="BF17" s="10"/>
    </row>
    <row r="19" spans="1:59" x14ac:dyDescent="0.25">
      <c r="A19" t="s">
        <v>377</v>
      </c>
      <c r="B19" s="12">
        <v>4.1672000000000001E-2</v>
      </c>
      <c r="F19">
        <f>AVERAGE(F10:F17)</f>
        <v>4.1671910902767326E-2</v>
      </c>
      <c r="I19">
        <f>SUM(I9:I17)</f>
        <v>0.1594433177599982</v>
      </c>
      <c r="K19" t="s">
        <v>377</v>
      </c>
      <c r="L19" s="12">
        <v>4.0946999999999997E-2</v>
      </c>
      <c r="P19">
        <f>AVERAGE(P10:P16)</f>
        <v>4.0946583928688773E-2</v>
      </c>
      <c r="S19">
        <f>SUM(S9:S17)</f>
        <v>0.26735278345799962</v>
      </c>
      <c r="U19" t="s">
        <v>377</v>
      </c>
      <c r="V19" s="12">
        <v>4.0494000000000002E-2</v>
      </c>
      <c r="Z19">
        <f>AVERAGE(Z10:Z17)</f>
        <v>4.0494106412422827E-2</v>
      </c>
      <c r="AC19">
        <f>SUM(AC9:AC17)</f>
        <v>0.25094297850000163</v>
      </c>
      <c r="AE19" t="s">
        <v>377</v>
      </c>
      <c r="AF19" s="12">
        <v>4.0946999999999997E-2</v>
      </c>
      <c r="AJ19">
        <f>AVERAGE(AJ10:AJ16)</f>
        <v>4.0946583928688773E-2</v>
      </c>
      <c r="AM19">
        <f>SUM(AM9:AM17)</f>
        <v>0.26735278345799962</v>
      </c>
      <c r="AO19" t="s">
        <v>377</v>
      </c>
      <c r="AP19" s="12">
        <v>4.0989999999999999E-2</v>
      </c>
      <c r="AT19">
        <f>AVERAGE(AT10:AT16)</f>
        <v>4.1115787783459937E-2</v>
      </c>
      <c r="AW19">
        <f>SUM(AW9:AW17)</f>
        <v>0.2570404493000028</v>
      </c>
      <c r="AY19" t="s">
        <v>377</v>
      </c>
      <c r="AZ19" s="12">
        <f>BD19</f>
        <v>4.1381162710994346E-2</v>
      </c>
      <c r="BD19">
        <f>AVERAGE(BD10:BD16)</f>
        <v>4.1381162710994346E-2</v>
      </c>
      <c r="BG19">
        <f>SUM(BG9:BG17)</f>
        <v>0.23680261307818287</v>
      </c>
    </row>
    <row r="20" spans="1:59" x14ac:dyDescent="0.25">
      <c r="A20" t="s">
        <v>378</v>
      </c>
      <c r="B20">
        <v>2.2069999999999999</v>
      </c>
      <c r="C20" s="12"/>
      <c r="K20" t="s">
        <v>378</v>
      </c>
      <c r="L20">
        <v>3.04</v>
      </c>
      <c r="U20" t="s">
        <v>378</v>
      </c>
      <c r="V20">
        <v>3.9</v>
      </c>
      <c r="AE20" t="s">
        <v>378</v>
      </c>
      <c r="AF20">
        <v>3.04</v>
      </c>
      <c r="AO20" t="s">
        <v>378</v>
      </c>
      <c r="AP20">
        <v>3.55</v>
      </c>
      <c r="AY20" t="s">
        <v>378</v>
      </c>
      <c r="AZ20">
        <v>3</v>
      </c>
    </row>
    <row r="22" spans="1:59" x14ac:dyDescent="0.25">
      <c r="A22" t="s">
        <v>389</v>
      </c>
      <c r="H22">
        <f>10*((ABS(A9-G9)+ABS(A10-G10)+ABS(A11-G11)+ABS(A12-G12)+ABS(A13-G13)+ABS(A14-G14)+ABS(A15-G15)+ABS(A16-G16)+ABS(A17-G17))/9)</f>
        <v>1.2156088888888819</v>
      </c>
      <c r="I22" t="s">
        <v>390</v>
      </c>
      <c r="K22" t="s">
        <v>389</v>
      </c>
      <c r="R22">
        <f>10*((ABS(K9-Q9)+ABS(K10-Q10)+ABS(K11-Q11)+ABS(K12-Q12)+ABS(K13-Q13)+ABS(K14-Q14)+ABS(K15-Q15)+ABS(K16-Q16))/8)</f>
        <v>1.5485599999999966</v>
      </c>
      <c r="S22" t="s">
        <v>390</v>
      </c>
      <c r="U22" t="s">
        <v>389</v>
      </c>
      <c r="AB22">
        <f>10*((ABS(U9-AA9)+ABS(U10-AA10)+ABS(U11-AA11)+ABS(U12-AA12)+ABS(U13-AA13)+ABS(U14-AA14)+ABS(U15-AA15)+ABS(U16-AA16)+ABS(U17-AA17))/9)</f>
        <v>1.531495555555564</v>
      </c>
      <c r="AC22" t="s">
        <v>390</v>
      </c>
      <c r="AE22" t="s">
        <v>389</v>
      </c>
      <c r="AL22">
        <f>10*((ABS(AE9-AK9)+ABS(AE10-AK10)+ABS(AE11-AK11)+ABS(AE12-AK12)+ABS(AE13-AK13)+ABS(AE14-AK14)+ABS(AE15-AK15)+ABS(AE16-AK16))/8)</f>
        <v>1.5485599999999966</v>
      </c>
      <c r="AM22" t="s">
        <v>390</v>
      </c>
      <c r="AO22" t="s">
        <v>389</v>
      </c>
      <c r="AV22">
        <f>10*((ABS(AO9-AU9)+ABS(AO10-AU10)+ABS(AO11-AU11)+ABS(AO12-AU12)+ABS(AO13-AU13)+ABS(AO14-AU14)+ABS(AO15-AU15)+ABS(AO16-AU16))/8)</f>
        <v>1.4081375000000085</v>
      </c>
      <c r="AW22" t="s">
        <v>390</v>
      </c>
      <c r="AY22" t="s">
        <v>389</v>
      </c>
      <c r="BF22">
        <f>10*((ABS(AY9-BE9)+ABS(AY10-BE10)+ABS(AY11-BE11)+ABS(AY12-BE12)+ABS(AY13-BE13)+ABS(AY14-BE14)+ABS(AY15-BE15)+ABS(AY16-BE16))/8)</f>
        <v>1.2286692817699052</v>
      </c>
      <c r="BG22" t="s">
        <v>390</v>
      </c>
    </row>
    <row r="23" spans="1:59" x14ac:dyDescent="0.25">
      <c r="A23" t="s">
        <v>393</v>
      </c>
      <c r="H23">
        <f>10*((ABS(A10-G10)+ABS(A11-G11)+ABS(A12-G12)+ABS(A13-G13)+ABS(A14-G14)+ABS(A15-G15)+ABS(A16-G16)+ABS(A17-G17))/8)</f>
        <v>1.2236699999999789</v>
      </c>
      <c r="I23" t="s">
        <v>390</v>
      </c>
      <c r="K23" t="s">
        <v>393</v>
      </c>
      <c r="R23">
        <f>10*((ABS(K10-Q10)+ABS(K11-Q11)+ABS(K12-Q12)+ABS(K13-Q13)+ABS(K14-Q14)+ABS(K15-Q15)+ABS(K16-Q16))/7)</f>
        <v>1.376638571428574</v>
      </c>
      <c r="S23" t="s">
        <v>390</v>
      </c>
      <c r="U23" t="s">
        <v>393</v>
      </c>
      <c r="AB23">
        <f>10*((ABS(U10-AA10)+ABS(U11-AA11)+ABS(U12-AA12)+ABS(U13-AA13)+ABS(U14-AA14)+ABS(U15-AA15)+ABS(U16-AA16)+ABS(U17-AA17))/8)</f>
        <v>1.5082675000000201</v>
      </c>
      <c r="AC23" t="s">
        <v>390</v>
      </c>
      <c r="AE23" t="s">
        <v>393</v>
      </c>
      <c r="AL23">
        <f>10*((ABS(AE10-AK10)+ABS(AE11-AK11)+ABS(AE12-AK12)+ABS(AE13-AK13)+ABS(AE14-AK14)+ABS(AE15-AK15)+ABS(AE16-AK16))/7)</f>
        <v>1.376638571428574</v>
      </c>
      <c r="AM23" t="s">
        <v>390</v>
      </c>
      <c r="AO23" t="s">
        <v>393</v>
      </c>
      <c r="AV23">
        <f>10*((ABS(AO10-AU10)+ABS(AO11-AU11)+ABS(AO12-AU12)+ABS(AO13-AU13)+ABS(AO14-AU14)+ABS(AO15-AU15)+ABS(AO16-AU16))/7)</f>
        <v>1.0792999999999964</v>
      </c>
      <c r="AW23" t="s">
        <v>390</v>
      </c>
      <c r="AY23" t="s">
        <v>393</v>
      </c>
      <c r="BF23">
        <f>10*((ABS(AY10-BE10)+ABS(AY11-BE11)+ABS(AY12-BE12)+ABS(AY13-BE13)+ABS(AY14-BE14)+ABS(AY15-BE15)+ABS(AY16-BE16))/7)</f>
        <v>0.96638757849868884</v>
      </c>
      <c r="BG23" t="s">
        <v>390</v>
      </c>
    </row>
    <row r="24" spans="1:59" x14ac:dyDescent="0.25">
      <c r="A24" t="s">
        <v>392</v>
      </c>
      <c r="H24">
        <f>10*((ABS(A9-G9)+ABS(A10-G10)+ABS(A11-G11)+ABS(A12-G12)+ABS(A13-G13)+ABS(A14-G14)+ABS(A15-G15)+ABS(A16-G16))/8)</f>
        <v>1.2108699999999928</v>
      </c>
      <c r="I24" t="s">
        <v>390</v>
      </c>
      <c r="K24" t="s">
        <v>392</v>
      </c>
      <c r="R24">
        <f>10*((ABS(K9-Q9)+ABS(K10-Q10)+ABS(K11-Q11)+ABS(K12-Q12)+ABS(K13-Q13)+ABS(K14-Q14)+ABS(K15-Q15))/7)</f>
        <v>1.3489671428571373</v>
      </c>
      <c r="S24" t="s">
        <v>390</v>
      </c>
      <c r="U24" t="s">
        <v>392</v>
      </c>
      <c r="AB24">
        <f>10*((ABS(U9-AA9)+ABS(U10-AA10)+ABS(U11-AA11)+ABS(U12-AA12)+ABS(U13-AA13)+ABS(U14-AA14)+ABS(U15-AA15)+ABS(U16-AA16))/8)</f>
        <v>1.4880875000000104</v>
      </c>
      <c r="AC24" t="s">
        <v>390</v>
      </c>
      <c r="AE24" t="s">
        <v>392</v>
      </c>
      <c r="AL24">
        <f>10*((ABS(AE9-AK9)+ABS(AE10-AK10)+ABS(AE11-AK11)+ABS(AE12-AK12)+ABS(AE13-AK13)+ABS(AE14-AK14)+ABS(AE15-AK15))/7)</f>
        <v>1.3489671428571373</v>
      </c>
      <c r="AM24" t="s">
        <v>390</v>
      </c>
      <c r="AO24" t="s">
        <v>392</v>
      </c>
      <c r="AV24">
        <f>10*((ABS(AO9-AU9)+ABS(AO10-AU10)+ABS(AO11-AU11)+ABS(AO12-AU12)+ABS(AO13-AU13)+ABS(AO14-AU14)+ABS(AO15-AU15))/7)</f>
        <v>1.3564857142857227</v>
      </c>
      <c r="AW24" t="s">
        <v>390</v>
      </c>
      <c r="AY24" t="s">
        <v>392</v>
      </c>
      <c r="BF24">
        <f>10*((ABS(AY9-BE9)+ABS(AY10-BE10)+ABS(AY11-BE11)+ABS(AY12-BE12)+ABS(AY13-BE13)+ABS(AY14-BE14)+ABS(AY15-BE15))/7)</f>
        <v>0.94220571135235076</v>
      </c>
      <c r="BG24" t="s">
        <v>390</v>
      </c>
    </row>
    <row r="25" spans="1:59" x14ac:dyDescent="0.25">
      <c r="A25" t="s">
        <v>391</v>
      </c>
      <c r="H25">
        <f>10*((ABS(A10-G10)+ABS(A11-G11)+ABS(A12-G12)+ABS(A13-G13)+ABS(A14-G14)+ABS(A15-G15)+ABS(A16-G16))/7)</f>
        <v>1.2194057142856909</v>
      </c>
      <c r="I25" t="s">
        <v>390</v>
      </c>
      <c r="K25" t="s">
        <v>391</v>
      </c>
      <c r="R25">
        <f>10*((ABS(K10-Q10)+ABS(K11-Q11)+ABS(K12-Q12)+ABS(K13-Q13)+ABS(K14-Q14)+ABS(K15-Q15))/6)</f>
        <v>1.1151266666666675</v>
      </c>
      <c r="S25" t="s">
        <v>390</v>
      </c>
      <c r="U25" t="s">
        <v>391</v>
      </c>
      <c r="AB25">
        <f>10*((ABS(U10-AA10)+ABS(U11-AA11)+ABS(U12-AA12)+ABS(U13-AA13)+ABS(U14-AA14)+ABS(U15-AA15)+ABS(U16-AA16))/7)</f>
        <v>1.4553400000000241</v>
      </c>
      <c r="AC25" t="s">
        <v>390</v>
      </c>
      <c r="AE25" t="s">
        <v>391</v>
      </c>
      <c r="AL25">
        <f>10*((ABS(AE10-AK10)+ABS(AE11-AK11)+ABS(AE12-AK12)+ABS(AE13-AK13)+ABS(AE14-AK14)+ABS(AE15-AK15))/6)</f>
        <v>1.1151266666666675</v>
      </c>
      <c r="AM25" t="s">
        <v>390</v>
      </c>
      <c r="AO25" t="s">
        <v>391</v>
      </c>
      <c r="AV25">
        <f>10*((ABS(AO10-AU10)+ABS(AO11-AU11)+ABS(AO12-AU12)+ABS(AO13-AU13)+ABS(AO14-AU14)+ABS(AO15-AU15))/6)</f>
        <v>0.96423333333332795</v>
      </c>
      <c r="AW25" t="s">
        <v>390</v>
      </c>
      <c r="AY25" t="s">
        <v>391</v>
      </c>
      <c r="BF25">
        <f>10*((ABS(AY10-BE10)+ABS(AY11-BE11)+ABS(AY12-BE12)+ABS(AY13-BE13)+ABS(AY14-BE14)+ABS(AY15-BE15))/6)</f>
        <v>0.58846646246633938</v>
      </c>
      <c r="BG25" t="s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zoomScaleNormal="100" workbookViewId="0">
      <selection activeCell="L28" sqref="L28"/>
    </sheetView>
  </sheetViews>
  <sheetFormatPr defaultRowHeight="15" x14ac:dyDescent="0.25"/>
  <cols>
    <col min="2" max="2" width="16.42578125" customWidth="1"/>
  </cols>
  <sheetData>
    <row r="1" spans="1:4" x14ac:dyDescent="0.25">
      <c r="A1" t="s">
        <v>363</v>
      </c>
      <c r="B1" t="s">
        <v>364</v>
      </c>
      <c r="C1" t="s">
        <v>365</v>
      </c>
      <c r="D1" t="s">
        <v>366</v>
      </c>
    </row>
    <row r="2" spans="1:4" x14ac:dyDescent="0.25">
      <c r="A2">
        <v>1081</v>
      </c>
      <c r="B2" s="1">
        <v>42951.617199074077</v>
      </c>
      <c r="C2">
        <v>70.031446540900006</v>
      </c>
      <c r="D2" t="s">
        <v>0</v>
      </c>
    </row>
    <row r="3" spans="1:4" x14ac:dyDescent="0.25">
      <c r="A3">
        <v>1072</v>
      </c>
      <c r="B3" s="1">
        <v>42951.617569444446</v>
      </c>
      <c r="C3">
        <v>71.006289308199996</v>
      </c>
      <c r="D3" t="s">
        <v>1</v>
      </c>
    </row>
    <row r="4" spans="1:4" x14ac:dyDescent="0.25">
      <c r="A4">
        <v>353</v>
      </c>
      <c r="B4" s="1">
        <v>42951.617928240739</v>
      </c>
      <c r="C4">
        <v>39.433962264199998</v>
      </c>
      <c r="D4" t="s">
        <v>2</v>
      </c>
    </row>
    <row r="5" spans="1:4" x14ac:dyDescent="0.25">
      <c r="A5">
        <v>1079</v>
      </c>
      <c r="B5" s="1">
        <v>42951.618287037039</v>
      </c>
      <c r="C5">
        <v>66.548742138400002</v>
      </c>
      <c r="D5" t="s">
        <v>3</v>
      </c>
    </row>
    <row r="6" spans="1:4" x14ac:dyDescent="0.25">
      <c r="A6">
        <v>1064</v>
      </c>
      <c r="B6" s="1">
        <v>42951.618645833332</v>
      </c>
      <c r="C6">
        <v>75</v>
      </c>
      <c r="D6" t="s">
        <v>4</v>
      </c>
    </row>
    <row r="7" spans="1:4" x14ac:dyDescent="0.25">
      <c r="A7">
        <v>1087</v>
      </c>
      <c r="B7" s="1">
        <v>42951.619016203702</v>
      </c>
      <c r="C7">
        <v>54.512578616399999</v>
      </c>
      <c r="D7" t="s">
        <v>5</v>
      </c>
    </row>
    <row r="8" spans="1:4" x14ac:dyDescent="0.25">
      <c r="A8">
        <v>1087</v>
      </c>
      <c r="B8" s="1">
        <v>42951.619386574072</v>
      </c>
      <c r="C8">
        <v>62.665094339600003</v>
      </c>
      <c r="D8" t="s">
        <v>6</v>
      </c>
    </row>
    <row r="9" spans="1:4" x14ac:dyDescent="0.25">
      <c r="A9">
        <v>1063</v>
      </c>
      <c r="B9" s="1">
        <v>42951.619756944441</v>
      </c>
      <c r="C9">
        <v>69.827044025199996</v>
      </c>
      <c r="D9" t="s">
        <v>7</v>
      </c>
    </row>
    <row r="10" spans="1:4" x14ac:dyDescent="0.25">
      <c r="A10">
        <v>1402</v>
      </c>
      <c r="B10" s="1">
        <v>42951.620127314818</v>
      </c>
      <c r="C10">
        <v>70.125786163499995</v>
      </c>
      <c r="D10" t="s">
        <v>8</v>
      </c>
    </row>
    <row r="11" spans="1:4" x14ac:dyDescent="0.25">
      <c r="A11">
        <v>1468</v>
      </c>
      <c r="B11" s="1">
        <v>42951.620497685188</v>
      </c>
      <c r="C11">
        <v>70.047169811299995</v>
      </c>
      <c r="D11" t="s">
        <v>9</v>
      </c>
    </row>
    <row r="12" spans="1:4" x14ac:dyDescent="0.25">
      <c r="A12">
        <v>1063</v>
      </c>
      <c r="B12" s="1">
        <v>42951.620868055557</v>
      </c>
      <c r="C12">
        <v>70.015723270400002</v>
      </c>
      <c r="D12" t="s">
        <v>10</v>
      </c>
    </row>
    <row r="13" spans="1:4" x14ac:dyDescent="0.25">
      <c r="A13">
        <v>1359</v>
      </c>
      <c r="B13" s="1">
        <v>42951.621249999997</v>
      </c>
      <c r="C13">
        <v>70.055031446499996</v>
      </c>
      <c r="D13" t="s">
        <v>11</v>
      </c>
    </row>
    <row r="14" spans="1:4" x14ac:dyDescent="0.25">
      <c r="A14">
        <v>1424</v>
      </c>
      <c r="B14" s="1">
        <v>42951.621631944443</v>
      </c>
      <c r="C14">
        <v>70.062893081799999</v>
      </c>
      <c r="D14" t="s">
        <v>12</v>
      </c>
    </row>
    <row r="15" spans="1:4" x14ac:dyDescent="0.25">
      <c r="A15" s="2">
        <v>1701</v>
      </c>
      <c r="B15" s="1">
        <v>42951.622013888889</v>
      </c>
      <c r="C15">
        <v>70.125786163499995</v>
      </c>
      <c r="D15" t="s">
        <v>13</v>
      </c>
    </row>
    <row r="16" spans="1:4" x14ac:dyDescent="0.25">
      <c r="A16">
        <v>1646</v>
      </c>
      <c r="B16" s="1">
        <v>42951.622395833336</v>
      </c>
      <c r="C16">
        <v>70.8805031447</v>
      </c>
      <c r="D16" t="s">
        <v>14</v>
      </c>
    </row>
    <row r="17" spans="1:4" x14ac:dyDescent="0.25">
      <c r="A17">
        <v>1617</v>
      </c>
      <c r="B17" s="1">
        <v>42951.622777777775</v>
      </c>
      <c r="C17">
        <v>70.125786163499995</v>
      </c>
      <c r="D17" t="s">
        <v>15</v>
      </c>
    </row>
    <row r="18" spans="1:4" x14ac:dyDescent="0.25">
      <c r="A18">
        <v>1578</v>
      </c>
      <c r="B18" s="1">
        <v>42951.623159722221</v>
      </c>
      <c r="C18">
        <v>70.055031446499996</v>
      </c>
      <c r="D18" t="s">
        <v>16</v>
      </c>
    </row>
    <row r="19" spans="1:4" x14ac:dyDescent="0.25">
      <c r="A19">
        <v>1509</v>
      </c>
      <c r="B19" s="1">
        <v>42951.623541666668</v>
      </c>
      <c r="C19">
        <v>71.132075471700006</v>
      </c>
      <c r="D19" t="s">
        <v>17</v>
      </c>
    </row>
    <row r="20" spans="1:4" x14ac:dyDescent="0.25">
      <c r="A20">
        <v>1510</v>
      </c>
      <c r="B20" s="1">
        <v>42951.623935185184</v>
      </c>
      <c r="C20">
        <v>70.180817610099993</v>
      </c>
      <c r="D20" t="s">
        <v>18</v>
      </c>
    </row>
    <row r="21" spans="1:4" x14ac:dyDescent="0.25">
      <c r="A21">
        <v>1402</v>
      </c>
      <c r="B21" s="1">
        <v>42951.624328703707</v>
      </c>
      <c r="C21">
        <v>70.023584905700005</v>
      </c>
      <c r="D21" t="s">
        <v>19</v>
      </c>
    </row>
    <row r="22" spans="1:4" x14ac:dyDescent="0.25">
      <c r="A22">
        <v>1399</v>
      </c>
      <c r="B22" s="1">
        <v>42951.624722222223</v>
      </c>
      <c r="C22">
        <v>70.110062893099993</v>
      </c>
      <c r="D22" t="s">
        <v>20</v>
      </c>
    </row>
    <row r="23" spans="1:4" x14ac:dyDescent="0.25">
      <c r="A23">
        <v>1387</v>
      </c>
      <c r="B23" s="1">
        <v>42951.625115740739</v>
      </c>
      <c r="C23">
        <v>70.243710691800004</v>
      </c>
      <c r="D23" t="s">
        <v>21</v>
      </c>
    </row>
    <row r="24" spans="1:4" x14ac:dyDescent="0.25">
      <c r="A24">
        <v>1350</v>
      </c>
      <c r="B24" s="1">
        <v>42951.625509259262</v>
      </c>
      <c r="C24">
        <v>70.125786163499995</v>
      </c>
      <c r="D24" t="s">
        <v>22</v>
      </c>
    </row>
    <row r="25" spans="1:4" x14ac:dyDescent="0.25">
      <c r="A25">
        <v>1324</v>
      </c>
      <c r="B25" s="1">
        <v>42951.625902777778</v>
      </c>
      <c r="C25">
        <v>70.212264150899998</v>
      </c>
      <c r="D25" t="s">
        <v>23</v>
      </c>
    </row>
    <row r="26" spans="1:4" x14ac:dyDescent="0.25">
      <c r="A26">
        <v>1253</v>
      </c>
      <c r="B26" s="1">
        <v>42951.626307870371</v>
      </c>
      <c r="C26">
        <v>71.745283018899997</v>
      </c>
      <c r="D26" t="s">
        <v>24</v>
      </c>
    </row>
    <row r="27" spans="1:4" x14ac:dyDescent="0.25">
      <c r="A27">
        <v>1246</v>
      </c>
      <c r="B27" s="1">
        <v>42951.626712962963</v>
      </c>
      <c r="C27">
        <v>70.007861635200001</v>
      </c>
      <c r="D27" t="s">
        <v>25</v>
      </c>
    </row>
    <row r="28" spans="1:4" x14ac:dyDescent="0.25">
      <c r="A28">
        <v>1225</v>
      </c>
      <c r="B28" s="1">
        <v>42951.627118055556</v>
      </c>
      <c r="C28">
        <v>70.165094339600003</v>
      </c>
      <c r="D28" t="s">
        <v>26</v>
      </c>
    </row>
    <row r="29" spans="1:4" x14ac:dyDescent="0.25">
      <c r="A29">
        <v>1172</v>
      </c>
      <c r="B29" s="1">
        <v>42951.627523148149</v>
      </c>
      <c r="C29">
        <v>70.188679245299994</v>
      </c>
      <c r="D29" t="s">
        <v>27</v>
      </c>
    </row>
    <row r="30" spans="1:4" x14ac:dyDescent="0.25">
      <c r="A30">
        <v>1144</v>
      </c>
      <c r="B30" s="1">
        <v>42951.627928240741</v>
      </c>
      <c r="C30">
        <v>70.133647798699997</v>
      </c>
      <c r="D30" t="s">
        <v>28</v>
      </c>
    </row>
    <row r="31" spans="1:4" x14ac:dyDescent="0.25">
      <c r="A31">
        <v>1106</v>
      </c>
      <c r="B31" s="1">
        <v>42951.628333333334</v>
      </c>
      <c r="C31">
        <v>70.039308176099993</v>
      </c>
      <c r="D31" t="s">
        <v>29</v>
      </c>
    </row>
    <row r="32" spans="1:4" x14ac:dyDescent="0.25">
      <c r="A32">
        <v>1046</v>
      </c>
      <c r="B32" s="1">
        <v>42951.628750000003</v>
      </c>
      <c r="C32">
        <v>71.265723270400002</v>
      </c>
      <c r="D32" t="s">
        <v>30</v>
      </c>
    </row>
    <row r="33" spans="1:4" x14ac:dyDescent="0.25">
      <c r="A33">
        <v>1026</v>
      </c>
      <c r="B33" s="1">
        <v>42951.629189814812</v>
      </c>
      <c r="C33">
        <v>70.220125786200001</v>
      </c>
      <c r="D33" t="s">
        <v>31</v>
      </c>
    </row>
    <row r="34" spans="1:4" x14ac:dyDescent="0.25">
      <c r="A34">
        <v>757</v>
      </c>
      <c r="B34" s="1">
        <v>42951.629606481481</v>
      </c>
      <c r="C34">
        <v>67.775157232699996</v>
      </c>
      <c r="D34" t="s">
        <v>32</v>
      </c>
    </row>
    <row r="35" spans="1:4" x14ac:dyDescent="0.25">
      <c r="A35">
        <v>988</v>
      </c>
      <c r="B35" s="1">
        <v>42951.630023148151</v>
      </c>
      <c r="C35">
        <v>70.070754717</v>
      </c>
      <c r="D35" t="s">
        <v>33</v>
      </c>
    </row>
    <row r="36" spans="1:4" x14ac:dyDescent="0.25">
      <c r="A36">
        <v>919</v>
      </c>
      <c r="B36" s="1">
        <v>42951.630439814813</v>
      </c>
      <c r="C36">
        <v>70.165094339600003</v>
      </c>
      <c r="D36" t="s">
        <v>34</v>
      </c>
    </row>
    <row r="37" spans="1:4" x14ac:dyDescent="0.25">
      <c r="A37">
        <v>311</v>
      </c>
      <c r="B37" s="1">
        <v>42951.630868055552</v>
      </c>
      <c r="C37">
        <v>70.683962264200005</v>
      </c>
      <c r="D37" t="s">
        <v>35</v>
      </c>
    </row>
    <row r="38" spans="1:4" x14ac:dyDescent="0.25">
      <c r="A38">
        <v>836</v>
      </c>
      <c r="B38" s="1">
        <v>42951.631296296298</v>
      </c>
      <c r="C38">
        <v>70.117924528299994</v>
      </c>
      <c r="D38" t="s">
        <v>36</v>
      </c>
    </row>
    <row r="39" spans="1:4" x14ac:dyDescent="0.25">
      <c r="A39">
        <v>835</v>
      </c>
      <c r="B39" s="1">
        <v>42951.631724537037</v>
      </c>
      <c r="C39">
        <v>70.094339622600003</v>
      </c>
      <c r="D39" t="s">
        <v>37</v>
      </c>
    </row>
    <row r="40" spans="1:4" x14ac:dyDescent="0.25">
      <c r="A40">
        <v>804</v>
      </c>
      <c r="B40" s="1">
        <v>42951.632152777776</v>
      </c>
      <c r="C40">
        <v>70.117924528299994</v>
      </c>
      <c r="D40" t="s">
        <v>38</v>
      </c>
    </row>
    <row r="41" spans="1:4" x14ac:dyDescent="0.25">
      <c r="A41">
        <v>764</v>
      </c>
      <c r="B41" s="1">
        <v>42951.632581018515</v>
      </c>
      <c r="C41">
        <v>70.102201257900006</v>
      </c>
      <c r="D41" t="s">
        <v>39</v>
      </c>
    </row>
    <row r="42" spans="1:4" x14ac:dyDescent="0.25">
      <c r="A42">
        <v>758</v>
      </c>
      <c r="B42" s="1">
        <v>42951.633009259262</v>
      </c>
      <c r="C42">
        <v>70.015723270400002</v>
      </c>
      <c r="D42" t="s">
        <v>40</v>
      </c>
    </row>
    <row r="43" spans="1:4" x14ac:dyDescent="0.25">
      <c r="A43">
        <v>743</v>
      </c>
      <c r="B43" s="1">
        <v>42951.633449074077</v>
      </c>
      <c r="C43">
        <v>70.345911949699996</v>
      </c>
      <c r="D43" t="s">
        <v>41</v>
      </c>
    </row>
    <row r="44" spans="1:4" x14ac:dyDescent="0.25">
      <c r="A44">
        <v>700</v>
      </c>
      <c r="B44" s="1">
        <v>42951.633888888886</v>
      </c>
      <c r="C44">
        <v>70.070754717</v>
      </c>
      <c r="D44" t="s">
        <v>42</v>
      </c>
    </row>
    <row r="45" spans="1:4" x14ac:dyDescent="0.25">
      <c r="A45">
        <v>655</v>
      </c>
      <c r="B45" s="1">
        <v>42951.634328703702</v>
      </c>
      <c r="C45">
        <v>70.283018867899997</v>
      </c>
      <c r="D45" t="s">
        <v>43</v>
      </c>
    </row>
    <row r="46" spans="1:4" x14ac:dyDescent="0.25">
      <c r="A46">
        <v>638</v>
      </c>
      <c r="B46" s="1">
        <v>42951.634768518517</v>
      </c>
      <c r="C46">
        <v>70.149371069200001</v>
      </c>
      <c r="D46" t="s">
        <v>44</v>
      </c>
    </row>
    <row r="47" spans="1:4" x14ac:dyDescent="0.25">
      <c r="A47">
        <v>628</v>
      </c>
      <c r="B47" s="1">
        <v>42951.635208333333</v>
      </c>
      <c r="C47">
        <v>70.039308176099993</v>
      </c>
      <c r="D47" t="s">
        <v>45</v>
      </c>
    </row>
    <row r="48" spans="1:4" x14ac:dyDescent="0.25">
      <c r="A48">
        <v>584</v>
      </c>
      <c r="B48" s="1">
        <v>42951.635659722226</v>
      </c>
      <c r="C48">
        <v>70.267295597499995</v>
      </c>
      <c r="D48" t="s">
        <v>46</v>
      </c>
    </row>
    <row r="49" spans="1:12" x14ac:dyDescent="0.25">
      <c r="A49">
        <v>571</v>
      </c>
      <c r="B49" s="1">
        <v>42951.636111111111</v>
      </c>
      <c r="C49">
        <v>70.220125786200001</v>
      </c>
      <c r="D49" t="s">
        <v>47</v>
      </c>
    </row>
    <row r="50" spans="1:12" x14ac:dyDescent="0.25">
      <c r="A50">
        <v>561</v>
      </c>
      <c r="B50" s="1">
        <v>42951.636562500003</v>
      </c>
      <c r="C50">
        <v>70.322327044000005</v>
      </c>
      <c r="D50" t="s">
        <v>48</v>
      </c>
    </row>
    <row r="51" spans="1:12" s="3" customFormat="1" x14ac:dyDescent="0.25">
      <c r="A51" s="3">
        <v>539</v>
      </c>
      <c r="B51" s="4">
        <v>42951.637013888889</v>
      </c>
      <c r="C51" s="3">
        <v>70.102201257900006</v>
      </c>
      <c r="D51" s="3" t="s">
        <v>49</v>
      </c>
      <c r="F51" s="3" t="s">
        <v>380</v>
      </c>
      <c r="J51" s="3" t="s">
        <v>381</v>
      </c>
      <c r="L51" s="3" t="s">
        <v>382</v>
      </c>
    </row>
    <row r="52" spans="1:12" x14ac:dyDescent="0.25">
      <c r="A52">
        <v>516</v>
      </c>
      <c r="B52" s="1">
        <v>42951.637465277781</v>
      </c>
      <c r="C52">
        <v>70.503144654099998</v>
      </c>
      <c r="D52" t="s">
        <v>50</v>
      </c>
      <c r="F52">
        <f>2290-A52</f>
        <v>1774</v>
      </c>
      <c r="J52">
        <v>66.5</v>
      </c>
      <c r="L52">
        <f>90-J52</f>
        <v>23.5</v>
      </c>
    </row>
    <row r="53" spans="1:12" hidden="1" x14ac:dyDescent="0.25">
      <c r="A53">
        <v>511</v>
      </c>
      <c r="B53" s="1">
        <v>42951.637916666667</v>
      </c>
      <c r="C53">
        <v>70.558176100599994</v>
      </c>
      <c r="D53" t="s">
        <v>51</v>
      </c>
    </row>
    <row r="54" spans="1:12" hidden="1" x14ac:dyDescent="0.25">
      <c r="A54">
        <v>496</v>
      </c>
      <c r="B54" s="1">
        <v>42951.638379629629</v>
      </c>
      <c r="C54">
        <v>70.463836478000005</v>
      </c>
      <c r="D54" t="s">
        <v>52</v>
      </c>
    </row>
    <row r="55" spans="1:12" hidden="1" x14ac:dyDescent="0.25">
      <c r="A55">
        <v>488</v>
      </c>
      <c r="B55" s="1">
        <v>42951.638842592591</v>
      </c>
      <c r="C55">
        <v>70.353773584899997</v>
      </c>
      <c r="D55" t="s">
        <v>53</v>
      </c>
    </row>
    <row r="56" spans="1:12" hidden="1" x14ac:dyDescent="0.25">
      <c r="A56">
        <v>474</v>
      </c>
      <c r="B56" s="1">
        <v>42951.639305555553</v>
      </c>
      <c r="C56">
        <v>70.668238993700001</v>
      </c>
      <c r="D56" t="s">
        <v>54</v>
      </c>
    </row>
    <row r="57" spans="1:12" hidden="1" x14ac:dyDescent="0.25">
      <c r="A57">
        <v>464</v>
      </c>
      <c r="B57" s="1">
        <v>42951.639768518522</v>
      </c>
      <c r="C57">
        <v>70.503144654099998</v>
      </c>
      <c r="D57" t="s">
        <v>55</v>
      </c>
    </row>
    <row r="58" spans="1:12" hidden="1" x14ac:dyDescent="0.25">
      <c r="A58">
        <v>460</v>
      </c>
      <c r="B58" s="1">
        <v>42951.640231481484</v>
      </c>
      <c r="C58">
        <v>70.778301886799994</v>
      </c>
      <c r="D58" t="s">
        <v>56</v>
      </c>
    </row>
    <row r="59" spans="1:12" hidden="1" x14ac:dyDescent="0.25">
      <c r="A59">
        <v>457</v>
      </c>
      <c r="B59" s="1">
        <v>42951.640706018516</v>
      </c>
      <c r="C59">
        <v>70.361635220099998</v>
      </c>
      <c r="D59" t="s">
        <v>57</v>
      </c>
    </row>
    <row r="60" spans="1:12" hidden="1" x14ac:dyDescent="0.25">
      <c r="A60">
        <v>442</v>
      </c>
      <c r="B60" s="1">
        <v>42951.641180555554</v>
      </c>
      <c r="C60">
        <v>70.746855345900002</v>
      </c>
      <c r="D60" t="s">
        <v>58</v>
      </c>
    </row>
    <row r="61" spans="1:12" x14ac:dyDescent="0.25">
      <c r="A61">
        <v>432</v>
      </c>
      <c r="B61" s="1">
        <v>42951.641655092593</v>
      </c>
      <c r="C61">
        <v>70.668238993700001</v>
      </c>
      <c r="D61" t="s">
        <v>59</v>
      </c>
      <c r="F61">
        <f>2290-A61</f>
        <v>1858</v>
      </c>
      <c r="J61">
        <v>69</v>
      </c>
      <c r="L61">
        <f>90-J61</f>
        <v>21</v>
      </c>
    </row>
    <row r="62" spans="1:12" hidden="1" x14ac:dyDescent="0.25">
      <c r="A62">
        <v>425</v>
      </c>
      <c r="B62" s="1">
        <v>42951.642129629632</v>
      </c>
      <c r="C62">
        <v>70.235849056600003</v>
      </c>
      <c r="D62" t="s">
        <v>60</v>
      </c>
    </row>
    <row r="63" spans="1:12" hidden="1" x14ac:dyDescent="0.25">
      <c r="A63">
        <v>428</v>
      </c>
      <c r="B63" s="1">
        <v>42951.642604166664</v>
      </c>
      <c r="C63">
        <v>70.463836478000005</v>
      </c>
      <c r="D63" t="s">
        <v>61</v>
      </c>
    </row>
    <row r="64" spans="1:12" hidden="1" x14ac:dyDescent="0.25">
      <c r="A64">
        <v>294</v>
      </c>
      <c r="B64" s="1">
        <v>42951.665312500001</v>
      </c>
      <c r="C64">
        <v>71.124213836500005</v>
      </c>
      <c r="D64" t="s">
        <v>62</v>
      </c>
    </row>
    <row r="65" spans="1:12" hidden="1" x14ac:dyDescent="0.25">
      <c r="A65">
        <v>294</v>
      </c>
      <c r="B65" s="1">
        <v>42951.665798611109</v>
      </c>
      <c r="C65">
        <v>71.116352201300003</v>
      </c>
      <c r="D65" t="s">
        <v>63</v>
      </c>
    </row>
    <row r="66" spans="1:12" hidden="1" x14ac:dyDescent="0.25">
      <c r="A66">
        <v>293</v>
      </c>
      <c r="B66" s="1">
        <v>42951.666284722225</v>
      </c>
      <c r="C66">
        <v>70.833333333300004</v>
      </c>
      <c r="D66" t="s">
        <v>64</v>
      </c>
    </row>
    <row r="67" spans="1:12" hidden="1" x14ac:dyDescent="0.25">
      <c r="A67">
        <v>290</v>
      </c>
      <c r="B67" s="1">
        <v>42951.66678240741</v>
      </c>
      <c r="C67">
        <v>70.951257861599998</v>
      </c>
      <c r="D67" t="s">
        <v>65</v>
      </c>
    </row>
    <row r="68" spans="1:12" hidden="1" x14ac:dyDescent="0.25">
      <c r="A68">
        <v>290</v>
      </c>
      <c r="B68" s="1">
        <v>42951.667280092595</v>
      </c>
      <c r="C68">
        <v>70.149371069200001</v>
      </c>
      <c r="D68" t="s">
        <v>66</v>
      </c>
    </row>
    <row r="69" spans="1:12" hidden="1" x14ac:dyDescent="0.25">
      <c r="A69">
        <v>290</v>
      </c>
      <c r="B69" s="1">
        <v>42951.66777777778</v>
      </c>
      <c r="C69">
        <v>70.220125786200001</v>
      </c>
      <c r="D69" t="s">
        <v>67</v>
      </c>
    </row>
    <row r="70" spans="1:12" x14ac:dyDescent="0.25">
      <c r="A70">
        <v>287</v>
      </c>
      <c r="B70" s="1">
        <v>42951.668275462966</v>
      </c>
      <c r="C70">
        <v>70.023584905700005</v>
      </c>
      <c r="D70" t="s">
        <v>68</v>
      </c>
      <c r="F70">
        <f>2290-A70</f>
        <v>2003</v>
      </c>
      <c r="J70">
        <v>75.2</v>
      </c>
      <c r="L70">
        <f>90-J70</f>
        <v>14.799999999999997</v>
      </c>
    </row>
    <row r="71" spans="1:12" hidden="1" x14ac:dyDescent="0.25">
      <c r="A71">
        <v>282</v>
      </c>
      <c r="B71" s="1">
        <v>42951.668773148151</v>
      </c>
      <c r="C71">
        <v>70.621069182400007</v>
      </c>
      <c r="D71" t="s">
        <v>69</v>
      </c>
    </row>
    <row r="72" spans="1:12" hidden="1" x14ac:dyDescent="0.25">
      <c r="A72">
        <v>286</v>
      </c>
      <c r="B72" s="1">
        <v>42951.669282407405</v>
      </c>
      <c r="C72">
        <v>70.196540880499995</v>
      </c>
      <c r="D72" t="s">
        <v>70</v>
      </c>
    </row>
    <row r="73" spans="1:12" hidden="1" x14ac:dyDescent="0.25">
      <c r="A73">
        <v>281</v>
      </c>
      <c r="B73" s="1">
        <v>42951.669791666667</v>
      </c>
      <c r="C73">
        <v>70.015723270400002</v>
      </c>
      <c r="D73" t="s">
        <v>71</v>
      </c>
    </row>
    <row r="74" spans="1:12" hidden="1" x14ac:dyDescent="0.25">
      <c r="A74">
        <v>276</v>
      </c>
      <c r="B74" s="1">
        <v>42951.670300925929</v>
      </c>
      <c r="C74">
        <v>70.613207547200005</v>
      </c>
      <c r="D74" t="s">
        <v>72</v>
      </c>
    </row>
    <row r="75" spans="1:12" hidden="1" x14ac:dyDescent="0.25">
      <c r="A75">
        <v>278</v>
      </c>
      <c r="B75" s="1">
        <v>42951.670810185184</v>
      </c>
      <c r="C75">
        <v>70.888364779900002</v>
      </c>
      <c r="D75" t="s">
        <v>73</v>
      </c>
    </row>
    <row r="76" spans="1:12" hidden="1" x14ac:dyDescent="0.25">
      <c r="A76">
        <v>278</v>
      </c>
      <c r="B76" s="1">
        <v>42951.671319444446</v>
      </c>
      <c r="C76">
        <v>70.070754717</v>
      </c>
      <c r="D76" t="s">
        <v>74</v>
      </c>
    </row>
    <row r="77" spans="1:12" hidden="1" x14ac:dyDescent="0.25">
      <c r="A77">
        <v>278</v>
      </c>
      <c r="B77" s="1">
        <v>42951.671840277777</v>
      </c>
      <c r="C77">
        <v>71.312893081799999</v>
      </c>
      <c r="D77" t="s">
        <v>75</v>
      </c>
    </row>
    <row r="78" spans="1:12" hidden="1" x14ac:dyDescent="0.25">
      <c r="A78">
        <v>275</v>
      </c>
      <c r="B78" s="1">
        <v>42951.672361111108</v>
      </c>
      <c r="C78">
        <v>70.856918238999995</v>
      </c>
      <c r="D78" t="s">
        <v>76</v>
      </c>
    </row>
    <row r="79" spans="1:12" hidden="1" x14ac:dyDescent="0.25">
      <c r="A79">
        <v>272</v>
      </c>
      <c r="B79" s="1">
        <v>42951.672881944447</v>
      </c>
      <c r="C79">
        <v>70.919811320799994</v>
      </c>
      <c r="D79" t="s">
        <v>77</v>
      </c>
    </row>
    <row r="80" spans="1:12" x14ac:dyDescent="0.25">
      <c r="A80">
        <v>277</v>
      </c>
      <c r="B80" s="1">
        <v>42951.673402777778</v>
      </c>
      <c r="C80">
        <v>71.037735849100002</v>
      </c>
      <c r="D80" t="s">
        <v>78</v>
      </c>
      <c r="F80">
        <f>2290-A80</f>
        <v>2013</v>
      </c>
      <c r="J80">
        <v>76</v>
      </c>
      <c r="L80">
        <f>90-J80</f>
        <v>14</v>
      </c>
    </row>
    <row r="81" spans="1:12" hidden="1" x14ac:dyDescent="0.25">
      <c r="A81">
        <v>273</v>
      </c>
      <c r="B81" s="1">
        <v>42951.67392361111</v>
      </c>
      <c r="C81">
        <v>70.062893081799999</v>
      </c>
      <c r="D81" t="s">
        <v>79</v>
      </c>
    </row>
    <row r="82" spans="1:12" hidden="1" x14ac:dyDescent="0.25">
      <c r="A82">
        <v>270</v>
      </c>
      <c r="B82" s="1">
        <v>42951.674456018518</v>
      </c>
      <c r="C82">
        <v>70.102201257900006</v>
      </c>
      <c r="D82" t="s">
        <v>80</v>
      </c>
    </row>
    <row r="83" spans="1:12" hidden="1" x14ac:dyDescent="0.25">
      <c r="A83">
        <v>271</v>
      </c>
      <c r="B83" s="1">
        <v>42951.674988425926</v>
      </c>
      <c r="C83">
        <v>71.022012578599998</v>
      </c>
      <c r="D83" t="s">
        <v>81</v>
      </c>
    </row>
    <row r="84" spans="1:12" hidden="1" x14ac:dyDescent="0.25">
      <c r="A84">
        <v>273</v>
      </c>
      <c r="B84" s="1">
        <v>42951.675520833334</v>
      </c>
      <c r="C84">
        <v>71.014150943399997</v>
      </c>
      <c r="D84" t="s">
        <v>82</v>
      </c>
    </row>
    <row r="85" spans="1:12" hidden="1" x14ac:dyDescent="0.25">
      <c r="A85">
        <v>272</v>
      </c>
      <c r="B85" s="1">
        <v>42951.676053240742</v>
      </c>
      <c r="C85">
        <v>70.432389937099998</v>
      </c>
      <c r="D85" t="s">
        <v>83</v>
      </c>
    </row>
    <row r="86" spans="1:12" hidden="1" x14ac:dyDescent="0.25">
      <c r="A86">
        <v>272</v>
      </c>
      <c r="B86" s="1">
        <v>42951.67659722222</v>
      </c>
      <c r="C86">
        <v>71.305031446499996</v>
      </c>
      <c r="D86" t="s">
        <v>84</v>
      </c>
    </row>
    <row r="87" spans="1:12" hidden="1" x14ac:dyDescent="0.25">
      <c r="A87">
        <v>269</v>
      </c>
      <c r="B87" s="1">
        <v>42951.677141203705</v>
      </c>
      <c r="C87">
        <v>70.856918238999995</v>
      </c>
      <c r="D87" t="s">
        <v>85</v>
      </c>
    </row>
    <row r="88" spans="1:12" hidden="1" x14ac:dyDescent="0.25">
      <c r="A88">
        <v>265</v>
      </c>
      <c r="B88" s="1">
        <v>42951.677685185183</v>
      </c>
      <c r="C88">
        <v>71.045597484300004</v>
      </c>
      <c r="D88" t="s">
        <v>86</v>
      </c>
    </row>
    <row r="89" spans="1:12" hidden="1" x14ac:dyDescent="0.25">
      <c r="A89">
        <v>266</v>
      </c>
      <c r="B89" s="1">
        <v>42951.678229166668</v>
      </c>
      <c r="C89">
        <v>70.393081761000005</v>
      </c>
      <c r="D89" t="s">
        <v>87</v>
      </c>
    </row>
    <row r="90" spans="1:12" x14ac:dyDescent="0.25">
      <c r="A90">
        <v>268</v>
      </c>
      <c r="B90" s="1">
        <v>42951.678784722222</v>
      </c>
      <c r="C90">
        <v>70.322327044000005</v>
      </c>
      <c r="D90" t="s">
        <v>88</v>
      </c>
      <c r="F90">
        <f>2290-A90</f>
        <v>2022</v>
      </c>
      <c r="J90">
        <v>76</v>
      </c>
      <c r="L90">
        <f>90-J90</f>
        <v>14</v>
      </c>
    </row>
    <row r="91" spans="1:12" hidden="1" x14ac:dyDescent="0.25">
      <c r="A91">
        <v>268</v>
      </c>
      <c r="B91" s="1">
        <v>42951.679340277777</v>
      </c>
      <c r="C91">
        <v>71.147798742099994</v>
      </c>
      <c r="D91" t="s">
        <v>89</v>
      </c>
    </row>
    <row r="92" spans="1:12" hidden="1" x14ac:dyDescent="0.25">
      <c r="A92">
        <v>263</v>
      </c>
      <c r="B92" s="1">
        <v>42951.679895833331</v>
      </c>
      <c r="C92">
        <v>70.7311320755</v>
      </c>
      <c r="D92" t="s">
        <v>90</v>
      </c>
    </row>
    <row r="93" spans="1:12" hidden="1" x14ac:dyDescent="0.25">
      <c r="A93">
        <v>259</v>
      </c>
      <c r="B93" s="1">
        <v>42951.680451388886</v>
      </c>
      <c r="C93">
        <v>70.573899371099998</v>
      </c>
      <c r="D93" t="s">
        <v>91</v>
      </c>
    </row>
    <row r="94" spans="1:12" hidden="1" x14ac:dyDescent="0.25">
      <c r="A94">
        <v>261</v>
      </c>
      <c r="B94" s="1">
        <v>42951.681006944447</v>
      </c>
      <c r="C94">
        <v>70.432389937099998</v>
      </c>
      <c r="D94" t="s">
        <v>92</v>
      </c>
    </row>
    <row r="95" spans="1:12" hidden="1" x14ac:dyDescent="0.25">
      <c r="A95">
        <v>263</v>
      </c>
      <c r="B95" s="1">
        <v>42951.681574074071</v>
      </c>
      <c r="C95">
        <v>70.015723270400002</v>
      </c>
      <c r="D95" t="s">
        <v>93</v>
      </c>
    </row>
    <row r="96" spans="1:12" hidden="1" x14ac:dyDescent="0.25">
      <c r="A96">
        <v>257</v>
      </c>
      <c r="B96" s="1">
        <v>42951.682141203702</v>
      </c>
      <c r="C96">
        <v>70.298742138400002</v>
      </c>
      <c r="D96" t="s">
        <v>94</v>
      </c>
    </row>
    <row r="97" spans="1:20" hidden="1" x14ac:dyDescent="0.25">
      <c r="A97">
        <v>263</v>
      </c>
      <c r="B97" s="1">
        <v>42951.682708333334</v>
      </c>
      <c r="C97">
        <v>70.133647798699997</v>
      </c>
      <c r="D97" t="s">
        <v>95</v>
      </c>
    </row>
    <row r="98" spans="1:20" hidden="1" x14ac:dyDescent="0.25">
      <c r="A98">
        <v>257</v>
      </c>
      <c r="B98" s="1">
        <v>42951.683275462965</v>
      </c>
      <c r="C98">
        <v>70.723270440299999</v>
      </c>
      <c r="D98" t="s">
        <v>96</v>
      </c>
    </row>
    <row r="99" spans="1:20" hidden="1" x14ac:dyDescent="0.25">
      <c r="A99">
        <v>263</v>
      </c>
      <c r="B99" s="1">
        <v>42951.683854166666</v>
      </c>
      <c r="C99">
        <v>71.210691823900007</v>
      </c>
      <c r="D99" t="s">
        <v>97</v>
      </c>
    </row>
    <row r="100" spans="1:20" s="5" customFormat="1" x14ac:dyDescent="0.25">
      <c r="A100" s="5">
        <v>247</v>
      </c>
      <c r="B100" s="6">
        <v>42951.684432870374</v>
      </c>
      <c r="C100" s="5">
        <v>70.243710691800004</v>
      </c>
      <c r="D100" s="5" t="s">
        <v>98</v>
      </c>
      <c r="F100" s="5">
        <f>2290-A100</f>
        <v>2043</v>
      </c>
      <c r="J100" s="5">
        <v>76.2</v>
      </c>
      <c r="L100" s="5">
        <f>90-J100</f>
        <v>13.799999999999997</v>
      </c>
      <c r="T100"/>
    </row>
    <row r="101" spans="1:20" hidden="1" x14ac:dyDescent="0.25">
      <c r="A101">
        <v>262</v>
      </c>
      <c r="B101" s="1">
        <v>42951.685011574074</v>
      </c>
      <c r="C101">
        <v>70.243710691800004</v>
      </c>
      <c r="D101" t="s">
        <v>99</v>
      </c>
    </row>
    <row r="102" spans="1:20" hidden="1" x14ac:dyDescent="0.25">
      <c r="A102">
        <v>260</v>
      </c>
      <c r="B102" s="1">
        <v>42951.685590277775</v>
      </c>
      <c r="C102">
        <v>70.125786163499995</v>
      </c>
      <c r="D102" t="s">
        <v>100</v>
      </c>
    </row>
    <row r="103" spans="1:20" hidden="1" x14ac:dyDescent="0.25">
      <c r="A103">
        <v>257</v>
      </c>
      <c r="B103" s="1">
        <v>42951.686180555553</v>
      </c>
      <c r="C103">
        <v>71.422955974800004</v>
      </c>
      <c r="D103" t="s">
        <v>101</v>
      </c>
    </row>
    <row r="104" spans="1:20" hidden="1" x14ac:dyDescent="0.25">
      <c r="A104">
        <v>256</v>
      </c>
      <c r="B104" s="1">
        <v>42951.68677083333</v>
      </c>
      <c r="C104">
        <v>70.794025157199997</v>
      </c>
      <c r="D104" t="s">
        <v>102</v>
      </c>
    </row>
    <row r="105" spans="1:20" hidden="1" x14ac:dyDescent="0.25">
      <c r="A105">
        <v>255</v>
      </c>
      <c r="B105" s="1">
        <v>42951.687361111108</v>
      </c>
      <c r="C105">
        <v>70.825471698100003</v>
      </c>
      <c r="D105" t="s">
        <v>103</v>
      </c>
    </row>
    <row r="106" spans="1:20" hidden="1" x14ac:dyDescent="0.25">
      <c r="A106">
        <v>259</v>
      </c>
      <c r="B106" s="1">
        <v>42951.687951388885</v>
      </c>
      <c r="C106">
        <v>71.061320754700006</v>
      </c>
      <c r="D106" t="s">
        <v>104</v>
      </c>
    </row>
    <row r="107" spans="1:20" hidden="1" x14ac:dyDescent="0.25">
      <c r="A107">
        <v>257</v>
      </c>
      <c r="B107" s="1">
        <v>42951.68855324074</v>
      </c>
      <c r="C107">
        <v>71.242138364799999</v>
      </c>
      <c r="D107" t="s">
        <v>105</v>
      </c>
    </row>
    <row r="108" spans="1:20" hidden="1" x14ac:dyDescent="0.25">
      <c r="A108">
        <v>254</v>
      </c>
      <c r="B108" s="1">
        <v>42951.689155092594</v>
      </c>
      <c r="C108">
        <v>71.132075471700006</v>
      </c>
      <c r="D108" t="s">
        <v>106</v>
      </c>
    </row>
    <row r="109" spans="1:20" hidden="1" x14ac:dyDescent="0.25">
      <c r="A109">
        <v>247</v>
      </c>
      <c r="B109" s="1">
        <v>42951.689756944441</v>
      </c>
      <c r="C109">
        <v>71.022012578599998</v>
      </c>
      <c r="D109" t="s">
        <v>107</v>
      </c>
    </row>
    <row r="110" spans="1:20" x14ac:dyDescent="0.25">
      <c r="A110">
        <v>255</v>
      </c>
      <c r="B110" s="1">
        <v>42951.690358796295</v>
      </c>
      <c r="C110">
        <v>70.959119496900001</v>
      </c>
      <c r="D110" t="s">
        <v>108</v>
      </c>
      <c r="F110">
        <f>2290-A110</f>
        <v>2035</v>
      </c>
      <c r="J110">
        <v>76.5</v>
      </c>
      <c r="L110">
        <f>90-J110</f>
        <v>13.5</v>
      </c>
    </row>
    <row r="111" spans="1:20" hidden="1" x14ac:dyDescent="0.25">
      <c r="A111">
        <v>244</v>
      </c>
      <c r="B111" s="1">
        <v>42951.690972222219</v>
      </c>
      <c r="C111">
        <v>70.259433962299994</v>
      </c>
      <c r="D111" t="s">
        <v>109</v>
      </c>
    </row>
    <row r="112" spans="1:20" hidden="1" x14ac:dyDescent="0.25">
      <c r="A112">
        <v>253</v>
      </c>
      <c r="B112" s="1">
        <v>42951.69158564815</v>
      </c>
      <c r="C112">
        <v>70.015723270400002</v>
      </c>
      <c r="D112" t="s">
        <v>110</v>
      </c>
    </row>
    <row r="113" spans="1:12" hidden="1" x14ac:dyDescent="0.25">
      <c r="A113">
        <v>245</v>
      </c>
      <c r="B113" s="1">
        <v>42951.692199074074</v>
      </c>
      <c r="C113">
        <v>70.8805031447</v>
      </c>
      <c r="D113" t="s">
        <v>111</v>
      </c>
    </row>
    <row r="114" spans="1:12" hidden="1" x14ac:dyDescent="0.25">
      <c r="A114">
        <v>246</v>
      </c>
      <c r="B114" s="1">
        <v>42951.692812499998</v>
      </c>
      <c r="C114">
        <v>70.927672955999995</v>
      </c>
      <c r="D114" t="s">
        <v>112</v>
      </c>
    </row>
    <row r="115" spans="1:12" hidden="1" x14ac:dyDescent="0.25">
      <c r="A115">
        <v>250</v>
      </c>
      <c r="B115" s="1">
        <v>42951.693437499998</v>
      </c>
      <c r="C115">
        <v>70.904088050300004</v>
      </c>
      <c r="D115" t="s">
        <v>113</v>
      </c>
    </row>
    <row r="116" spans="1:12" hidden="1" x14ac:dyDescent="0.25">
      <c r="A116">
        <v>249</v>
      </c>
      <c r="B116" s="1">
        <v>42951.694062499999</v>
      </c>
      <c r="C116">
        <v>70.746855345900002</v>
      </c>
      <c r="D116" t="s">
        <v>114</v>
      </c>
    </row>
    <row r="117" spans="1:12" hidden="1" x14ac:dyDescent="0.25">
      <c r="A117">
        <v>247</v>
      </c>
      <c r="B117" s="1">
        <v>42951.694687499999</v>
      </c>
      <c r="C117">
        <v>71.265723270400002</v>
      </c>
      <c r="D117" t="s">
        <v>115</v>
      </c>
    </row>
    <row r="118" spans="1:12" hidden="1" x14ac:dyDescent="0.25">
      <c r="A118">
        <v>252</v>
      </c>
      <c r="B118" s="1">
        <v>42951.695324074077</v>
      </c>
      <c r="C118">
        <v>70.754716981100003</v>
      </c>
      <c r="D118" t="s">
        <v>116</v>
      </c>
    </row>
    <row r="119" spans="1:12" hidden="1" x14ac:dyDescent="0.25">
      <c r="A119">
        <v>246</v>
      </c>
      <c r="B119" s="1">
        <v>42951.695960648147</v>
      </c>
      <c r="C119">
        <v>71.242138364799999</v>
      </c>
      <c r="D119" t="s">
        <v>117</v>
      </c>
    </row>
    <row r="120" spans="1:12" x14ac:dyDescent="0.25">
      <c r="A120">
        <v>249</v>
      </c>
      <c r="B120" s="1">
        <v>42951.696597222224</v>
      </c>
      <c r="C120">
        <v>70.393081761000005</v>
      </c>
      <c r="D120" t="s">
        <v>118</v>
      </c>
      <c r="F120">
        <f>2290-A120</f>
        <v>2041</v>
      </c>
      <c r="J120">
        <v>76.7</v>
      </c>
      <c r="L120">
        <f>90-J120</f>
        <v>13.299999999999997</v>
      </c>
    </row>
    <row r="121" spans="1:12" hidden="1" x14ac:dyDescent="0.25">
      <c r="A121">
        <v>246</v>
      </c>
      <c r="B121" s="1">
        <v>42951.697233796294</v>
      </c>
      <c r="C121">
        <v>71.108490566</v>
      </c>
      <c r="D121" t="s">
        <v>119</v>
      </c>
    </row>
    <row r="122" spans="1:12" hidden="1" x14ac:dyDescent="0.25">
      <c r="A122">
        <v>248</v>
      </c>
      <c r="B122" s="1">
        <v>42951.697881944441</v>
      </c>
      <c r="C122">
        <v>70.487421383599994</v>
      </c>
      <c r="D122" t="s">
        <v>120</v>
      </c>
    </row>
    <row r="123" spans="1:12" hidden="1" x14ac:dyDescent="0.25">
      <c r="A123">
        <v>247</v>
      </c>
      <c r="B123" s="1">
        <v>42951.698530092595</v>
      </c>
      <c r="C123">
        <v>70.809748427700001</v>
      </c>
      <c r="D123" t="s">
        <v>121</v>
      </c>
    </row>
    <row r="124" spans="1:12" hidden="1" x14ac:dyDescent="0.25">
      <c r="A124">
        <v>243</v>
      </c>
      <c r="B124" s="1">
        <v>42951.699178240742</v>
      </c>
      <c r="C124">
        <v>70.849056603799994</v>
      </c>
      <c r="D124" t="s">
        <v>122</v>
      </c>
    </row>
    <row r="125" spans="1:12" hidden="1" x14ac:dyDescent="0.25">
      <c r="A125">
        <v>245</v>
      </c>
      <c r="B125" s="1">
        <v>42951.699826388889</v>
      </c>
      <c r="C125">
        <v>70.951257861599998</v>
      </c>
      <c r="D125" t="s">
        <v>123</v>
      </c>
    </row>
    <row r="126" spans="1:12" hidden="1" x14ac:dyDescent="0.25">
      <c r="A126">
        <v>249</v>
      </c>
      <c r="B126" s="1">
        <v>42951.700486111113</v>
      </c>
      <c r="C126">
        <v>70.841194968600007</v>
      </c>
      <c r="D126" t="s">
        <v>124</v>
      </c>
    </row>
    <row r="127" spans="1:12" hidden="1" x14ac:dyDescent="0.25">
      <c r="A127">
        <v>242</v>
      </c>
      <c r="B127" s="1">
        <v>42951.701145833336</v>
      </c>
      <c r="C127">
        <v>70.503144654099998</v>
      </c>
      <c r="D127" t="s">
        <v>125</v>
      </c>
    </row>
    <row r="128" spans="1:12" hidden="1" x14ac:dyDescent="0.25">
      <c r="A128">
        <v>244</v>
      </c>
      <c r="B128" s="1">
        <v>42951.701805555553</v>
      </c>
      <c r="C128">
        <v>70.511006289299999</v>
      </c>
      <c r="D128" t="s">
        <v>126</v>
      </c>
    </row>
    <row r="129" spans="1:16" hidden="1" x14ac:dyDescent="0.25">
      <c r="A129">
        <v>247</v>
      </c>
      <c r="B129" s="1">
        <v>42951.702476851853</v>
      </c>
      <c r="C129">
        <v>70.511006289299999</v>
      </c>
      <c r="D129" t="s">
        <v>127</v>
      </c>
    </row>
    <row r="130" spans="1:16" x14ac:dyDescent="0.25">
      <c r="A130">
        <v>242</v>
      </c>
      <c r="B130" s="1">
        <v>42951.703148148146</v>
      </c>
      <c r="C130">
        <v>70.172955974800004</v>
      </c>
      <c r="D130" t="s">
        <v>128</v>
      </c>
      <c r="F130">
        <f>2290-A130</f>
        <v>2048</v>
      </c>
      <c r="J130">
        <v>76.900000000000006</v>
      </c>
      <c r="L130">
        <f>90-J130</f>
        <v>13.099999999999994</v>
      </c>
    </row>
    <row r="131" spans="1:16" hidden="1" x14ac:dyDescent="0.25">
      <c r="A131">
        <v>241</v>
      </c>
      <c r="B131" s="1">
        <v>42951.703819444447</v>
      </c>
      <c r="C131">
        <v>71.077044025199996</v>
      </c>
      <c r="D131" t="s">
        <v>129</v>
      </c>
    </row>
    <row r="132" spans="1:16" hidden="1" x14ac:dyDescent="0.25">
      <c r="A132">
        <v>241</v>
      </c>
      <c r="B132" s="1">
        <v>42951.70449074074</v>
      </c>
      <c r="C132">
        <v>70.621069182400007</v>
      </c>
      <c r="D132" t="s">
        <v>130</v>
      </c>
    </row>
    <row r="133" spans="1:16" hidden="1" x14ac:dyDescent="0.25">
      <c r="A133">
        <v>242</v>
      </c>
      <c r="B133" s="1">
        <v>42951.70517361111</v>
      </c>
      <c r="C133">
        <v>70.8018867925</v>
      </c>
      <c r="D133" t="s">
        <v>131</v>
      </c>
    </row>
    <row r="134" spans="1:16" hidden="1" x14ac:dyDescent="0.25">
      <c r="A134">
        <v>243</v>
      </c>
      <c r="B134" s="1">
        <v>42951.70585648148</v>
      </c>
      <c r="C134">
        <v>71.163522012599998</v>
      </c>
      <c r="D134" t="s">
        <v>132</v>
      </c>
    </row>
    <row r="135" spans="1:16" hidden="1" x14ac:dyDescent="0.25">
      <c r="A135">
        <v>244</v>
      </c>
      <c r="B135" s="1">
        <v>42951.70653935185</v>
      </c>
      <c r="C135">
        <v>70.825471698100003</v>
      </c>
      <c r="D135" t="s">
        <v>133</v>
      </c>
    </row>
    <row r="136" spans="1:16" hidden="1" x14ac:dyDescent="0.25">
      <c r="A136">
        <v>241</v>
      </c>
      <c r="B136" s="1">
        <v>42951.707233796296</v>
      </c>
      <c r="C136">
        <v>70.165094339600003</v>
      </c>
      <c r="D136" t="s">
        <v>134</v>
      </c>
    </row>
    <row r="137" spans="1:16" hidden="1" x14ac:dyDescent="0.25">
      <c r="A137">
        <v>233</v>
      </c>
      <c r="B137" s="1">
        <v>42951.707951388889</v>
      </c>
      <c r="C137">
        <v>71.265723270400002</v>
      </c>
      <c r="D137" t="s">
        <v>135</v>
      </c>
    </row>
    <row r="138" spans="1:16" hidden="1" x14ac:dyDescent="0.25">
      <c r="A138">
        <v>243</v>
      </c>
      <c r="B138" s="1">
        <v>42951.708645833336</v>
      </c>
      <c r="C138">
        <v>71.517295597499995</v>
      </c>
      <c r="D138" t="s">
        <v>136</v>
      </c>
    </row>
    <row r="139" spans="1:16" hidden="1" x14ac:dyDescent="0.25">
      <c r="A139">
        <v>242</v>
      </c>
      <c r="B139" s="1">
        <v>42951.709340277775</v>
      </c>
      <c r="C139">
        <v>71.077044025199996</v>
      </c>
      <c r="D139" t="s">
        <v>137</v>
      </c>
    </row>
    <row r="140" spans="1:16" x14ac:dyDescent="0.25">
      <c r="A140">
        <v>243</v>
      </c>
      <c r="B140" s="1">
        <v>42951.710046296299</v>
      </c>
      <c r="C140">
        <v>71.006289308199996</v>
      </c>
      <c r="D140" t="s">
        <v>138</v>
      </c>
      <c r="F140">
        <f>2290-A140</f>
        <v>2047</v>
      </c>
      <c r="J140">
        <v>77.099999999999994</v>
      </c>
      <c r="L140">
        <f>90-J140</f>
        <v>12.900000000000006</v>
      </c>
      <c r="P140" t="s">
        <v>377</v>
      </c>
    </row>
    <row r="141" spans="1:16" x14ac:dyDescent="0.25">
      <c r="A141">
        <v>238</v>
      </c>
      <c r="B141" s="1">
        <v>42951.710752314815</v>
      </c>
      <c r="C141">
        <v>71.234276729599998</v>
      </c>
      <c r="D141" t="s">
        <v>139</v>
      </c>
      <c r="P141" t="s">
        <v>378</v>
      </c>
    </row>
    <row r="142" spans="1:16" x14ac:dyDescent="0.25">
      <c r="A142">
        <v>235</v>
      </c>
      <c r="B142" s="1">
        <v>42951.711458333331</v>
      </c>
      <c r="C142">
        <v>71.061320754700006</v>
      </c>
      <c r="D142" t="s">
        <v>140</v>
      </c>
    </row>
    <row r="143" spans="1:16" x14ac:dyDescent="0.25">
      <c r="A143">
        <v>241</v>
      </c>
      <c r="B143" s="1">
        <v>42951.712175925924</v>
      </c>
      <c r="C143">
        <v>70.023584905700005</v>
      </c>
      <c r="D143" t="s">
        <v>141</v>
      </c>
    </row>
    <row r="144" spans="1:16" x14ac:dyDescent="0.25">
      <c r="A144">
        <v>231</v>
      </c>
      <c r="B144" s="1">
        <v>42951.712893518517</v>
      </c>
      <c r="C144">
        <v>70.896226415100003</v>
      </c>
      <c r="D144" t="s">
        <v>142</v>
      </c>
    </row>
    <row r="145" spans="1:4" x14ac:dyDescent="0.25">
      <c r="A145">
        <v>237</v>
      </c>
      <c r="B145" s="1">
        <v>42951.71361111111</v>
      </c>
      <c r="C145">
        <v>70.322327044000005</v>
      </c>
      <c r="D145" t="s">
        <v>143</v>
      </c>
    </row>
    <row r="146" spans="1:4" x14ac:dyDescent="0.25">
      <c r="A146">
        <v>234</v>
      </c>
      <c r="B146" s="1">
        <v>42951.71434027778</v>
      </c>
      <c r="C146">
        <v>70.094339622600003</v>
      </c>
      <c r="D146" t="s">
        <v>144</v>
      </c>
    </row>
    <row r="147" spans="1:4" x14ac:dyDescent="0.25">
      <c r="A147">
        <v>235</v>
      </c>
      <c r="B147" s="1">
        <v>42951.715069444443</v>
      </c>
      <c r="C147">
        <v>71.312893081799999</v>
      </c>
      <c r="D147" t="s">
        <v>145</v>
      </c>
    </row>
    <row r="148" spans="1:4" x14ac:dyDescent="0.25">
      <c r="A148">
        <v>237</v>
      </c>
      <c r="B148" s="1">
        <v>42951.715798611112</v>
      </c>
      <c r="C148">
        <v>70.031446540900006</v>
      </c>
      <c r="D148" t="s">
        <v>146</v>
      </c>
    </row>
    <row r="149" spans="1:4" x14ac:dyDescent="0.25">
      <c r="A149">
        <v>237</v>
      </c>
      <c r="B149" s="1">
        <v>42951.716527777775</v>
      </c>
      <c r="C149">
        <v>70.259433962299994</v>
      </c>
      <c r="D149" t="s">
        <v>147</v>
      </c>
    </row>
    <row r="150" spans="1:4" x14ac:dyDescent="0.25">
      <c r="A150">
        <v>234</v>
      </c>
      <c r="B150" s="1">
        <v>42951.717268518521</v>
      </c>
      <c r="C150">
        <v>70.935534591199996</v>
      </c>
      <c r="D150" t="s">
        <v>148</v>
      </c>
    </row>
    <row r="151" spans="1:4" x14ac:dyDescent="0.25">
      <c r="A151">
        <v>234</v>
      </c>
      <c r="B151" s="1">
        <v>42951.718009259261</v>
      </c>
      <c r="C151">
        <v>70.416666666699996</v>
      </c>
      <c r="D151" t="s">
        <v>149</v>
      </c>
    </row>
    <row r="152" spans="1:4" x14ac:dyDescent="0.25">
      <c r="A152">
        <v>233</v>
      </c>
      <c r="B152" s="1">
        <v>42951.71875</v>
      </c>
      <c r="C152">
        <v>70.125786163499995</v>
      </c>
      <c r="D152" t="s">
        <v>150</v>
      </c>
    </row>
    <row r="153" spans="1:4" x14ac:dyDescent="0.25">
      <c r="A153">
        <v>235</v>
      </c>
      <c r="B153" s="1">
        <v>42951.719502314816</v>
      </c>
      <c r="C153">
        <v>70.935534591199996</v>
      </c>
      <c r="D153" t="s">
        <v>151</v>
      </c>
    </row>
    <row r="154" spans="1:4" x14ac:dyDescent="0.25">
      <c r="A154">
        <v>232</v>
      </c>
      <c r="B154" s="1">
        <v>42951.720254629632</v>
      </c>
      <c r="C154">
        <v>71.273584905700005</v>
      </c>
      <c r="D154" t="s">
        <v>152</v>
      </c>
    </row>
    <row r="155" spans="1:4" x14ac:dyDescent="0.25">
      <c r="A155">
        <v>235</v>
      </c>
      <c r="B155" s="1">
        <v>42951.721006944441</v>
      </c>
      <c r="C155">
        <v>70.534591195000004</v>
      </c>
      <c r="D155" t="s">
        <v>153</v>
      </c>
    </row>
    <row r="156" spans="1:4" x14ac:dyDescent="0.25">
      <c r="A156">
        <v>229</v>
      </c>
      <c r="B156" s="1">
        <v>42951.721770833334</v>
      </c>
      <c r="C156">
        <v>71.061320754700006</v>
      </c>
      <c r="D156" t="s">
        <v>154</v>
      </c>
    </row>
    <row r="157" spans="1:4" x14ac:dyDescent="0.25">
      <c r="A157">
        <v>226</v>
      </c>
      <c r="B157" s="1">
        <v>42951.722534722219</v>
      </c>
      <c r="C157">
        <v>70.849056603799994</v>
      </c>
      <c r="D157" t="s">
        <v>155</v>
      </c>
    </row>
    <row r="158" spans="1:4" x14ac:dyDescent="0.25">
      <c r="A158">
        <v>230</v>
      </c>
      <c r="B158" s="1">
        <v>42951.723298611112</v>
      </c>
      <c r="C158">
        <v>71.430817610099993</v>
      </c>
      <c r="D158" t="s">
        <v>156</v>
      </c>
    </row>
    <row r="159" spans="1:4" x14ac:dyDescent="0.25">
      <c r="A159">
        <v>229</v>
      </c>
      <c r="B159" s="1">
        <v>42951.724074074074</v>
      </c>
      <c r="C159">
        <v>71.320754717</v>
      </c>
      <c r="D159" t="s">
        <v>157</v>
      </c>
    </row>
    <row r="160" spans="1:4" x14ac:dyDescent="0.25">
      <c r="A160">
        <v>230</v>
      </c>
      <c r="B160" s="1">
        <v>42951.724849537037</v>
      </c>
      <c r="C160">
        <v>71.171383647799999</v>
      </c>
      <c r="D160" t="s">
        <v>158</v>
      </c>
    </row>
    <row r="161" spans="1:4" x14ac:dyDescent="0.25">
      <c r="A161">
        <v>219</v>
      </c>
      <c r="B161" s="1">
        <v>42951.725624999999</v>
      </c>
      <c r="C161">
        <v>71.029874213799999</v>
      </c>
      <c r="D161" t="s">
        <v>159</v>
      </c>
    </row>
    <row r="162" spans="1:4" x14ac:dyDescent="0.25">
      <c r="A162">
        <v>228</v>
      </c>
      <c r="B162" s="1">
        <v>42951.726412037038</v>
      </c>
      <c r="C162">
        <v>70.943396226399997</v>
      </c>
      <c r="D162" t="s">
        <v>160</v>
      </c>
    </row>
    <row r="163" spans="1:4" x14ac:dyDescent="0.25">
      <c r="A163">
        <v>227</v>
      </c>
      <c r="B163" s="1">
        <v>42951.727199074077</v>
      </c>
      <c r="C163">
        <v>71.084905660399997</v>
      </c>
      <c r="D163" t="s">
        <v>161</v>
      </c>
    </row>
    <row r="164" spans="1:4" x14ac:dyDescent="0.25">
      <c r="A164">
        <v>230</v>
      </c>
      <c r="B164" s="1">
        <v>42951.727986111109</v>
      </c>
      <c r="C164">
        <v>70.353773584899997</v>
      </c>
      <c r="D164" t="s">
        <v>162</v>
      </c>
    </row>
    <row r="165" spans="1:4" x14ac:dyDescent="0.25">
      <c r="A165">
        <v>229</v>
      </c>
      <c r="B165" s="1">
        <v>42951.728784722225</v>
      </c>
      <c r="C165">
        <v>70.055031446499996</v>
      </c>
      <c r="D165" t="s">
        <v>163</v>
      </c>
    </row>
    <row r="166" spans="1:4" x14ac:dyDescent="0.25">
      <c r="A166">
        <v>229</v>
      </c>
      <c r="B166" s="1">
        <v>42951.729583333334</v>
      </c>
      <c r="C166">
        <v>70.896226415100003</v>
      </c>
      <c r="D166" t="s">
        <v>164</v>
      </c>
    </row>
    <row r="167" spans="1:4" x14ac:dyDescent="0.25">
      <c r="A167">
        <v>221</v>
      </c>
      <c r="B167" s="1">
        <v>42951.730381944442</v>
      </c>
      <c r="C167">
        <v>71.124213836500005</v>
      </c>
      <c r="D167" t="s">
        <v>165</v>
      </c>
    </row>
    <row r="168" spans="1:4" x14ac:dyDescent="0.25">
      <c r="A168">
        <v>224</v>
      </c>
      <c r="B168" s="1">
        <v>42951.731192129628</v>
      </c>
      <c r="C168">
        <v>70.581761006299999</v>
      </c>
      <c r="D168" t="s">
        <v>166</v>
      </c>
    </row>
    <row r="169" spans="1:4" x14ac:dyDescent="0.25">
      <c r="A169">
        <v>230</v>
      </c>
      <c r="B169" s="1">
        <v>42951.732002314813</v>
      </c>
      <c r="C169">
        <v>71.210691823900007</v>
      </c>
      <c r="D169" t="s">
        <v>167</v>
      </c>
    </row>
    <row r="170" spans="1:4" x14ac:dyDescent="0.25">
      <c r="A170">
        <v>230</v>
      </c>
      <c r="B170" s="1">
        <v>42951.732812499999</v>
      </c>
      <c r="C170">
        <v>71.430817610099993</v>
      </c>
      <c r="D170" t="s">
        <v>168</v>
      </c>
    </row>
    <row r="171" spans="1:4" x14ac:dyDescent="0.25">
      <c r="A171">
        <v>230</v>
      </c>
      <c r="B171" s="1">
        <v>42951.733634259261</v>
      </c>
      <c r="C171">
        <v>70.180817610099993</v>
      </c>
      <c r="D171" t="s">
        <v>169</v>
      </c>
    </row>
    <row r="172" spans="1:4" x14ac:dyDescent="0.25">
      <c r="A172">
        <v>228</v>
      </c>
      <c r="B172" s="1">
        <v>42951.734456018516</v>
      </c>
      <c r="C172">
        <v>70.212264150899998</v>
      </c>
      <c r="D172" t="s">
        <v>170</v>
      </c>
    </row>
    <row r="173" spans="1:4" x14ac:dyDescent="0.25">
      <c r="A173">
        <v>229</v>
      </c>
      <c r="B173" s="1">
        <v>42951.735277777778</v>
      </c>
      <c r="C173">
        <v>70.888364779900002</v>
      </c>
      <c r="D173" t="s">
        <v>171</v>
      </c>
    </row>
    <row r="174" spans="1:4" x14ac:dyDescent="0.25">
      <c r="A174">
        <v>225</v>
      </c>
      <c r="B174" s="1">
        <v>42951.736111111109</v>
      </c>
      <c r="C174">
        <v>70.715408804999996</v>
      </c>
      <c r="D174" t="s">
        <v>172</v>
      </c>
    </row>
    <row r="175" spans="1:4" x14ac:dyDescent="0.25">
      <c r="A175">
        <v>228</v>
      </c>
      <c r="B175" s="1">
        <v>42951.736944444441</v>
      </c>
      <c r="C175">
        <v>70.7311320755</v>
      </c>
      <c r="D175" t="s">
        <v>173</v>
      </c>
    </row>
    <row r="176" spans="1:4" x14ac:dyDescent="0.25">
      <c r="A176">
        <v>220</v>
      </c>
      <c r="B176" s="1">
        <v>42951.73777777778</v>
      </c>
      <c r="C176">
        <v>71.053459119500005</v>
      </c>
      <c r="D176" t="s">
        <v>174</v>
      </c>
    </row>
    <row r="177" spans="1:4" x14ac:dyDescent="0.25">
      <c r="A177">
        <v>224</v>
      </c>
      <c r="B177" s="1">
        <v>42951.738622685189</v>
      </c>
      <c r="C177">
        <v>71.037735849100002</v>
      </c>
      <c r="D177" t="s">
        <v>175</v>
      </c>
    </row>
    <row r="178" spans="1:4" x14ac:dyDescent="0.25">
      <c r="A178">
        <v>224</v>
      </c>
      <c r="B178" s="1">
        <v>42951.73946759259</v>
      </c>
      <c r="C178">
        <v>71.391509434</v>
      </c>
      <c r="D178" t="s">
        <v>176</v>
      </c>
    </row>
    <row r="179" spans="1:4" x14ac:dyDescent="0.25">
      <c r="A179">
        <v>222</v>
      </c>
      <c r="B179" s="1">
        <v>42951.740324074075</v>
      </c>
      <c r="C179">
        <v>70.338050314499995</v>
      </c>
      <c r="D179" t="s">
        <v>177</v>
      </c>
    </row>
    <row r="180" spans="1:4" x14ac:dyDescent="0.25">
      <c r="A180">
        <v>222</v>
      </c>
      <c r="B180" s="1">
        <v>42951.741180555553</v>
      </c>
      <c r="C180">
        <v>70.102201257900006</v>
      </c>
      <c r="D180" t="s">
        <v>178</v>
      </c>
    </row>
    <row r="181" spans="1:4" x14ac:dyDescent="0.25">
      <c r="A181">
        <v>224</v>
      </c>
      <c r="B181" s="1">
        <v>42951.742037037038</v>
      </c>
      <c r="C181">
        <v>71.029874213799999</v>
      </c>
      <c r="D181" t="s">
        <v>179</v>
      </c>
    </row>
    <row r="182" spans="1:4" x14ac:dyDescent="0.25">
      <c r="A182">
        <v>221</v>
      </c>
      <c r="B182" s="1">
        <v>42951.742905092593</v>
      </c>
      <c r="C182">
        <v>71.281446540900006</v>
      </c>
      <c r="D182" t="s">
        <v>180</v>
      </c>
    </row>
    <row r="183" spans="1:4" x14ac:dyDescent="0.25">
      <c r="A183">
        <v>221</v>
      </c>
      <c r="B183" s="1">
        <v>42951.743773148148</v>
      </c>
      <c r="C183">
        <v>70.974842767300004</v>
      </c>
      <c r="D183" t="s">
        <v>181</v>
      </c>
    </row>
    <row r="184" spans="1:4" x14ac:dyDescent="0.25">
      <c r="A184">
        <v>221</v>
      </c>
      <c r="B184" s="1">
        <v>42951.744641203702</v>
      </c>
      <c r="C184">
        <v>70.125786163499995</v>
      </c>
      <c r="D184" t="s">
        <v>182</v>
      </c>
    </row>
    <row r="185" spans="1:4" x14ac:dyDescent="0.25">
      <c r="A185">
        <v>225</v>
      </c>
      <c r="B185" s="1">
        <v>42951.745520833334</v>
      </c>
      <c r="C185">
        <v>71.430817610099993</v>
      </c>
      <c r="D185" t="s">
        <v>183</v>
      </c>
    </row>
    <row r="186" spans="1:4" x14ac:dyDescent="0.25">
      <c r="A186">
        <v>227</v>
      </c>
      <c r="B186" s="1">
        <v>42951.746400462966</v>
      </c>
      <c r="C186">
        <v>70.864779874199996</v>
      </c>
      <c r="D186" t="s">
        <v>184</v>
      </c>
    </row>
    <row r="187" spans="1:4" x14ac:dyDescent="0.25">
      <c r="A187">
        <v>223</v>
      </c>
      <c r="B187" s="1">
        <v>42951.74728009259</v>
      </c>
      <c r="C187">
        <v>71.014150943399997</v>
      </c>
      <c r="D187" t="s">
        <v>185</v>
      </c>
    </row>
    <row r="188" spans="1:4" x14ac:dyDescent="0.25">
      <c r="A188">
        <v>217</v>
      </c>
      <c r="B188" s="1">
        <v>42951.748171296298</v>
      </c>
      <c r="C188">
        <v>70.047169811299995</v>
      </c>
      <c r="D188" t="s">
        <v>186</v>
      </c>
    </row>
    <row r="189" spans="1:4" x14ac:dyDescent="0.25">
      <c r="A189">
        <v>217</v>
      </c>
      <c r="B189" s="1">
        <v>42951.749062499999</v>
      </c>
      <c r="C189">
        <v>71.084905660399997</v>
      </c>
      <c r="D189" t="s">
        <v>187</v>
      </c>
    </row>
    <row r="190" spans="1:4" x14ac:dyDescent="0.25">
      <c r="A190">
        <v>221</v>
      </c>
      <c r="B190" s="1">
        <v>42951.749965277777</v>
      </c>
      <c r="C190">
        <v>70.856918238999995</v>
      </c>
      <c r="D190" t="s">
        <v>188</v>
      </c>
    </row>
    <row r="191" spans="1:4" x14ac:dyDescent="0.25">
      <c r="A191">
        <v>218</v>
      </c>
      <c r="B191" s="1">
        <v>42951.750868055555</v>
      </c>
      <c r="C191">
        <v>70.133647798699997</v>
      </c>
      <c r="D191" t="s">
        <v>189</v>
      </c>
    </row>
    <row r="192" spans="1:4" x14ac:dyDescent="0.25">
      <c r="A192">
        <v>219</v>
      </c>
      <c r="B192" s="1">
        <v>42951.751770833333</v>
      </c>
      <c r="C192">
        <v>71.022012578599998</v>
      </c>
      <c r="D192" t="s">
        <v>190</v>
      </c>
    </row>
    <row r="193" spans="1:4" x14ac:dyDescent="0.25">
      <c r="A193">
        <v>217</v>
      </c>
      <c r="B193" s="1">
        <v>42951.752685185187</v>
      </c>
      <c r="C193">
        <v>71.399371069200001</v>
      </c>
      <c r="D193" t="s">
        <v>191</v>
      </c>
    </row>
    <row r="194" spans="1:4" x14ac:dyDescent="0.25">
      <c r="A194">
        <v>214</v>
      </c>
      <c r="B194" s="1">
        <v>42951.753599537034</v>
      </c>
      <c r="C194">
        <v>70.416666666699996</v>
      </c>
      <c r="D194" t="s">
        <v>192</v>
      </c>
    </row>
    <row r="195" spans="1:4" x14ac:dyDescent="0.25">
      <c r="A195">
        <v>221</v>
      </c>
      <c r="B195" s="1">
        <v>42951.754525462966</v>
      </c>
      <c r="C195">
        <v>70.786163521999995</v>
      </c>
      <c r="D195" t="s">
        <v>193</v>
      </c>
    </row>
    <row r="196" spans="1:4" x14ac:dyDescent="0.25">
      <c r="A196">
        <v>222</v>
      </c>
      <c r="B196" s="1">
        <v>42951.75545138889</v>
      </c>
      <c r="C196">
        <v>70.8805031447</v>
      </c>
      <c r="D196" t="s">
        <v>194</v>
      </c>
    </row>
    <row r="197" spans="1:4" x14ac:dyDescent="0.25">
      <c r="A197">
        <v>213</v>
      </c>
      <c r="B197" s="1">
        <v>42951.756388888891</v>
      </c>
      <c r="C197">
        <v>70.904088050300004</v>
      </c>
      <c r="D197" t="s">
        <v>195</v>
      </c>
    </row>
    <row r="198" spans="1:4" x14ac:dyDescent="0.25">
      <c r="A198">
        <v>213</v>
      </c>
      <c r="B198" s="1">
        <v>42951.757326388892</v>
      </c>
      <c r="C198">
        <v>71.077044025199996</v>
      </c>
      <c r="D198" t="s">
        <v>196</v>
      </c>
    </row>
    <row r="199" spans="1:4" x14ac:dyDescent="0.25">
      <c r="A199">
        <v>214</v>
      </c>
      <c r="B199" s="1">
        <v>42951.758263888885</v>
      </c>
      <c r="C199">
        <v>70.149371069200001</v>
      </c>
      <c r="D199" t="s">
        <v>197</v>
      </c>
    </row>
    <row r="200" spans="1:4" x14ac:dyDescent="0.25">
      <c r="A200">
        <v>218</v>
      </c>
      <c r="B200" s="1">
        <v>42951.759212962963</v>
      </c>
      <c r="C200">
        <v>71.273584905700005</v>
      </c>
      <c r="D200" t="s">
        <v>198</v>
      </c>
    </row>
    <row r="201" spans="1:4" x14ac:dyDescent="0.25">
      <c r="A201">
        <v>218</v>
      </c>
      <c r="B201" s="1">
        <v>42951.760162037041</v>
      </c>
      <c r="C201">
        <v>70.566037735799995</v>
      </c>
      <c r="D201" t="s">
        <v>199</v>
      </c>
    </row>
    <row r="202" spans="1:4" x14ac:dyDescent="0.25">
      <c r="A202">
        <v>214</v>
      </c>
      <c r="B202" s="1">
        <v>42951.761111111111</v>
      </c>
      <c r="C202">
        <v>71.029874213799999</v>
      </c>
      <c r="D202" t="s">
        <v>200</v>
      </c>
    </row>
    <row r="203" spans="1:4" x14ac:dyDescent="0.25">
      <c r="A203">
        <v>216</v>
      </c>
      <c r="B203" s="1">
        <v>42951.762071759258</v>
      </c>
      <c r="C203">
        <v>70.047169811299995</v>
      </c>
      <c r="D203" t="s">
        <v>201</v>
      </c>
    </row>
    <row r="204" spans="1:4" x14ac:dyDescent="0.25">
      <c r="A204">
        <v>216</v>
      </c>
      <c r="B204" s="1">
        <v>42951.763032407405</v>
      </c>
      <c r="C204">
        <v>70.393081761000005</v>
      </c>
      <c r="D204" t="s">
        <v>202</v>
      </c>
    </row>
    <row r="205" spans="1:4" x14ac:dyDescent="0.25">
      <c r="A205">
        <v>218</v>
      </c>
      <c r="B205" s="1">
        <v>42951.764004629629</v>
      </c>
      <c r="C205">
        <v>70.833333333300004</v>
      </c>
      <c r="D205" t="s">
        <v>203</v>
      </c>
    </row>
    <row r="206" spans="1:4" x14ac:dyDescent="0.25">
      <c r="A206">
        <v>214</v>
      </c>
      <c r="B206" s="1">
        <v>42951.764976851853</v>
      </c>
      <c r="C206">
        <v>70.220125786200001</v>
      </c>
      <c r="D206" t="s">
        <v>204</v>
      </c>
    </row>
    <row r="207" spans="1:4" x14ac:dyDescent="0.25">
      <c r="A207">
        <v>216</v>
      </c>
      <c r="B207" s="1">
        <v>42951.765949074077</v>
      </c>
      <c r="C207">
        <v>71.485849056600003</v>
      </c>
      <c r="D207" t="s">
        <v>205</v>
      </c>
    </row>
    <row r="208" spans="1:4" x14ac:dyDescent="0.25">
      <c r="A208">
        <v>212</v>
      </c>
      <c r="B208" s="1">
        <v>42951.766932870371</v>
      </c>
      <c r="C208">
        <v>70.597484276700001</v>
      </c>
      <c r="D208" t="s">
        <v>206</v>
      </c>
    </row>
    <row r="209" spans="1:4" x14ac:dyDescent="0.25">
      <c r="A209">
        <v>216</v>
      </c>
      <c r="B209" s="1">
        <v>42951.767916666664</v>
      </c>
      <c r="C209">
        <v>70.573899371099998</v>
      </c>
      <c r="D209" t="s">
        <v>207</v>
      </c>
    </row>
    <row r="210" spans="1:4" x14ac:dyDescent="0.25">
      <c r="A210">
        <v>217</v>
      </c>
      <c r="B210" s="1">
        <v>42951.768946759257</v>
      </c>
      <c r="C210">
        <v>71.391509434</v>
      </c>
      <c r="D210" t="s">
        <v>208</v>
      </c>
    </row>
    <row r="211" spans="1:4" x14ac:dyDescent="0.25">
      <c r="A211">
        <v>217</v>
      </c>
      <c r="B211" s="1">
        <v>42951.769942129627</v>
      </c>
      <c r="C211">
        <v>70.180817610099993</v>
      </c>
      <c r="D211" t="s">
        <v>209</v>
      </c>
    </row>
    <row r="212" spans="1:4" x14ac:dyDescent="0.25">
      <c r="A212">
        <v>205</v>
      </c>
      <c r="B212" s="1">
        <v>42951.770949074074</v>
      </c>
      <c r="C212">
        <v>70.7311320755</v>
      </c>
      <c r="D212" t="s">
        <v>210</v>
      </c>
    </row>
    <row r="213" spans="1:4" x14ac:dyDescent="0.25">
      <c r="A213">
        <v>213</v>
      </c>
      <c r="B213" s="1">
        <v>42951.771956018521</v>
      </c>
      <c r="C213">
        <v>70.738993710700001</v>
      </c>
      <c r="D213" t="s">
        <v>211</v>
      </c>
    </row>
    <row r="214" spans="1:4" x14ac:dyDescent="0.25">
      <c r="A214">
        <v>209</v>
      </c>
      <c r="B214" s="1">
        <v>42951.772962962961</v>
      </c>
      <c r="C214">
        <v>71.014150943399997</v>
      </c>
      <c r="D214" t="s">
        <v>212</v>
      </c>
    </row>
    <row r="215" spans="1:4" x14ac:dyDescent="0.25">
      <c r="A215">
        <v>208</v>
      </c>
      <c r="B215" s="1">
        <v>42951.773981481485</v>
      </c>
      <c r="C215">
        <v>70.5188679245</v>
      </c>
      <c r="D215" t="s">
        <v>213</v>
      </c>
    </row>
    <row r="216" spans="1:4" x14ac:dyDescent="0.25">
      <c r="A216">
        <v>209</v>
      </c>
      <c r="B216" s="1">
        <v>42951.775000000001</v>
      </c>
      <c r="C216">
        <v>71.415094339600003</v>
      </c>
      <c r="D216" t="s">
        <v>214</v>
      </c>
    </row>
    <row r="217" spans="1:4" x14ac:dyDescent="0.25">
      <c r="A217">
        <v>212</v>
      </c>
      <c r="B217" s="1">
        <v>42951.776030092595</v>
      </c>
      <c r="C217">
        <v>71.069182389900007</v>
      </c>
      <c r="D217" t="s">
        <v>215</v>
      </c>
    </row>
    <row r="218" spans="1:4" x14ac:dyDescent="0.25">
      <c r="A218">
        <v>208</v>
      </c>
      <c r="B218" s="1">
        <v>42951.777060185188</v>
      </c>
      <c r="C218">
        <v>70.896226415100003</v>
      </c>
      <c r="D218" t="s">
        <v>216</v>
      </c>
    </row>
    <row r="219" spans="1:4" x14ac:dyDescent="0.25">
      <c r="A219">
        <v>208</v>
      </c>
      <c r="B219" s="1">
        <v>42951.778101851851</v>
      </c>
      <c r="C219">
        <v>71.006289308199996</v>
      </c>
      <c r="D219" t="s">
        <v>217</v>
      </c>
    </row>
    <row r="220" spans="1:4" x14ac:dyDescent="0.25">
      <c r="A220">
        <v>205</v>
      </c>
      <c r="B220" s="1">
        <v>42951.779143518521</v>
      </c>
      <c r="C220">
        <v>70.487421383599994</v>
      </c>
      <c r="D220" t="s">
        <v>218</v>
      </c>
    </row>
    <row r="221" spans="1:4" x14ac:dyDescent="0.25">
      <c r="A221">
        <v>205</v>
      </c>
      <c r="B221" s="1">
        <v>42951.780185185184</v>
      </c>
      <c r="C221">
        <v>71.084905660399997</v>
      </c>
      <c r="D221" t="s">
        <v>219</v>
      </c>
    </row>
    <row r="222" spans="1:4" x14ac:dyDescent="0.25">
      <c r="A222">
        <v>209</v>
      </c>
      <c r="B222" s="1">
        <v>42951.781238425923</v>
      </c>
      <c r="C222">
        <v>71.281446540900006</v>
      </c>
      <c r="D222" t="s">
        <v>220</v>
      </c>
    </row>
    <row r="223" spans="1:4" x14ac:dyDescent="0.25">
      <c r="A223">
        <v>210</v>
      </c>
      <c r="B223" s="1">
        <v>42951.78229166667</v>
      </c>
      <c r="C223">
        <v>70.911949685500005</v>
      </c>
      <c r="D223" t="s">
        <v>221</v>
      </c>
    </row>
    <row r="224" spans="1:4" x14ac:dyDescent="0.25">
      <c r="A224">
        <v>211</v>
      </c>
      <c r="B224" s="1">
        <v>42951.783356481479</v>
      </c>
      <c r="C224">
        <v>70.432389937099998</v>
      </c>
      <c r="D224" t="s">
        <v>222</v>
      </c>
    </row>
    <row r="225" spans="1:4" x14ac:dyDescent="0.25">
      <c r="A225">
        <v>211</v>
      </c>
      <c r="B225" s="1">
        <v>42951.784421296295</v>
      </c>
      <c r="C225">
        <v>70.982704402500005</v>
      </c>
      <c r="D225" t="s">
        <v>223</v>
      </c>
    </row>
    <row r="226" spans="1:4" x14ac:dyDescent="0.25">
      <c r="A226">
        <v>211</v>
      </c>
      <c r="B226" s="1">
        <v>42951.785497685189</v>
      </c>
      <c r="C226">
        <v>71.25</v>
      </c>
      <c r="D226" t="s">
        <v>224</v>
      </c>
    </row>
    <row r="227" spans="1:4" x14ac:dyDescent="0.25">
      <c r="A227">
        <v>208</v>
      </c>
      <c r="B227" s="1">
        <v>42951.786574074074</v>
      </c>
      <c r="C227">
        <v>70.511006289299999</v>
      </c>
      <c r="D227" t="s">
        <v>225</v>
      </c>
    </row>
    <row r="228" spans="1:4" x14ac:dyDescent="0.25">
      <c r="A228">
        <v>206</v>
      </c>
      <c r="B228" s="1">
        <v>42951.787662037037</v>
      </c>
      <c r="C228">
        <v>71.297169811299995</v>
      </c>
      <c r="D228" t="s">
        <v>226</v>
      </c>
    </row>
    <row r="229" spans="1:4" x14ac:dyDescent="0.25">
      <c r="A229">
        <v>208</v>
      </c>
      <c r="B229" s="1">
        <v>42951.78875</v>
      </c>
      <c r="C229">
        <v>70.511006289299999</v>
      </c>
      <c r="D229" t="s">
        <v>227</v>
      </c>
    </row>
    <row r="230" spans="1:4" x14ac:dyDescent="0.25">
      <c r="A230">
        <v>208</v>
      </c>
      <c r="B230" s="1">
        <v>42951.789849537039</v>
      </c>
      <c r="C230">
        <v>71.022012578599998</v>
      </c>
      <c r="D230" t="s">
        <v>228</v>
      </c>
    </row>
    <row r="231" spans="1:4" x14ac:dyDescent="0.25">
      <c r="A231">
        <v>202</v>
      </c>
      <c r="B231" s="1">
        <v>42951.790949074071</v>
      </c>
      <c r="C231">
        <v>70.455974842800003</v>
      </c>
      <c r="D231" t="s">
        <v>229</v>
      </c>
    </row>
    <row r="232" spans="1:4" x14ac:dyDescent="0.25">
      <c r="A232">
        <v>204</v>
      </c>
      <c r="B232" s="1">
        <v>42951.792048611111</v>
      </c>
      <c r="C232">
        <v>70.5188679245</v>
      </c>
      <c r="D232" t="s">
        <v>230</v>
      </c>
    </row>
    <row r="233" spans="1:4" x14ac:dyDescent="0.25">
      <c r="A233">
        <v>207</v>
      </c>
      <c r="B233" s="1">
        <v>42951.79315972222</v>
      </c>
      <c r="C233">
        <v>70.432389937099998</v>
      </c>
      <c r="D233" t="s">
        <v>231</v>
      </c>
    </row>
    <row r="234" spans="1:4" x14ac:dyDescent="0.25">
      <c r="A234">
        <v>203</v>
      </c>
      <c r="B234" s="1">
        <v>42951.794270833336</v>
      </c>
      <c r="C234">
        <v>71.297169811299995</v>
      </c>
      <c r="D234" t="s">
        <v>232</v>
      </c>
    </row>
    <row r="235" spans="1:4" x14ac:dyDescent="0.25">
      <c r="A235">
        <v>207</v>
      </c>
      <c r="B235" s="1">
        <v>42951.795393518521</v>
      </c>
      <c r="C235">
        <v>70.691823899400006</v>
      </c>
      <c r="D235" t="s">
        <v>233</v>
      </c>
    </row>
    <row r="236" spans="1:4" x14ac:dyDescent="0.25">
      <c r="A236">
        <v>205</v>
      </c>
      <c r="B236" s="1">
        <v>42951.796516203707</v>
      </c>
      <c r="C236">
        <v>70.125786163499995</v>
      </c>
      <c r="D236" t="s">
        <v>234</v>
      </c>
    </row>
    <row r="237" spans="1:4" x14ac:dyDescent="0.25">
      <c r="A237">
        <v>206</v>
      </c>
      <c r="B237" s="1">
        <v>42951.797650462962</v>
      </c>
      <c r="C237">
        <v>70.738993710700001</v>
      </c>
      <c r="D237" t="s">
        <v>235</v>
      </c>
    </row>
    <row r="238" spans="1:4" x14ac:dyDescent="0.25">
      <c r="A238">
        <v>202</v>
      </c>
      <c r="B238" s="1">
        <v>42951.798784722225</v>
      </c>
      <c r="C238">
        <v>70.110062893099993</v>
      </c>
      <c r="D238" t="s">
        <v>236</v>
      </c>
    </row>
    <row r="239" spans="1:4" x14ac:dyDescent="0.25">
      <c r="A239">
        <v>207</v>
      </c>
      <c r="B239" s="1">
        <v>42951.799930555557</v>
      </c>
      <c r="C239">
        <v>70.3694968553</v>
      </c>
      <c r="D239" t="s">
        <v>237</v>
      </c>
    </row>
    <row r="240" spans="1:4" x14ac:dyDescent="0.25">
      <c r="A240">
        <v>205</v>
      </c>
      <c r="B240" s="1">
        <v>42951.801076388889</v>
      </c>
      <c r="C240">
        <v>70.424528301899997</v>
      </c>
      <c r="D240" t="s">
        <v>238</v>
      </c>
    </row>
    <row r="241" spans="1:4" x14ac:dyDescent="0.25">
      <c r="A241">
        <v>200</v>
      </c>
      <c r="B241" s="1">
        <v>42951.802233796298</v>
      </c>
      <c r="C241">
        <v>70.408805031399993</v>
      </c>
      <c r="D241" t="s">
        <v>239</v>
      </c>
    </row>
    <row r="242" spans="1:4" x14ac:dyDescent="0.25">
      <c r="A242">
        <v>201</v>
      </c>
      <c r="B242" s="1">
        <v>42951.803391203706</v>
      </c>
      <c r="C242">
        <v>70.927672955999995</v>
      </c>
      <c r="D242" t="s">
        <v>240</v>
      </c>
    </row>
    <row r="243" spans="1:4" x14ac:dyDescent="0.25">
      <c r="A243">
        <v>201</v>
      </c>
      <c r="B243" s="1">
        <v>42951.804560185185</v>
      </c>
      <c r="C243">
        <v>70.786163521999995</v>
      </c>
      <c r="D243" t="s">
        <v>241</v>
      </c>
    </row>
    <row r="244" spans="1:4" x14ac:dyDescent="0.25">
      <c r="A244">
        <v>204</v>
      </c>
      <c r="B244" s="1">
        <v>42951.80572916667</v>
      </c>
      <c r="C244">
        <v>70.636792452799995</v>
      </c>
      <c r="D244" t="s">
        <v>242</v>
      </c>
    </row>
    <row r="245" spans="1:4" x14ac:dyDescent="0.25">
      <c r="A245">
        <v>200</v>
      </c>
      <c r="B245" s="1">
        <v>42951.806909722225</v>
      </c>
      <c r="C245">
        <v>71.139937106900007</v>
      </c>
      <c r="D245" t="s">
        <v>243</v>
      </c>
    </row>
    <row r="246" spans="1:4" x14ac:dyDescent="0.25">
      <c r="A246">
        <v>202</v>
      </c>
      <c r="B246" s="1">
        <v>42951.80809027778</v>
      </c>
      <c r="C246">
        <v>71.006289308199996</v>
      </c>
      <c r="D246" t="s">
        <v>244</v>
      </c>
    </row>
    <row r="247" spans="1:4" x14ac:dyDescent="0.25">
      <c r="A247">
        <v>191</v>
      </c>
      <c r="B247" s="1">
        <v>42951.809282407405</v>
      </c>
      <c r="C247">
        <v>71.25</v>
      </c>
      <c r="D247" t="s">
        <v>245</v>
      </c>
    </row>
    <row r="248" spans="1:4" x14ac:dyDescent="0.25">
      <c r="A248">
        <v>200</v>
      </c>
      <c r="B248" s="1">
        <v>42951.810474537036</v>
      </c>
      <c r="C248">
        <v>71.029874213799999</v>
      </c>
      <c r="D248" t="s">
        <v>246</v>
      </c>
    </row>
    <row r="249" spans="1:4" x14ac:dyDescent="0.25">
      <c r="A249">
        <v>200</v>
      </c>
      <c r="B249" s="1">
        <v>42951.811678240738</v>
      </c>
      <c r="C249">
        <v>70.047169811299995</v>
      </c>
      <c r="D249" t="s">
        <v>247</v>
      </c>
    </row>
    <row r="250" spans="1:4" x14ac:dyDescent="0.25">
      <c r="A250">
        <v>200</v>
      </c>
      <c r="B250" s="1">
        <v>42951.812881944446</v>
      </c>
      <c r="C250">
        <v>71.108490566</v>
      </c>
      <c r="D250" t="s">
        <v>248</v>
      </c>
    </row>
    <row r="251" spans="1:4" x14ac:dyDescent="0.25">
      <c r="A251">
        <v>198</v>
      </c>
      <c r="B251" s="1">
        <v>42951.814097222225</v>
      </c>
      <c r="C251">
        <v>71.194968553500004</v>
      </c>
      <c r="D251" t="s">
        <v>249</v>
      </c>
    </row>
    <row r="252" spans="1:4" x14ac:dyDescent="0.25">
      <c r="A252">
        <v>200</v>
      </c>
      <c r="B252" s="1">
        <v>42951.815312500003</v>
      </c>
      <c r="C252">
        <v>70.353773584899997</v>
      </c>
      <c r="D252" t="s">
        <v>250</v>
      </c>
    </row>
    <row r="253" spans="1:4" x14ac:dyDescent="0.25">
      <c r="A253">
        <v>201</v>
      </c>
      <c r="B253" s="1">
        <v>42951.81653935185</v>
      </c>
      <c r="C253">
        <v>70.754716981100003</v>
      </c>
      <c r="D253" t="s">
        <v>251</v>
      </c>
    </row>
    <row r="254" spans="1:4" x14ac:dyDescent="0.25">
      <c r="A254">
        <v>202</v>
      </c>
      <c r="B254" s="1">
        <v>42951.817766203705</v>
      </c>
      <c r="C254">
        <v>70.007861635200001</v>
      </c>
      <c r="D254" t="s">
        <v>252</v>
      </c>
    </row>
    <row r="255" spans="1:4" x14ac:dyDescent="0.25">
      <c r="A255">
        <v>202</v>
      </c>
      <c r="B255" s="1">
        <v>42951.819004629629</v>
      </c>
      <c r="C255">
        <v>70.676100628900002</v>
      </c>
      <c r="D255" t="s">
        <v>253</v>
      </c>
    </row>
    <row r="256" spans="1:4" x14ac:dyDescent="0.25">
      <c r="A256">
        <v>202</v>
      </c>
      <c r="B256" s="1">
        <v>42951.820243055554</v>
      </c>
      <c r="C256">
        <v>70.353773584899997</v>
      </c>
      <c r="D256" t="s">
        <v>254</v>
      </c>
    </row>
    <row r="257" spans="1:4" x14ac:dyDescent="0.25">
      <c r="A257">
        <v>202</v>
      </c>
      <c r="B257" s="1">
        <v>42951.821493055555</v>
      </c>
      <c r="C257">
        <v>70.849056603799994</v>
      </c>
      <c r="D257" t="s">
        <v>255</v>
      </c>
    </row>
    <row r="258" spans="1:4" x14ac:dyDescent="0.25">
      <c r="A258">
        <v>196</v>
      </c>
      <c r="B258" s="1">
        <v>42951.822754629633</v>
      </c>
      <c r="C258">
        <v>70.636792452799995</v>
      </c>
      <c r="D258" t="s">
        <v>256</v>
      </c>
    </row>
    <row r="259" spans="1:4" x14ac:dyDescent="0.25">
      <c r="A259">
        <v>201</v>
      </c>
      <c r="B259" s="1">
        <v>42951.824016203704</v>
      </c>
      <c r="C259">
        <v>71.014150943399997</v>
      </c>
      <c r="D259" t="s">
        <v>257</v>
      </c>
    </row>
    <row r="260" spans="1:4" x14ac:dyDescent="0.25">
      <c r="A260">
        <v>195</v>
      </c>
      <c r="B260" s="1">
        <v>42951.825289351851</v>
      </c>
      <c r="C260">
        <v>70.432389937099998</v>
      </c>
      <c r="D260" t="s">
        <v>258</v>
      </c>
    </row>
    <row r="261" spans="1:4" x14ac:dyDescent="0.25">
      <c r="A261">
        <v>196</v>
      </c>
      <c r="B261" s="1">
        <v>42951.826562499999</v>
      </c>
      <c r="C261">
        <v>70.904088050300004</v>
      </c>
      <c r="D261" t="s">
        <v>259</v>
      </c>
    </row>
    <row r="262" spans="1:4" x14ac:dyDescent="0.25">
      <c r="A262">
        <v>199</v>
      </c>
      <c r="B262" s="1">
        <v>42951.827847222223</v>
      </c>
      <c r="C262">
        <v>70.8805031447</v>
      </c>
      <c r="D262" t="s">
        <v>260</v>
      </c>
    </row>
    <row r="263" spans="1:4" x14ac:dyDescent="0.25">
      <c r="A263">
        <v>194</v>
      </c>
      <c r="B263" s="1">
        <v>42951.829131944447</v>
      </c>
      <c r="C263">
        <v>70.007861635200001</v>
      </c>
      <c r="D263" t="s">
        <v>261</v>
      </c>
    </row>
    <row r="264" spans="1:4" x14ac:dyDescent="0.25">
      <c r="A264">
        <v>194</v>
      </c>
      <c r="B264" s="1">
        <v>42951.830428240741</v>
      </c>
      <c r="C264">
        <v>71.226415094299995</v>
      </c>
      <c r="D264" t="s">
        <v>262</v>
      </c>
    </row>
    <row r="265" spans="1:4" x14ac:dyDescent="0.25">
      <c r="A265">
        <v>194</v>
      </c>
      <c r="B265" s="1">
        <v>42951.831724537034</v>
      </c>
      <c r="C265">
        <v>71.202830188700005</v>
      </c>
      <c r="D265" t="s">
        <v>263</v>
      </c>
    </row>
    <row r="266" spans="1:4" x14ac:dyDescent="0.25">
      <c r="A266">
        <v>196</v>
      </c>
      <c r="B266" s="1">
        <v>42951.833032407405</v>
      </c>
      <c r="C266">
        <v>70.809748427700001</v>
      </c>
      <c r="D266" t="s">
        <v>264</v>
      </c>
    </row>
    <row r="267" spans="1:4" x14ac:dyDescent="0.25">
      <c r="A267">
        <v>196</v>
      </c>
      <c r="B267" s="1">
        <v>42951.834340277775</v>
      </c>
      <c r="C267">
        <v>71.171383647799999</v>
      </c>
      <c r="D267" t="s">
        <v>265</v>
      </c>
    </row>
    <row r="268" spans="1:4" x14ac:dyDescent="0.25">
      <c r="A268">
        <v>195</v>
      </c>
      <c r="B268" s="1">
        <v>42951.835659722223</v>
      </c>
      <c r="C268">
        <v>70.117924528299994</v>
      </c>
      <c r="D268" t="s">
        <v>266</v>
      </c>
    </row>
    <row r="269" spans="1:4" x14ac:dyDescent="0.25">
      <c r="A269">
        <v>194</v>
      </c>
      <c r="B269" s="1">
        <v>42951.83699074074</v>
      </c>
      <c r="C269">
        <v>71.210691823900007</v>
      </c>
      <c r="D269" t="s">
        <v>267</v>
      </c>
    </row>
    <row r="270" spans="1:4" x14ac:dyDescent="0.25">
      <c r="A270">
        <v>201</v>
      </c>
      <c r="B270" s="1">
        <v>42951.838321759256</v>
      </c>
      <c r="C270">
        <v>70.770440251599993</v>
      </c>
      <c r="D270" t="s">
        <v>268</v>
      </c>
    </row>
    <row r="271" spans="1:4" x14ac:dyDescent="0.25">
      <c r="A271">
        <v>196</v>
      </c>
      <c r="B271" s="1">
        <v>42951.83966435185</v>
      </c>
      <c r="C271">
        <v>70.691823899400006</v>
      </c>
      <c r="D271" t="s">
        <v>269</v>
      </c>
    </row>
    <row r="272" spans="1:4" x14ac:dyDescent="0.25">
      <c r="A272">
        <v>192</v>
      </c>
      <c r="B272" s="1">
        <v>42951.841006944444</v>
      </c>
      <c r="C272">
        <v>70.911949685500005</v>
      </c>
      <c r="D272" t="s">
        <v>270</v>
      </c>
    </row>
    <row r="273" spans="1:4" x14ac:dyDescent="0.25">
      <c r="A273">
        <v>193</v>
      </c>
      <c r="B273" s="1">
        <v>42951.842361111114</v>
      </c>
      <c r="C273">
        <v>71.116352201300003</v>
      </c>
      <c r="D273" t="s">
        <v>271</v>
      </c>
    </row>
    <row r="274" spans="1:4" x14ac:dyDescent="0.25">
      <c r="A274">
        <v>191</v>
      </c>
      <c r="B274" s="1">
        <v>42951.843715277777</v>
      </c>
      <c r="C274">
        <v>70.3694968553</v>
      </c>
      <c r="D274" t="s">
        <v>272</v>
      </c>
    </row>
    <row r="275" spans="1:4" x14ac:dyDescent="0.25">
      <c r="A275">
        <v>199</v>
      </c>
      <c r="B275" s="1">
        <v>42951.845081018517</v>
      </c>
      <c r="C275">
        <v>71.438679245299994</v>
      </c>
      <c r="D275" t="s">
        <v>273</v>
      </c>
    </row>
    <row r="276" spans="1:4" x14ac:dyDescent="0.25">
      <c r="A276">
        <v>193</v>
      </c>
      <c r="B276" s="1">
        <v>42951.846458333333</v>
      </c>
      <c r="C276">
        <v>70.5188679245</v>
      </c>
      <c r="D276" t="s">
        <v>274</v>
      </c>
    </row>
    <row r="277" spans="1:4" x14ac:dyDescent="0.25">
      <c r="A277">
        <v>190</v>
      </c>
      <c r="B277" s="1">
        <v>42951.84783564815</v>
      </c>
      <c r="C277">
        <v>71.375786163499995</v>
      </c>
      <c r="D277" t="s">
        <v>275</v>
      </c>
    </row>
    <row r="278" spans="1:4" x14ac:dyDescent="0.25">
      <c r="A278">
        <v>194</v>
      </c>
      <c r="B278" s="1">
        <v>42951.849224537036</v>
      </c>
      <c r="C278">
        <v>70.424528301899997</v>
      </c>
      <c r="D278" t="s">
        <v>276</v>
      </c>
    </row>
    <row r="279" spans="1:4" x14ac:dyDescent="0.25">
      <c r="A279">
        <v>195</v>
      </c>
      <c r="B279" s="1">
        <v>42951.850613425922</v>
      </c>
      <c r="C279">
        <v>70.330188679200006</v>
      </c>
      <c r="D279" t="s">
        <v>277</v>
      </c>
    </row>
    <row r="280" spans="1:4" x14ac:dyDescent="0.25">
      <c r="A280">
        <v>191</v>
      </c>
      <c r="B280" s="1">
        <v>42951.852013888885</v>
      </c>
      <c r="C280">
        <v>71.155660377399997</v>
      </c>
      <c r="D280" t="s">
        <v>278</v>
      </c>
    </row>
    <row r="281" spans="1:4" x14ac:dyDescent="0.25">
      <c r="A281">
        <v>197</v>
      </c>
      <c r="B281" s="1">
        <v>42951.853425925925</v>
      </c>
      <c r="C281">
        <v>70.778301886799994</v>
      </c>
      <c r="D281" t="s">
        <v>279</v>
      </c>
    </row>
    <row r="282" spans="1:4" x14ac:dyDescent="0.25">
      <c r="A282">
        <v>190</v>
      </c>
      <c r="B282" s="1">
        <v>42951.854837962965</v>
      </c>
      <c r="C282">
        <v>70.982704402500005</v>
      </c>
      <c r="D282" t="s">
        <v>280</v>
      </c>
    </row>
    <row r="283" spans="1:4" x14ac:dyDescent="0.25">
      <c r="A283">
        <v>192</v>
      </c>
      <c r="B283" s="1">
        <v>42951.856261574074</v>
      </c>
      <c r="C283">
        <v>70.566037735799995</v>
      </c>
      <c r="D283" t="s">
        <v>281</v>
      </c>
    </row>
    <row r="284" spans="1:4" x14ac:dyDescent="0.25">
      <c r="A284">
        <v>190</v>
      </c>
      <c r="B284" s="1">
        <v>42951.857685185183</v>
      </c>
      <c r="C284">
        <v>70.400943396200006</v>
      </c>
      <c r="D284" t="s">
        <v>282</v>
      </c>
    </row>
    <row r="285" spans="1:4" x14ac:dyDescent="0.25">
      <c r="A285">
        <v>191</v>
      </c>
      <c r="B285" s="1">
        <v>42951.859120370369</v>
      </c>
      <c r="C285">
        <v>70.416666666699996</v>
      </c>
      <c r="D285" t="s">
        <v>283</v>
      </c>
    </row>
    <row r="286" spans="1:4" x14ac:dyDescent="0.25">
      <c r="A286">
        <v>191</v>
      </c>
      <c r="B286" s="1">
        <v>42951.860567129632</v>
      </c>
      <c r="C286">
        <v>71.053459119500005</v>
      </c>
      <c r="D286" t="s">
        <v>284</v>
      </c>
    </row>
    <row r="287" spans="1:4" x14ac:dyDescent="0.25">
      <c r="A287">
        <v>198</v>
      </c>
      <c r="B287" s="1">
        <v>42951.862013888887</v>
      </c>
      <c r="C287">
        <v>70.613207547200005</v>
      </c>
      <c r="D287" t="s">
        <v>285</v>
      </c>
    </row>
    <row r="288" spans="1:4" x14ac:dyDescent="0.25">
      <c r="A288">
        <v>189</v>
      </c>
      <c r="B288" s="1">
        <v>42951.86347222222</v>
      </c>
      <c r="C288">
        <v>71.415094339600003</v>
      </c>
      <c r="D288" t="s">
        <v>286</v>
      </c>
    </row>
    <row r="289" spans="1:4" x14ac:dyDescent="0.25">
      <c r="A289">
        <v>181</v>
      </c>
      <c r="B289" s="1">
        <v>42951.864942129629</v>
      </c>
      <c r="C289">
        <v>70.8018867925</v>
      </c>
      <c r="D289" t="s">
        <v>287</v>
      </c>
    </row>
    <row r="290" spans="1:4" x14ac:dyDescent="0.25">
      <c r="A290">
        <v>190</v>
      </c>
      <c r="B290" s="1">
        <v>42951.866412037038</v>
      </c>
      <c r="C290">
        <v>71.022012578599998</v>
      </c>
      <c r="D290" t="s">
        <v>288</v>
      </c>
    </row>
    <row r="291" spans="1:4" x14ac:dyDescent="0.25">
      <c r="A291">
        <v>192</v>
      </c>
      <c r="B291" s="1">
        <v>42951.867893518516</v>
      </c>
      <c r="C291">
        <v>70.738993710700001</v>
      </c>
      <c r="D291" t="s">
        <v>289</v>
      </c>
    </row>
    <row r="292" spans="1:4" x14ac:dyDescent="0.25">
      <c r="A292">
        <v>188</v>
      </c>
      <c r="B292" s="1">
        <v>42951.869375000002</v>
      </c>
      <c r="C292">
        <v>70.959119496900001</v>
      </c>
      <c r="D292" t="s">
        <v>290</v>
      </c>
    </row>
    <row r="293" spans="1:4" x14ac:dyDescent="0.25">
      <c r="A293">
        <v>183</v>
      </c>
      <c r="B293" s="1">
        <v>42951.870868055557</v>
      </c>
      <c r="C293">
        <v>70.864779874199996</v>
      </c>
      <c r="D293" t="s">
        <v>291</v>
      </c>
    </row>
    <row r="294" spans="1:4" x14ac:dyDescent="0.25">
      <c r="A294">
        <v>187</v>
      </c>
      <c r="B294" s="1">
        <v>42951.872372685182</v>
      </c>
      <c r="C294">
        <v>70.227987421400002</v>
      </c>
      <c r="D294" t="s">
        <v>292</v>
      </c>
    </row>
    <row r="295" spans="1:4" x14ac:dyDescent="0.25">
      <c r="A295">
        <v>187</v>
      </c>
      <c r="B295" s="1">
        <v>42951.873877314814</v>
      </c>
      <c r="C295">
        <v>70.015723270400002</v>
      </c>
      <c r="D295" t="s">
        <v>293</v>
      </c>
    </row>
    <row r="296" spans="1:4" x14ac:dyDescent="0.25">
      <c r="A296">
        <v>189</v>
      </c>
      <c r="B296" s="1">
        <v>42951.875393518516</v>
      </c>
      <c r="C296">
        <v>70.487421383599994</v>
      </c>
      <c r="D296" t="s">
        <v>294</v>
      </c>
    </row>
    <row r="297" spans="1:4" x14ac:dyDescent="0.25">
      <c r="A297">
        <v>183</v>
      </c>
      <c r="B297" s="1">
        <v>42951.876921296294</v>
      </c>
      <c r="C297">
        <v>70.275157232699996</v>
      </c>
      <c r="D297" t="s">
        <v>295</v>
      </c>
    </row>
    <row r="298" spans="1:4" x14ac:dyDescent="0.25">
      <c r="A298">
        <v>185</v>
      </c>
      <c r="B298" s="1">
        <v>42951.878449074073</v>
      </c>
      <c r="C298">
        <v>70.251572327000005</v>
      </c>
      <c r="D298" t="s">
        <v>296</v>
      </c>
    </row>
    <row r="299" spans="1:4" x14ac:dyDescent="0.25">
      <c r="A299">
        <v>192</v>
      </c>
      <c r="B299" s="1">
        <v>42951.879988425928</v>
      </c>
      <c r="C299">
        <v>70.283018867899997</v>
      </c>
      <c r="D299" t="s">
        <v>297</v>
      </c>
    </row>
    <row r="300" spans="1:4" x14ac:dyDescent="0.25">
      <c r="A300">
        <v>190</v>
      </c>
      <c r="B300" s="1">
        <v>42951.881539351853</v>
      </c>
      <c r="C300">
        <v>70.196540880499995</v>
      </c>
      <c r="D300" t="s">
        <v>298</v>
      </c>
    </row>
    <row r="301" spans="1:4" x14ac:dyDescent="0.25">
      <c r="A301">
        <v>186</v>
      </c>
      <c r="B301" s="1">
        <v>42951.883090277777</v>
      </c>
      <c r="C301">
        <v>70.998427672999995</v>
      </c>
      <c r="D301" t="s">
        <v>299</v>
      </c>
    </row>
    <row r="302" spans="1:4" x14ac:dyDescent="0.25">
      <c r="A302">
        <v>188</v>
      </c>
      <c r="B302" s="1">
        <v>42951.884652777779</v>
      </c>
      <c r="C302">
        <v>71.509433962299994</v>
      </c>
      <c r="D302" t="s">
        <v>300</v>
      </c>
    </row>
    <row r="303" spans="1:4" x14ac:dyDescent="0.25">
      <c r="A303">
        <v>187</v>
      </c>
      <c r="B303" s="1">
        <v>42951.88622685185</v>
      </c>
      <c r="C303">
        <v>70.212264150899998</v>
      </c>
      <c r="D303" t="s">
        <v>301</v>
      </c>
    </row>
    <row r="304" spans="1:4" x14ac:dyDescent="0.25">
      <c r="A304">
        <v>186</v>
      </c>
      <c r="B304" s="1">
        <v>42951.887812499997</v>
      </c>
      <c r="C304">
        <v>70.479559748400007</v>
      </c>
      <c r="D304" t="s">
        <v>302</v>
      </c>
    </row>
    <row r="305" spans="1:4" x14ac:dyDescent="0.25">
      <c r="A305">
        <v>186</v>
      </c>
      <c r="B305" s="1">
        <v>42951.889398148145</v>
      </c>
      <c r="C305">
        <v>71.305031446499996</v>
      </c>
      <c r="D305" t="s">
        <v>303</v>
      </c>
    </row>
    <row r="306" spans="1:4" x14ac:dyDescent="0.25">
      <c r="A306">
        <v>187</v>
      </c>
      <c r="B306" s="1">
        <v>42951.89099537037</v>
      </c>
      <c r="C306">
        <v>71.045597484300004</v>
      </c>
      <c r="D306" t="s">
        <v>304</v>
      </c>
    </row>
    <row r="307" spans="1:4" x14ac:dyDescent="0.25">
      <c r="A307">
        <v>186</v>
      </c>
      <c r="B307" s="1">
        <v>42951.892592592594</v>
      </c>
      <c r="C307">
        <v>70.251572327000005</v>
      </c>
      <c r="D307" t="s">
        <v>305</v>
      </c>
    </row>
    <row r="308" spans="1:4" x14ac:dyDescent="0.25">
      <c r="A308">
        <v>187</v>
      </c>
      <c r="B308" s="1">
        <v>42951.894201388888</v>
      </c>
      <c r="C308">
        <v>71.289308176099993</v>
      </c>
      <c r="D308" t="s">
        <v>306</v>
      </c>
    </row>
    <row r="309" spans="1:4" x14ac:dyDescent="0.25">
      <c r="A309">
        <v>188</v>
      </c>
      <c r="B309" s="1">
        <v>42951.895821759259</v>
      </c>
      <c r="C309">
        <v>70.927672955999995</v>
      </c>
      <c r="D309" t="s">
        <v>307</v>
      </c>
    </row>
    <row r="310" spans="1:4" x14ac:dyDescent="0.25">
      <c r="A310">
        <v>192</v>
      </c>
      <c r="B310" s="1">
        <v>42951.89744212963</v>
      </c>
      <c r="C310">
        <v>71.045597484300004</v>
      </c>
      <c r="D310" t="s">
        <v>308</v>
      </c>
    </row>
    <row r="311" spans="1:4" x14ac:dyDescent="0.25">
      <c r="A311">
        <v>189</v>
      </c>
      <c r="B311" s="1">
        <v>42951.899074074077</v>
      </c>
      <c r="C311">
        <v>70.534591195000004</v>
      </c>
      <c r="D311" t="s">
        <v>309</v>
      </c>
    </row>
    <row r="312" spans="1:4" x14ac:dyDescent="0.25">
      <c r="A312">
        <v>182</v>
      </c>
      <c r="B312" s="1">
        <v>42951.900717592594</v>
      </c>
      <c r="C312">
        <v>70.841194968600007</v>
      </c>
      <c r="D312" t="s">
        <v>310</v>
      </c>
    </row>
    <row r="313" spans="1:4" x14ac:dyDescent="0.25">
      <c r="A313">
        <v>187</v>
      </c>
      <c r="B313" s="1">
        <v>42951.902372685188</v>
      </c>
      <c r="C313">
        <v>70.754716981100003</v>
      </c>
      <c r="D313" t="s">
        <v>311</v>
      </c>
    </row>
    <row r="314" spans="1:4" x14ac:dyDescent="0.25">
      <c r="A314">
        <v>179</v>
      </c>
      <c r="B314" s="1">
        <v>42951.904027777775</v>
      </c>
      <c r="C314">
        <v>70.055031446499996</v>
      </c>
      <c r="D314" t="s">
        <v>312</v>
      </c>
    </row>
    <row r="315" spans="1:4" x14ac:dyDescent="0.25">
      <c r="A315">
        <v>183</v>
      </c>
      <c r="B315" s="1">
        <v>42951.905694444446</v>
      </c>
      <c r="C315">
        <v>70.966981132100003</v>
      </c>
      <c r="D315" t="s">
        <v>313</v>
      </c>
    </row>
    <row r="316" spans="1:4" x14ac:dyDescent="0.25">
      <c r="A316">
        <v>184</v>
      </c>
      <c r="B316" s="1">
        <v>42951.907372685186</v>
      </c>
      <c r="C316">
        <v>71.061320754700006</v>
      </c>
      <c r="D316" t="s">
        <v>314</v>
      </c>
    </row>
    <row r="317" spans="1:4" x14ac:dyDescent="0.25">
      <c r="A317">
        <v>183</v>
      </c>
      <c r="B317" s="1">
        <v>42951.909050925926</v>
      </c>
      <c r="C317">
        <v>70.723270440299999</v>
      </c>
      <c r="D317" t="s">
        <v>315</v>
      </c>
    </row>
    <row r="318" spans="1:4" x14ac:dyDescent="0.25">
      <c r="A318">
        <v>183</v>
      </c>
      <c r="B318" s="1">
        <v>42951.910740740743</v>
      </c>
      <c r="C318">
        <v>71.375786163499995</v>
      </c>
      <c r="D318" t="s">
        <v>316</v>
      </c>
    </row>
    <row r="319" spans="1:4" x14ac:dyDescent="0.25">
      <c r="A319">
        <v>181</v>
      </c>
      <c r="B319" s="1">
        <v>42951.912442129629</v>
      </c>
      <c r="C319">
        <v>70.6603773585</v>
      </c>
      <c r="D319" t="s">
        <v>317</v>
      </c>
    </row>
    <row r="320" spans="1:4" x14ac:dyDescent="0.25">
      <c r="A320">
        <v>180</v>
      </c>
      <c r="B320" s="1">
        <v>42951.914155092592</v>
      </c>
      <c r="C320">
        <v>70.911949685500005</v>
      </c>
      <c r="D320" t="s">
        <v>318</v>
      </c>
    </row>
    <row r="321" spans="1:4" x14ac:dyDescent="0.25">
      <c r="A321">
        <v>179</v>
      </c>
      <c r="B321" s="1">
        <v>42951.915868055556</v>
      </c>
      <c r="C321">
        <v>70.141509434</v>
      </c>
      <c r="D321" t="s">
        <v>319</v>
      </c>
    </row>
    <row r="322" spans="1:4" x14ac:dyDescent="0.25">
      <c r="A322">
        <v>185</v>
      </c>
      <c r="B322" s="1">
        <v>42951.917592592596</v>
      </c>
      <c r="C322">
        <v>70.141509434</v>
      </c>
      <c r="D322" t="s">
        <v>320</v>
      </c>
    </row>
    <row r="323" spans="1:4" x14ac:dyDescent="0.25">
      <c r="A323">
        <v>181</v>
      </c>
      <c r="B323" s="1">
        <v>42951.919328703705</v>
      </c>
      <c r="C323">
        <v>71.509433962299994</v>
      </c>
      <c r="D323" t="s">
        <v>321</v>
      </c>
    </row>
    <row r="324" spans="1:4" x14ac:dyDescent="0.25">
      <c r="A324">
        <v>185</v>
      </c>
      <c r="B324" s="1">
        <v>42951.921064814815</v>
      </c>
      <c r="C324">
        <v>70.6603773585</v>
      </c>
      <c r="D324" t="s">
        <v>322</v>
      </c>
    </row>
    <row r="325" spans="1:4" x14ac:dyDescent="0.25">
      <c r="A325">
        <v>183</v>
      </c>
      <c r="B325" s="1">
        <v>42951.922812500001</v>
      </c>
      <c r="C325">
        <v>71.533018867899997</v>
      </c>
      <c r="D325" t="s">
        <v>323</v>
      </c>
    </row>
    <row r="326" spans="1:4" x14ac:dyDescent="0.25">
      <c r="A326">
        <v>166</v>
      </c>
      <c r="B326" s="1">
        <v>42951.924571759257</v>
      </c>
      <c r="C326">
        <v>71.257861635200001</v>
      </c>
      <c r="D326" t="s">
        <v>324</v>
      </c>
    </row>
    <row r="327" spans="1:4" x14ac:dyDescent="0.25">
      <c r="A327">
        <v>185</v>
      </c>
      <c r="B327" s="1">
        <v>42951.926342592589</v>
      </c>
      <c r="C327">
        <v>70.644654088099998</v>
      </c>
      <c r="D327" t="s">
        <v>325</v>
      </c>
    </row>
    <row r="328" spans="1:4" x14ac:dyDescent="0.25">
      <c r="A328">
        <v>178</v>
      </c>
      <c r="B328" s="1">
        <v>42951.928113425929</v>
      </c>
      <c r="C328">
        <v>70.927672955999995</v>
      </c>
      <c r="D328" t="s">
        <v>326</v>
      </c>
    </row>
    <row r="329" spans="1:4" x14ac:dyDescent="0.25">
      <c r="A329">
        <v>177</v>
      </c>
      <c r="B329" s="1">
        <v>42951.929895833331</v>
      </c>
      <c r="C329">
        <v>70.306603773600003</v>
      </c>
      <c r="D329" t="s">
        <v>327</v>
      </c>
    </row>
    <row r="330" spans="1:4" x14ac:dyDescent="0.25">
      <c r="A330">
        <v>180</v>
      </c>
      <c r="B330" s="1">
        <v>42951.931689814817</v>
      </c>
      <c r="C330">
        <v>71.163522012599998</v>
      </c>
      <c r="D330" t="s">
        <v>328</v>
      </c>
    </row>
    <row r="331" spans="1:4" x14ac:dyDescent="0.25">
      <c r="A331">
        <v>178</v>
      </c>
      <c r="B331" s="1">
        <v>42951.933495370373</v>
      </c>
      <c r="C331">
        <v>71.210691823900007</v>
      </c>
      <c r="D331" t="s">
        <v>329</v>
      </c>
    </row>
    <row r="332" spans="1:4" x14ac:dyDescent="0.25">
      <c r="A332">
        <v>177</v>
      </c>
      <c r="B332" s="1">
        <v>42951.935312499998</v>
      </c>
      <c r="C332">
        <v>70.361635220099998</v>
      </c>
      <c r="D332" t="s">
        <v>330</v>
      </c>
    </row>
    <row r="333" spans="1:4" x14ac:dyDescent="0.25">
      <c r="A333">
        <v>186</v>
      </c>
      <c r="B333" s="1">
        <v>42951.93712962963</v>
      </c>
      <c r="C333">
        <v>70.377358490600002</v>
      </c>
      <c r="D333" t="s">
        <v>331</v>
      </c>
    </row>
    <row r="334" spans="1:4" x14ac:dyDescent="0.25">
      <c r="A334">
        <v>182</v>
      </c>
      <c r="B334" s="1">
        <v>42951.938958333332</v>
      </c>
      <c r="C334">
        <v>70.817610062900002</v>
      </c>
      <c r="D334" t="s">
        <v>332</v>
      </c>
    </row>
    <row r="335" spans="1:4" x14ac:dyDescent="0.25">
      <c r="A335">
        <v>179</v>
      </c>
      <c r="B335" s="1">
        <v>42951.940798611111</v>
      </c>
      <c r="C335">
        <v>71.430817610099993</v>
      </c>
      <c r="D335" t="s">
        <v>333</v>
      </c>
    </row>
    <row r="336" spans="1:4" x14ac:dyDescent="0.25">
      <c r="A336">
        <v>183</v>
      </c>
      <c r="B336" s="1">
        <v>42951.942650462966</v>
      </c>
      <c r="C336">
        <v>71.022012578599998</v>
      </c>
      <c r="D336" t="s">
        <v>334</v>
      </c>
    </row>
    <row r="337" spans="1:4" x14ac:dyDescent="0.25">
      <c r="A337">
        <v>185</v>
      </c>
      <c r="B337" s="1">
        <v>42951.944502314815</v>
      </c>
      <c r="C337">
        <v>70.935534591199996</v>
      </c>
      <c r="D337" t="s">
        <v>335</v>
      </c>
    </row>
    <row r="338" spans="1:4" x14ac:dyDescent="0.25">
      <c r="A338">
        <v>182</v>
      </c>
      <c r="B338" s="1">
        <v>42951.94636574074</v>
      </c>
      <c r="C338">
        <v>70.220125786200001</v>
      </c>
      <c r="D338" t="s">
        <v>336</v>
      </c>
    </row>
    <row r="339" spans="1:4" x14ac:dyDescent="0.25">
      <c r="A339">
        <v>177</v>
      </c>
      <c r="B339" s="1">
        <v>42951.948240740741</v>
      </c>
      <c r="C339">
        <v>70.298742138400002</v>
      </c>
      <c r="D339" t="s">
        <v>337</v>
      </c>
    </row>
    <row r="340" spans="1:4" x14ac:dyDescent="0.25">
      <c r="A340">
        <v>180</v>
      </c>
      <c r="B340" s="1">
        <v>42951.950127314813</v>
      </c>
      <c r="C340">
        <v>70.621069182400007</v>
      </c>
      <c r="D340" t="s">
        <v>338</v>
      </c>
    </row>
    <row r="341" spans="1:4" x14ac:dyDescent="0.25">
      <c r="A341">
        <v>179</v>
      </c>
      <c r="B341" s="1">
        <v>42951.952025462961</v>
      </c>
      <c r="C341">
        <v>71.281446540900006</v>
      </c>
      <c r="D341" t="s">
        <v>339</v>
      </c>
    </row>
    <row r="342" spans="1:4" x14ac:dyDescent="0.25">
      <c r="A342">
        <v>174</v>
      </c>
      <c r="B342" s="1">
        <v>42951.953935185185</v>
      </c>
      <c r="C342">
        <v>70.259433962299994</v>
      </c>
      <c r="D342" t="s">
        <v>340</v>
      </c>
    </row>
    <row r="343" spans="1:4" x14ac:dyDescent="0.25">
      <c r="A343">
        <v>179</v>
      </c>
      <c r="B343" s="1">
        <v>42951.95584490741</v>
      </c>
      <c r="C343">
        <v>70.5188679245</v>
      </c>
      <c r="D343" t="s">
        <v>341</v>
      </c>
    </row>
    <row r="344" spans="1:4" x14ac:dyDescent="0.25">
      <c r="A344">
        <v>179</v>
      </c>
      <c r="B344" s="1">
        <v>42951.957766203705</v>
      </c>
      <c r="C344">
        <v>70.597484276700001</v>
      </c>
      <c r="D344" t="s">
        <v>342</v>
      </c>
    </row>
    <row r="345" spans="1:4" x14ac:dyDescent="0.25">
      <c r="A345">
        <v>172</v>
      </c>
      <c r="B345" s="1">
        <v>42951.959699074076</v>
      </c>
      <c r="C345">
        <v>71.100628930799999</v>
      </c>
      <c r="D345" t="s">
        <v>343</v>
      </c>
    </row>
    <row r="346" spans="1:4" x14ac:dyDescent="0.25">
      <c r="A346">
        <v>175</v>
      </c>
      <c r="B346" s="1">
        <v>42951.961643518516</v>
      </c>
      <c r="C346">
        <v>70.039308176099993</v>
      </c>
      <c r="D346" t="s">
        <v>344</v>
      </c>
    </row>
    <row r="347" spans="1:4" x14ac:dyDescent="0.25">
      <c r="A347">
        <v>179</v>
      </c>
      <c r="B347" s="1">
        <v>42951.963599537034</v>
      </c>
      <c r="C347">
        <v>70.015723270400002</v>
      </c>
      <c r="D347" t="s">
        <v>345</v>
      </c>
    </row>
    <row r="348" spans="1:4" x14ac:dyDescent="0.25">
      <c r="A348">
        <v>175</v>
      </c>
      <c r="B348" s="1">
        <v>42951.965555555558</v>
      </c>
      <c r="C348">
        <v>70.086477987400002</v>
      </c>
      <c r="D348" t="s">
        <v>346</v>
      </c>
    </row>
    <row r="349" spans="1:4" x14ac:dyDescent="0.25">
      <c r="A349">
        <v>179</v>
      </c>
      <c r="B349" s="1">
        <v>42951.967523148145</v>
      </c>
      <c r="C349">
        <v>71.493710691800004</v>
      </c>
      <c r="D349" t="s">
        <v>347</v>
      </c>
    </row>
    <row r="350" spans="1:4" x14ac:dyDescent="0.25">
      <c r="A350">
        <v>178</v>
      </c>
      <c r="B350" s="1">
        <v>42951.969502314816</v>
      </c>
      <c r="C350">
        <v>71.556603773600003</v>
      </c>
      <c r="D350" t="s">
        <v>348</v>
      </c>
    </row>
    <row r="351" spans="1:4" x14ac:dyDescent="0.25">
      <c r="A351">
        <v>177</v>
      </c>
      <c r="B351" s="1">
        <v>42951.971493055556</v>
      </c>
      <c r="C351">
        <v>70.227987421400002</v>
      </c>
      <c r="D351" t="s">
        <v>349</v>
      </c>
    </row>
    <row r="352" spans="1:4" x14ac:dyDescent="0.25">
      <c r="A352">
        <v>176</v>
      </c>
      <c r="B352" s="1">
        <v>42951.973495370374</v>
      </c>
      <c r="C352">
        <v>70.172955974800004</v>
      </c>
      <c r="D352" t="s">
        <v>350</v>
      </c>
    </row>
    <row r="353" spans="1:12" x14ac:dyDescent="0.25">
      <c r="A353">
        <v>177</v>
      </c>
      <c r="B353" s="1">
        <v>42951.97550925926</v>
      </c>
      <c r="C353">
        <v>70.070754717</v>
      </c>
      <c r="D353" t="s">
        <v>351</v>
      </c>
    </row>
    <row r="354" spans="1:12" x14ac:dyDescent="0.25">
      <c r="A354">
        <v>170</v>
      </c>
      <c r="B354" s="1">
        <v>42951.977534722224</v>
      </c>
      <c r="C354">
        <v>71.305031446499996</v>
      </c>
      <c r="D354" t="s">
        <v>352</v>
      </c>
    </row>
    <row r="355" spans="1:12" x14ac:dyDescent="0.25">
      <c r="A355">
        <v>175</v>
      </c>
      <c r="B355" s="1">
        <v>42951.979560185187</v>
      </c>
      <c r="C355">
        <v>71.415094339600003</v>
      </c>
      <c r="D355" t="s">
        <v>353</v>
      </c>
    </row>
    <row r="356" spans="1:12" x14ac:dyDescent="0.25">
      <c r="A356">
        <v>171</v>
      </c>
      <c r="B356" s="1">
        <v>42951.98159722222</v>
      </c>
      <c r="C356">
        <v>70.227987421400002</v>
      </c>
      <c r="D356" t="s">
        <v>354</v>
      </c>
    </row>
    <row r="357" spans="1:12" x14ac:dyDescent="0.25">
      <c r="A357">
        <v>174</v>
      </c>
      <c r="B357" s="1">
        <v>42951.98364583333</v>
      </c>
      <c r="C357">
        <v>70.526729559700001</v>
      </c>
      <c r="D357" t="s">
        <v>355</v>
      </c>
    </row>
    <row r="358" spans="1:12" x14ac:dyDescent="0.25">
      <c r="A358">
        <v>173</v>
      </c>
      <c r="B358" s="1">
        <v>42951.985706018517</v>
      </c>
      <c r="C358">
        <v>71.234276729599998</v>
      </c>
      <c r="D358" t="s">
        <v>356</v>
      </c>
    </row>
    <row r="359" spans="1:12" x14ac:dyDescent="0.25">
      <c r="A359">
        <v>176</v>
      </c>
      <c r="B359" s="1">
        <v>42951.98777777778</v>
      </c>
      <c r="C359">
        <v>71.242138364799999</v>
      </c>
      <c r="D359" t="s">
        <v>357</v>
      </c>
    </row>
    <row r="360" spans="1:12" x14ac:dyDescent="0.25">
      <c r="A360">
        <v>174</v>
      </c>
      <c r="B360" s="1">
        <v>42951.989861111113</v>
      </c>
      <c r="C360">
        <v>70.888364779900002</v>
      </c>
      <c r="D360" t="s">
        <v>358</v>
      </c>
    </row>
    <row r="361" spans="1:12" x14ac:dyDescent="0.25">
      <c r="A361">
        <v>176</v>
      </c>
      <c r="B361" s="1">
        <v>42951.991956018515</v>
      </c>
      <c r="C361">
        <v>70.125786163499995</v>
      </c>
      <c r="D361" t="s">
        <v>359</v>
      </c>
    </row>
    <row r="362" spans="1:12" x14ac:dyDescent="0.25">
      <c r="A362">
        <v>174</v>
      </c>
      <c r="B362" s="1">
        <v>42951.994062500002</v>
      </c>
      <c r="C362">
        <v>70.471698113200006</v>
      </c>
      <c r="D362" t="s">
        <v>360</v>
      </c>
    </row>
    <row r="363" spans="1:12" x14ac:dyDescent="0.25">
      <c r="A363">
        <v>176</v>
      </c>
      <c r="B363" s="1">
        <v>42951.996180555558</v>
      </c>
      <c r="C363">
        <v>71.092767295599998</v>
      </c>
      <c r="D363" t="s">
        <v>361</v>
      </c>
    </row>
    <row r="364" spans="1:12" x14ac:dyDescent="0.25">
      <c r="A364">
        <v>177</v>
      </c>
      <c r="B364" s="1">
        <v>42951.998298611114</v>
      </c>
      <c r="C364">
        <v>70.597484276700001</v>
      </c>
      <c r="D364" t="s">
        <v>362</v>
      </c>
      <c r="J364">
        <v>80</v>
      </c>
      <c r="L364">
        <f>90-J364</f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7"/>
  <sheetViews>
    <sheetView zoomScaleNormal="100" workbookViewId="0">
      <selection activeCell="P371" sqref="P371:U383"/>
    </sheetView>
  </sheetViews>
  <sheetFormatPr defaultRowHeight="15" x14ac:dyDescent="0.25"/>
  <cols>
    <col min="2" max="2" width="16.42578125" customWidth="1"/>
    <col min="7" max="7" width="9.140625" style="9"/>
    <col min="8" max="8" width="9.140625" style="8"/>
    <col min="9" max="9" width="9.140625" style="9"/>
    <col min="13" max="13" width="9.140625" style="9"/>
  </cols>
  <sheetData>
    <row r="1" spans="1:20" x14ac:dyDescent="0.25">
      <c r="A1" t="s">
        <v>363</v>
      </c>
      <c r="B1" t="s">
        <v>364</v>
      </c>
      <c r="C1" t="s">
        <v>365</v>
      </c>
      <c r="D1" t="s">
        <v>366</v>
      </c>
      <c r="J1" t="s">
        <v>364</v>
      </c>
      <c r="M1" t="s">
        <v>379</v>
      </c>
    </row>
    <row r="2" spans="1:20" x14ac:dyDescent="0.25">
      <c r="A2">
        <v>1081</v>
      </c>
      <c r="B2" s="1">
        <v>42951.617199074077</v>
      </c>
      <c r="C2">
        <v>70.031446540900006</v>
      </c>
      <c r="D2" t="s">
        <v>0</v>
      </c>
      <c r="F2">
        <v>1</v>
      </c>
      <c r="G2" s="9">
        <v>0</v>
      </c>
      <c r="H2" s="8">
        <f>G2</f>
        <v>0</v>
      </c>
      <c r="J2" s="7">
        <v>0</v>
      </c>
      <c r="K2" s="7">
        <f>J2</f>
        <v>0</v>
      </c>
      <c r="L2" s="8"/>
      <c r="M2" s="9">
        <f t="shared" ref="M2:M65" si="0">3.4+A2/24.66</f>
        <v>47.236171938361714</v>
      </c>
      <c r="T2">
        <v>1.0049999999999999</v>
      </c>
    </row>
    <row r="3" spans="1:20" x14ac:dyDescent="0.25">
      <c r="A3">
        <v>1072</v>
      </c>
      <c r="B3" s="1">
        <v>42951.617569444446</v>
      </c>
      <c r="C3">
        <v>71.006289308199996</v>
      </c>
      <c r="D3" t="s">
        <v>1</v>
      </c>
      <c r="F3">
        <f>F2+1</f>
        <v>2</v>
      </c>
      <c r="G3" s="9">
        <f>32*$T$2^(F3-$F$3)</f>
        <v>32</v>
      </c>
      <c r="H3" s="8">
        <f t="shared" ref="H3:H66" si="1">H2+G3</f>
        <v>32</v>
      </c>
      <c r="J3" s="7">
        <f>B3-B2</f>
        <v>3.7037036963738501E-4</v>
      </c>
      <c r="K3" s="7">
        <f t="shared" ref="K3:K66" si="2">K2+J3</f>
        <v>3.7037036963738501E-4</v>
      </c>
      <c r="L3" s="8"/>
      <c r="M3" s="9">
        <f t="shared" si="0"/>
        <v>46.871208434712081</v>
      </c>
    </row>
    <row r="4" spans="1:20" x14ac:dyDescent="0.25">
      <c r="A4">
        <v>353</v>
      </c>
      <c r="B4" s="1">
        <v>42951.617928240739</v>
      </c>
      <c r="C4">
        <v>39.433962264199998</v>
      </c>
      <c r="D4" t="s">
        <v>2</v>
      </c>
      <c r="F4">
        <f t="shared" ref="F4:F67" si="3">F3+1</f>
        <v>3</v>
      </c>
      <c r="G4" s="9">
        <f t="shared" ref="G4:G67" si="4">32*$T$2^(F4-$F$3)</f>
        <v>32.159999999999997</v>
      </c>
      <c r="H4" s="8">
        <f t="shared" si="1"/>
        <v>64.16</v>
      </c>
      <c r="J4" s="7">
        <f t="shared" ref="J4:J67" si="5">B4-B3</f>
        <v>3.5879629285773262E-4</v>
      </c>
      <c r="K4" s="7">
        <f t="shared" si="2"/>
        <v>7.2916666249511763E-4</v>
      </c>
      <c r="L4" s="7"/>
      <c r="M4" s="9">
        <f t="shared" si="0"/>
        <v>17.714679643146795</v>
      </c>
    </row>
    <row r="5" spans="1:20" x14ac:dyDescent="0.25">
      <c r="A5">
        <v>1079</v>
      </c>
      <c r="B5" s="1">
        <v>42951.618287037039</v>
      </c>
      <c r="C5">
        <v>66.548742138400002</v>
      </c>
      <c r="D5" t="s">
        <v>3</v>
      </c>
      <c r="F5">
        <f t="shared" si="3"/>
        <v>4</v>
      </c>
      <c r="G5" s="9">
        <f t="shared" si="4"/>
        <v>32.320799999999991</v>
      </c>
      <c r="H5" s="8">
        <f t="shared" si="1"/>
        <v>96.480799999999988</v>
      </c>
      <c r="J5" s="7">
        <f t="shared" si="5"/>
        <v>3.5879630013369024E-4</v>
      </c>
      <c r="K5" s="7">
        <f t="shared" si="2"/>
        <v>1.0879629626288079E-3</v>
      </c>
      <c r="M5" s="9">
        <f t="shared" si="0"/>
        <v>47.155068937550688</v>
      </c>
      <c r="Q5">
        <v>14.48</v>
      </c>
    </row>
    <row r="6" spans="1:20" x14ac:dyDescent="0.25">
      <c r="A6">
        <v>1064</v>
      </c>
      <c r="B6" s="1">
        <v>42951.618645833332</v>
      </c>
      <c r="C6">
        <v>75</v>
      </c>
      <c r="D6" t="s">
        <v>4</v>
      </c>
      <c r="F6">
        <f t="shared" si="3"/>
        <v>5</v>
      </c>
      <c r="G6" s="9">
        <f t="shared" si="4"/>
        <v>32.482403999999988</v>
      </c>
      <c r="H6" s="8">
        <f t="shared" si="1"/>
        <v>128.96320399999996</v>
      </c>
      <c r="J6" s="7">
        <f t="shared" si="5"/>
        <v>3.5879629285773262E-4</v>
      </c>
      <c r="K6" s="7">
        <f t="shared" si="2"/>
        <v>1.4467592554865405E-3</v>
      </c>
      <c r="M6" s="9">
        <f t="shared" si="0"/>
        <v>46.546796431467961</v>
      </c>
      <c r="Q6">
        <v>8.4700000000000006</v>
      </c>
    </row>
    <row r="7" spans="1:20" x14ac:dyDescent="0.25">
      <c r="A7">
        <v>1087</v>
      </c>
      <c r="B7" s="1">
        <v>42951.619016203702</v>
      </c>
      <c r="C7">
        <v>54.512578616399999</v>
      </c>
      <c r="D7" t="s">
        <v>5</v>
      </c>
      <c r="F7">
        <f t="shared" si="3"/>
        <v>6</v>
      </c>
      <c r="G7" s="9">
        <f t="shared" si="4"/>
        <v>32.644816019999979</v>
      </c>
      <c r="H7" s="8">
        <f t="shared" si="1"/>
        <v>161.60802001999994</v>
      </c>
      <c r="J7" s="7">
        <f t="shared" si="5"/>
        <v>3.7037036963738501E-4</v>
      </c>
      <c r="K7" s="7">
        <f t="shared" si="2"/>
        <v>1.8171296251239255E-3</v>
      </c>
      <c r="M7" s="9">
        <f t="shared" si="0"/>
        <v>47.479480940794808</v>
      </c>
      <c r="Q7">
        <v>23.35</v>
      </c>
    </row>
    <row r="8" spans="1:20" x14ac:dyDescent="0.25">
      <c r="A8">
        <v>1087</v>
      </c>
      <c r="B8" s="1">
        <v>42951.619386574072</v>
      </c>
      <c r="C8">
        <v>62.665094339600003</v>
      </c>
      <c r="D8" t="s">
        <v>6</v>
      </c>
      <c r="F8">
        <f t="shared" si="3"/>
        <v>7</v>
      </c>
      <c r="G8" s="9">
        <f t="shared" si="4"/>
        <v>32.808040100099973</v>
      </c>
      <c r="H8" s="8">
        <f t="shared" si="1"/>
        <v>194.41606012009993</v>
      </c>
      <c r="J8" s="7">
        <f t="shared" si="5"/>
        <v>3.7037036963738501E-4</v>
      </c>
      <c r="K8" s="7">
        <f t="shared" si="2"/>
        <v>2.1874999947613105E-3</v>
      </c>
      <c r="M8" s="9">
        <f t="shared" si="0"/>
        <v>47.479480940794808</v>
      </c>
    </row>
    <row r="9" spans="1:20" x14ac:dyDescent="0.25">
      <c r="A9">
        <v>1063</v>
      </c>
      <c r="B9" s="1">
        <v>42951.619756944441</v>
      </c>
      <c r="C9">
        <v>69.827044025199996</v>
      </c>
      <c r="D9" t="s">
        <v>7</v>
      </c>
      <c r="F9">
        <f t="shared" si="3"/>
        <v>8</v>
      </c>
      <c r="G9" s="9">
        <f t="shared" si="4"/>
        <v>32.972080300600467</v>
      </c>
      <c r="H9" s="8">
        <f t="shared" si="1"/>
        <v>227.38814042070038</v>
      </c>
      <c r="J9" s="7">
        <f t="shared" si="5"/>
        <v>3.7037036963738501E-4</v>
      </c>
      <c r="K9" s="7">
        <f t="shared" si="2"/>
        <v>2.5578703643986955E-3</v>
      </c>
      <c r="M9" s="9">
        <f t="shared" si="0"/>
        <v>46.506244931062447</v>
      </c>
    </row>
    <row r="10" spans="1:20" x14ac:dyDescent="0.25">
      <c r="A10">
        <v>1402</v>
      </c>
      <c r="B10" s="1">
        <v>42951.620127314818</v>
      </c>
      <c r="C10">
        <v>70.125786163499995</v>
      </c>
      <c r="D10" t="s">
        <v>8</v>
      </c>
      <c r="F10">
        <f t="shared" si="3"/>
        <v>9</v>
      </c>
      <c r="G10" s="9">
        <f t="shared" si="4"/>
        <v>33.136940702103466</v>
      </c>
      <c r="H10" s="8">
        <f t="shared" si="1"/>
        <v>260.52508112280384</v>
      </c>
      <c r="J10" s="7">
        <f t="shared" si="5"/>
        <v>3.7037037691334262E-4</v>
      </c>
      <c r="K10" s="7">
        <f t="shared" si="2"/>
        <v>2.9282407413120382E-3</v>
      </c>
      <c r="M10" s="9">
        <f t="shared" si="0"/>
        <v>60.253203568532037</v>
      </c>
    </row>
    <row r="11" spans="1:20" x14ac:dyDescent="0.25">
      <c r="A11">
        <v>1468</v>
      </c>
      <c r="B11" s="1">
        <v>42951.620497685188</v>
      </c>
      <c r="C11">
        <v>70.047169811299995</v>
      </c>
      <c r="D11" t="s">
        <v>9</v>
      </c>
      <c r="F11">
        <f t="shared" si="3"/>
        <v>10</v>
      </c>
      <c r="G11" s="9">
        <f t="shared" si="4"/>
        <v>33.302625405613981</v>
      </c>
      <c r="H11" s="8">
        <f t="shared" si="1"/>
        <v>293.82770652841782</v>
      </c>
      <c r="J11" s="7">
        <f t="shared" si="5"/>
        <v>3.7037036963738501E-4</v>
      </c>
      <c r="K11" s="7">
        <f t="shared" si="2"/>
        <v>3.2986111109494232E-3</v>
      </c>
      <c r="M11" s="9">
        <f t="shared" si="0"/>
        <v>62.929602595296025</v>
      </c>
    </row>
    <row r="12" spans="1:20" x14ac:dyDescent="0.25">
      <c r="A12">
        <v>1063</v>
      </c>
      <c r="B12" s="1">
        <v>42951.620868055557</v>
      </c>
      <c r="C12">
        <v>70.015723270400002</v>
      </c>
      <c r="D12" t="s">
        <v>10</v>
      </c>
      <c r="F12">
        <f t="shared" si="3"/>
        <v>11</v>
      </c>
      <c r="G12" s="9">
        <f t="shared" si="4"/>
        <v>33.469138532642049</v>
      </c>
      <c r="H12" s="8">
        <f t="shared" si="1"/>
        <v>327.29684506105986</v>
      </c>
      <c r="J12" s="7">
        <f t="shared" si="5"/>
        <v>3.7037036963738501E-4</v>
      </c>
      <c r="K12" s="7">
        <f t="shared" si="2"/>
        <v>3.6689814805868082E-3</v>
      </c>
      <c r="M12" s="9">
        <f t="shared" si="0"/>
        <v>46.506244931062447</v>
      </c>
    </row>
    <row r="13" spans="1:20" x14ac:dyDescent="0.25">
      <c r="A13">
        <v>1359</v>
      </c>
      <c r="B13" s="1">
        <v>42951.621249999997</v>
      </c>
      <c r="C13">
        <v>70.055031446499996</v>
      </c>
      <c r="D13" t="s">
        <v>11</v>
      </c>
      <c r="F13">
        <f t="shared" si="3"/>
        <v>12</v>
      </c>
      <c r="G13" s="9">
        <f t="shared" si="4"/>
        <v>33.636484225305253</v>
      </c>
      <c r="H13" s="8">
        <f t="shared" si="1"/>
        <v>360.93332928636511</v>
      </c>
      <c r="J13" s="7">
        <f t="shared" si="5"/>
        <v>3.8194443914107978E-4</v>
      </c>
      <c r="K13" s="7">
        <f t="shared" si="2"/>
        <v>4.050925919727888E-3</v>
      </c>
      <c r="M13" s="9">
        <f t="shared" si="0"/>
        <v>58.509489051094889</v>
      </c>
    </row>
    <row r="14" spans="1:20" x14ac:dyDescent="0.25">
      <c r="A14">
        <v>1424</v>
      </c>
      <c r="B14" s="1">
        <v>42951.621631944443</v>
      </c>
      <c r="C14">
        <v>70.062893081799999</v>
      </c>
      <c r="D14" t="s">
        <v>12</v>
      </c>
      <c r="F14">
        <f t="shared" si="3"/>
        <v>13</v>
      </c>
      <c r="G14" s="9">
        <f t="shared" si="4"/>
        <v>33.804666646431777</v>
      </c>
      <c r="H14" s="8">
        <f t="shared" si="1"/>
        <v>394.73799593279688</v>
      </c>
      <c r="J14" s="7">
        <f t="shared" si="5"/>
        <v>3.819444464170374E-4</v>
      </c>
      <c r="K14" s="7">
        <f t="shared" si="2"/>
        <v>4.4328703661449254E-3</v>
      </c>
      <c r="M14" s="9">
        <f t="shared" si="0"/>
        <v>61.145336577453364</v>
      </c>
    </row>
    <row r="15" spans="1:20" x14ac:dyDescent="0.25">
      <c r="A15" s="2">
        <v>1701</v>
      </c>
      <c r="B15" s="1">
        <v>42951.622013888889</v>
      </c>
      <c r="C15">
        <v>70.125786163499995</v>
      </c>
      <c r="D15" t="s">
        <v>13</v>
      </c>
      <c r="F15">
        <f t="shared" si="3"/>
        <v>14</v>
      </c>
      <c r="G15" s="9">
        <f t="shared" si="4"/>
        <v>33.973689979663924</v>
      </c>
      <c r="H15" s="8">
        <f t="shared" si="1"/>
        <v>428.71168591246078</v>
      </c>
      <c r="J15" s="7">
        <f t="shared" si="5"/>
        <v>3.819444464170374E-4</v>
      </c>
      <c r="K15" s="7">
        <f t="shared" si="2"/>
        <v>4.8148148125619628E-3</v>
      </c>
      <c r="M15" s="9">
        <f t="shared" si="0"/>
        <v>72.378102189781032</v>
      </c>
    </row>
    <row r="16" spans="1:20" x14ac:dyDescent="0.25">
      <c r="A16">
        <v>1646</v>
      </c>
      <c r="B16" s="1">
        <v>42951.622395833336</v>
      </c>
      <c r="C16">
        <v>70.8805031447</v>
      </c>
      <c r="D16" t="s">
        <v>14</v>
      </c>
      <c r="F16">
        <f t="shared" si="3"/>
        <v>15</v>
      </c>
      <c r="G16" s="9">
        <f t="shared" si="4"/>
        <v>34.143558429562241</v>
      </c>
      <c r="H16" s="8">
        <f t="shared" si="1"/>
        <v>462.85524434202301</v>
      </c>
      <c r="J16" s="7">
        <f t="shared" si="5"/>
        <v>3.819444464170374E-4</v>
      </c>
      <c r="K16" s="7">
        <f t="shared" si="2"/>
        <v>5.1967592589790002E-3</v>
      </c>
      <c r="M16" s="9">
        <f t="shared" si="0"/>
        <v>70.147769667477704</v>
      </c>
    </row>
    <row r="17" spans="1:13" x14ac:dyDescent="0.25">
      <c r="A17">
        <v>1617</v>
      </c>
      <c r="B17" s="1">
        <v>42951.622777777775</v>
      </c>
      <c r="C17">
        <v>70.125786163499995</v>
      </c>
      <c r="D17" t="s">
        <v>15</v>
      </c>
      <c r="F17">
        <f t="shared" si="3"/>
        <v>16</v>
      </c>
      <c r="G17" s="9">
        <f t="shared" si="4"/>
        <v>34.314276221710045</v>
      </c>
      <c r="H17" s="8">
        <f t="shared" si="1"/>
        <v>497.16952056373304</v>
      </c>
      <c r="J17" s="7">
        <f t="shared" si="5"/>
        <v>3.8194443914107978E-4</v>
      </c>
      <c r="K17" s="7">
        <f t="shared" si="2"/>
        <v>5.5787036981200799E-3</v>
      </c>
      <c r="M17" s="9">
        <f t="shared" si="0"/>
        <v>68.971776155717762</v>
      </c>
    </row>
    <row r="18" spans="1:13" x14ac:dyDescent="0.25">
      <c r="A18">
        <v>1578</v>
      </c>
      <c r="B18" s="1">
        <v>42951.623159722221</v>
      </c>
      <c r="C18">
        <v>70.055031446499996</v>
      </c>
      <c r="D18" t="s">
        <v>16</v>
      </c>
      <c r="F18">
        <f t="shared" si="3"/>
        <v>17</v>
      </c>
      <c r="G18" s="9">
        <f t="shared" si="4"/>
        <v>34.485847602818588</v>
      </c>
      <c r="H18" s="8">
        <f t="shared" si="1"/>
        <v>531.65536816655163</v>
      </c>
      <c r="J18" s="7">
        <f t="shared" si="5"/>
        <v>3.819444464170374E-4</v>
      </c>
      <c r="K18" s="7">
        <f t="shared" si="2"/>
        <v>5.9606481445371173E-3</v>
      </c>
      <c r="M18" s="9">
        <f t="shared" si="0"/>
        <v>67.390267639902675</v>
      </c>
    </row>
    <row r="19" spans="1:13" x14ac:dyDescent="0.25">
      <c r="A19">
        <v>1509</v>
      </c>
      <c r="B19" s="1">
        <v>42951.623541666668</v>
      </c>
      <c r="C19">
        <v>71.132075471700006</v>
      </c>
      <c r="D19" t="s">
        <v>17</v>
      </c>
      <c r="F19">
        <f t="shared" si="3"/>
        <v>18</v>
      </c>
      <c r="G19" s="9">
        <f t="shared" si="4"/>
        <v>34.658276840832677</v>
      </c>
      <c r="H19" s="8">
        <f t="shared" si="1"/>
        <v>566.31364500738425</v>
      </c>
      <c r="J19" s="7">
        <f t="shared" si="5"/>
        <v>3.819444464170374E-4</v>
      </c>
      <c r="K19" s="7">
        <f t="shared" si="2"/>
        <v>6.3425925909541547E-3</v>
      </c>
      <c r="M19" s="9">
        <f t="shared" si="0"/>
        <v>64.592214111922146</v>
      </c>
    </row>
    <row r="20" spans="1:13" x14ac:dyDescent="0.25">
      <c r="A20">
        <v>1510</v>
      </c>
      <c r="B20" s="1">
        <v>42951.623935185184</v>
      </c>
      <c r="C20">
        <v>70.180817610099993</v>
      </c>
      <c r="D20" t="s">
        <v>18</v>
      </c>
      <c r="F20">
        <f t="shared" si="3"/>
        <v>19</v>
      </c>
      <c r="G20" s="9">
        <f t="shared" si="4"/>
        <v>34.83156822503684</v>
      </c>
      <c r="H20" s="8">
        <f t="shared" si="1"/>
        <v>601.14521323242104</v>
      </c>
      <c r="J20" s="7">
        <f t="shared" si="5"/>
        <v>3.9351851592073217E-4</v>
      </c>
      <c r="K20" s="7">
        <f t="shared" si="2"/>
        <v>6.7361111068748869E-3</v>
      </c>
      <c r="M20" s="9">
        <f t="shared" si="0"/>
        <v>64.63276561232766</v>
      </c>
    </row>
    <row r="21" spans="1:13" x14ac:dyDescent="0.25">
      <c r="A21">
        <v>1402</v>
      </c>
      <c r="B21" s="1">
        <v>42951.624328703707</v>
      </c>
      <c r="C21">
        <v>70.023584905700005</v>
      </c>
      <c r="D21" t="s">
        <v>19</v>
      </c>
      <c r="F21">
        <f t="shared" si="3"/>
        <v>20</v>
      </c>
      <c r="G21" s="9">
        <f t="shared" si="4"/>
        <v>35.005726066162012</v>
      </c>
      <c r="H21" s="8">
        <f t="shared" si="1"/>
        <v>636.15093929858301</v>
      </c>
      <c r="J21" s="7">
        <f t="shared" si="5"/>
        <v>3.9351852319668978E-4</v>
      </c>
      <c r="K21" s="7">
        <f t="shared" si="2"/>
        <v>7.1296296300715767E-3</v>
      </c>
      <c r="M21" s="9">
        <f t="shared" si="0"/>
        <v>60.253203568532037</v>
      </c>
    </row>
    <row r="22" spans="1:13" x14ac:dyDescent="0.25">
      <c r="A22">
        <v>1399</v>
      </c>
      <c r="B22" s="1">
        <v>42951.624722222223</v>
      </c>
      <c r="C22">
        <v>70.110062893099993</v>
      </c>
      <c r="D22" t="s">
        <v>20</v>
      </c>
      <c r="F22">
        <f t="shared" si="3"/>
        <v>21</v>
      </c>
      <c r="G22" s="9">
        <f t="shared" si="4"/>
        <v>35.180754696492819</v>
      </c>
      <c r="H22" s="8">
        <f t="shared" si="1"/>
        <v>671.33169399507585</v>
      </c>
      <c r="J22" s="7">
        <f t="shared" si="5"/>
        <v>3.9351851592073217E-4</v>
      </c>
      <c r="K22" s="7">
        <f t="shared" si="2"/>
        <v>7.5231481459923089E-3</v>
      </c>
      <c r="M22" s="9">
        <f t="shared" si="0"/>
        <v>60.13154906731549</v>
      </c>
    </row>
    <row r="23" spans="1:13" x14ac:dyDescent="0.25">
      <c r="A23">
        <v>1387</v>
      </c>
      <c r="B23" s="1">
        <v>42951.625115740739</v>
      </c>
      <c r="C23">
        <v>70.243710691800004</v>
      </c>
      <c r="D23" t="s">
        <v>21</v>
      </c>
      <c r="F23">
        <f t="shared" si="3"/>
        <v>22</v>
      </c>
      <c r="G23" s="9">
        <f t="shared" si="4"/>
        <v>35.35665846997528</v>
      </c>
      <c r="H23" s="8">
        <f t="shared" si="1"/>
        <v>706.68835246505114</v>
      </c>
      <c r="J23" s="7">
        <f t="shared" si="5"/>
        <v>3.9351851592073217E-4</v>
      </c>
      <c r="K23" s="7">
        <f t="shared" si="2"/>
        <v>7.916666661913041E-3</v>
      </c>
      <c r="M23" s="9">
        <f t="shared" si="0"/>
        <v>59.644931062449309</v>
      </c>
    </row>
    <row r="24" spans="1:13" x14ac:dyDescent="0.25">
      <c r="A24">
        <v>1350</v>
      </c>
      <c r="B24" s="1">
        <v>42951.625509259262</v>
      </c>
      <c r="C24">
        <v>70.125786163499995</v>
      </c>
      <c r="D24" t="s">
        <v>22</v>
      </c>
      <c r="F24">
        <f t="shared" si="3"/>
        <v>23</v>
      </c>
      <c r="G24" s="9">
        <f t="shared" si="4"/>
        <v>35.533441762325147</v>
      </c>
      <c r="H24" s="8">
        <f t="shared" si="1"/>
        <v>742.22179422737634</v>
      </c>
      <c r="J24" s="7">
        <f t="shared" si="5"/>
        <v>3.9351852319668978E-4</v>
      </c>
      <c r="K24" s="7">
        <f t="shared" si="2"/>
        <v>8.3101851851097308E-3</v>
      </c>
      <c r="M24" s="9">
        <f t="shared" si="0"/>
        <v>58.144525547445255</v>
      </c>
    </row>
    <row r="25" spans="1:13" x14ac:dyDescent="0.25">
      <c r="A25">
        <v>1324</v>
      </c>
      <c r="B25" s="1">
        <v>42951.625902777778</v>
      </c>
      <c r="C25">
        <v>70.212264150899998</v>
      </c>
      <c r="D25" t="s">
        <v>23</v>
      </c>
      <c r="F25">
        <f t="shared" si="3"/>
        <v>24</v>
      </c>
      <c r="G25" s="9">
        <f t="shared" si="4"/>
        <v>35.711108971136767</v>
      </c>
      <c r="H25" s="8">
        <f t="shared" si="1"/>
        <v>777.93290319851315</v>
      </c>
      <c r="J25" s="7">
        <f t="shared" si="5"/>
        <v>3.9351851592073217E-4</v>
      </c>
      <c r="K25" s="7">
        <f t="shared" si="2"/>
        <v>8.703703701030463E-3</v>
      </c>
      <c r="M25" s="9">
        <f t="shared" si="0"/>
        <v>57.090186536901861</v>
      </c>
    </row>
    <row r="26" spans="1:13" x14ac:dyDescent="0.25">
      <c r="A26">
        <v>1253</v>
      </c>
      <c r="B26" s="1">
        <v>42951.626307870371</v>
      </c>
      <c r="C26">
        <v>71.745283018899997</v>
      </c>
      <c r="D26" t="s">
        <v>24</v>
      </c>
      <c r="F26">
        <f t="shared" si="3"/>
        <v>25</v>
      </c>
      <c r="G26" s="9">
        <f t="shared" si="4"/>
        <v>35.889664515992443</v>
      </c>
      <c r="H26" s="8">
        <f t="shared" si="1"/>
        <v>813.82256771450557</v>
      </c>
      <c r="J26" s="7">
        <f t="shared" si="5"/>
        <v>4.0509259270038456E-4</v>
      </c>
      <c r="K26" s="7">
        <f t="shared" si="2"/>
        <v>9.1087962937308475E-3</v>
      </c>
      <c r="M26" s="9">
        <f t="shared" si="0"/>
        <v>54.211030008110299</v>
      </c>
    </row>
    <row r="27" spans="1:13" x14ac:dyDescent="0.25">
      <c r="A27">
        <v>1246</v>
      </c>
      <c r="B27" s="1">
        <v>42951.626712962963</v>
      </c>
      <c r="C27">
        <v>70.007861635200001</v>
      </c>
      <c r="D27" t="s">
        <v>25</v>
      </c>
      <c r="F27">
        <f t="shared" si="3"/>
        <v>26</v>
      </c>
      <c r="G27" s="9">
        <f t="shared" si="4"/>
        <v>36.069112838572408</v>
      </c>
      <c r="H27" s="8">
        <f t="shared" si="1"/>
        <v>849.891680553078</v>
      </c>
      <c r="J27" s="7">
        <f t="shared" si="5"/>
        <v>4.0509259270038456E-4</v>
      </c>
      <c r="K27" s="7">
        <f t="shared" si="2"/>
        <v>9.5138888864312321E-3</v>
      </c>
      <c r="M27" s="9">
        <f t="shared" si="0"/>
        <v>53.927169505271692</v>
      </c>
    </row>
    <row r="28" spans="1:13" x14ac:dyDescent="0.25">
      <c r="A28">
        <v>1225</v>
      </c>
      <c r="B28" s="1">
        <v>42951.627118055556</v>
      </c>
      <c r="C28">
        <v>70.165094339600003</v>
      </c>
      <c r="D28" t="s">
        <v>26</v>
      </c>
      <c r="F28">
        <f t="shared" si="3"/>
        <v>27</v>
      </c>
      <c r="G28" s="9">
        <f t="shared" si="4"/>
        <v>36.249458402765264</v>
      </c>
      <c r="H28" s="8">
        <f t="shared" si="1"/>
        <v>886.1411389558433</v>
      </c>
      <c r="J28" s="7">
        <f t="shared" si="5"/>
        <v>4.0509259270038456E-4</v>
      </c>
      <c r="K28" s="7">
        <f t="shared" si="2"/>
        <v>9.9189814791316167E-3</v>
      </c>
      <c r="M28" s="9">
        <f t="shared" si="0"/>
        <v>53.075587996755878</v>
      </c>
    </row>
    <row r="29" spans="1:13" x14ac:dyDescent="0.25">
      <c r="A29">
        <v>1172</v>
      </c>
      <c r="B29" s="1">
        <v>42951.627523148149</v>
      </c>
      <c r="C29">
        <v>70.188679245299994</v>
      </c>
      <c r="D29" t="s">
        <v>27</v>
      </c>
      <c r="F29">
        <f t="shared" si="3"/>
        <v>28</v>
      </c>
      <c r="G29" s="9">
        <f t="shared" si="4"/>
        <v>36.430705694779085</v>
      </c>
      <c r="H29" s="8">
        <f t="shared" si="1"/>
        <v>922.57184465062244</v>
      </c>
      <c r="J29" s="7">
        <f t="shared" si="5"/>
        <v>4.0509259270038456E-4</v>
      </c>
      <c r="K29" s="7">
        <f t="shared" si="2"/>
        <v>1.0324074071832001E-2</v>
      </c>
      <c r="M29" s="9">
        <f t="shared" si="0"/>
        <v>50.926358475263584</v>
      </c>
    </row>
    <row r="30" spans="1:13" x14ac:dyDescent="0.25">
      <c r="A30">
        <v>1144</v>
      </c>
      <c r="B30" s="1">
        <v>42951.627928240741</v>
      </c>
      <c r="C30">
        <v>70.133647798699997</v>
      </c>
      <c r="D30" t="s">
        <v>28</v>
      </c>
      <c r="F30">
        <f t="shared" si="3"/>
        <v>29</v>
      </c>
      <c r="G30" s="9">
        <f t="shared" si="4"/>
        <v>36.612859223252975</v>
      </c>
      <c r="H30" s="8">
        <f t="shared" si="1"/>
        <v>959.18470387387538</v>
      </c>
      <c r="J30" s="7">
        <f t="shared" si="5"/>
        <v>4.0509259270038456E-4</v>
      </c>
      <c r="K30" s="7">
        <f t="shared" si="2"/>
        <v>1.0729166664532386E-2</v>
      </c>
      <c r="M30" s="9">
        <f t="shared" si="0"/>
        <v>49.790916463909163</v>
      </c>
    </row>
    <row r="31" spans="1:13" x14ac:dyDescent="0.25">
      <c r="A31">
        <v>1106</v>
      </c>
      <c r="B31" s="1">
        <v>42951.628333333334</v>
      </c>
      <c r="C31">
        <v>70.039308176099993</v>
      </c>
      <c r="D31" t="s">
        <v>29</v>
      </c>
      <c r="F31">
        <f t="shared" si="3"/>
        <v>30</v>
      </c>
      <c r="G31" s="9">
        <f t="shared" si="4"/>
        <v>36.795923519369232</v>
      </c>
      <c r="H31" s="8">
        <f t="shared" si="1"/>
        <v>995.98062739324462</v>
      </c>
      <c r="J31" s="7">
        <f t="shared" si="5"/>
        <v>4.0509259270038456E-4</v>
      </c>
      <c r="K31" s="7">
        <f t="shared" si="2"/>
        <v>1.113425925723277E-2</v>
      </c>
      <c r="M31" s="9">
        <f t="shared" si="0"/>
        <v>48.249959448499595</v>
      </c>
    </row>
    <row r="32" spans="1:13" x14ac:dyDescent="0.25">
      <c r="A32">
        <v>1046</v>
      </c>
      <c r="B32" s="1">
        <v>42951.628750000003</v>
      </c>
      <c r="C32">
        <v>71.265723270400002</v>
      </c>
      <c r="D32" t="s">
        <v>30</v>
      </c>
      <c r="F32">
        <f t="shared" si="3"/>
        <v>31</v>
      </c>
      <c r="G32" s="9">
        <f t="shared" si="4"/>
        <v>36.979903136966072</v>
      </c>
      <c r="H32" s="8">
        <f t="shared" si="1"/>
        <v>1032.9605305302107</v>
      </c>
      <c r="J32" s="7">
        <f t="shared" si="5"/>
        <v>4.1666666948003694E-4</v>
      </c>
      <c r="K32" s="7">
        <f t="shared" si="2"/>
        <v>1.1550925926712807E-2</v>
      </c>
      <c r="M32" s="9">
        <f t="shared" si="0"/>
        <v>45.816869424168694</v>
      </c>
    </row>
    <row r="33" spans="1:13" x14ac:dyDescent="0.25">
      <c r="A33">
        <v>1026</v>
      </c>
      <c r="B33" s="1">
        <v>42951.629189814812</v>
      </c>
      <c r="C33">
        <v>70.220125786200001</v>
      </c>
      <c r="D33" t="s">
        <v>31</v>
      </c>
      <c r="F33">
        <f t="shared" si="3"/>
        <v>32</v>
      </c>
      <c r="G33" s="9">
        <f t="shared" si="4"/>
        <v>37.164802652650899</v>
      </c>
      <c r="H33" s="8">
        <f t="shared" si="1"/>
        <v>1070.1253331828616</v>
      </c>
      <c r="J33" s="7">
        <f t="shared" si="5"/>
        <v>4.3981480848742649E-4</v>
      </c>
      <c r="K33" s="7">
        <f t="shared" si="2"/>
        <v>1.1990740735200234E-2</v>
      </c>
      <c r="M33" s="9">
        <f t="shared" si="0"/>
        <v>45.005839416058393</v>
      </c>
    </row>
    <row r="34" spans="1:13" x14ac:dyDescent="0.25">
      <c r="A34">
        <v>757</v>
      </c>
      <c r="B34" s="1">
        <v>42951.629606481481</v>
      </c>
      <c r="C34">
        <v>67.775157232699996</v>
      </c>
      <c r="D34" t="s">
        <v>32</v>
      </c>
      <c r="F34">
        <f t="shared" si="3"/>
        <v>33</v>
      </c>
      <c r="G34" s="9">
        <f t="shared" si="4"/>
        <v>37.350626665914142</v>
      </c>
      <c r="H34" s="8">
        <f t="shared" si="1"/>
        <v>1107.4759598487758</v>
      </c>
      <c r="J34" s="7">
        <f t="shared" si="5"/>
        <v>4.1666666948003694E-4</v>
      </c>
      <c r="K34" s="7">
        <f t="shared" si="2"/>
        <v>1.2407407404680271E-2</v>
      </c>
      <c r="M34" s="9">
        <f t="shared" si="0"/>
        <v>34.097485806974859</v>
      </c>
    </row>
    <row r="35" spans="1:13" x14ac:dyDescent="0.25">
      <c r="A35">
        <v>988</v>
      </c>
      <c r="B35" s="1">
        <v>42951.630023148151</v>
      </c>
      <c r="C35">
        <v>70.070754717</v>
      </c>
      <c r="D35" t="s">
        <v>33</v>
      </c>
      <c r="F35">
        <f t="shared" si="3"/>
        <v>34</v>
      </c>
      <c r="G35" s="9">
        <f t="shared" si="4"/>
        <v>37.537379799243709</v>
      </c>
      <c r="H35" s="8">
        <f t="shared" si="1"/>
        <v>1145.0133396480196</v>
      </c>
      <c r="J35" s="7">
        <f t="shared" si="5"/>
        <v>4.1666666948003694E-4</v>
      </c>
      <c r="K35" s="7">
        <f t="shared" si="2"/>
        <v>1.2824074074160308E-2</v>
      </c>
      <c r="M35" s="9">
        <f t="shared" si="0"/>
        <v>43.464882400648825</v>
      </c>
    </row>
    <row r="36" spans="1:13" x14ac:dyDescent="0.25">
      <c r="A36">
        <v>919</v>
      </c>
      <c r="B36" s="1">
        <v>42951.630439814813</v>
      </c>
      <c r="C36">
        <v>70.165094339600003</v>
      </c>
      <c r="D36" t="s">
        <v>34</v>
      </c>
      <c r="F36">
        <f t="shared" si="3"/>
        <v>35</v>
      </c>
      <c r="G36" s="9">
        <f t="shared" si="4"/>
        <v>37.725066698239921</v>
      </c>
      <c r="H36" s="8">
        <f t="shared" si="1"/>
        <v>1182.7384063462596</v>
      </c>
      <c r="J36" s="7">
        <f t="shared" si="5"/>
        <v>4.1666666220407933E-4</v>
      </c>
      <c r="K36" s="7">
        <f t="shared" si="2"/>
        <v>1.3240740736364387E-2</v>
      </c>
      <c r="M36" s="9">
        <f t="shared" si="0"/>
        <v>40.66682887266829</v>
      </c>
    </row>
    <row r="37" spans="1:13" x14ac:dyDescent="0.25">
      <c r="A37">
        <v>311</v>
      </c>
      <c r="B37" s="1">
        <v>42951.630868055552</v>
      </c>
      <c r="C37">
        <v>70.683962264200005</v>
      </c>
      <c r="D37" t="s">
        <v>35</v>
      </c>
      <c r="F37">
        <f t="shared" si="3"/>
        <v>36</v>
      </c>
      <c r="G37" s="9">
        <f t="shared" si="4"/>
        <v>37.913692031731117</v>
      </c>
      <c r="H37" s="8">
        <f t="shared" si="1"/>
        <v>1220.6520983779908</v>
      </c>
      <c r="J37" s="7">
        <f t="shared" si="5"/>
        <v>4.2824073898373172E-4</v>
      </c>
      <c r="K37" s="7">
        <f t="shared" si="2"/>
        <v>1.3668981475348119E-2</v>
      </c>
      <c r="M37" s="9">
        <f t="shared" si="0"/>
        <v>16.011516626115167</v>
      </c>
    </row>
    <row r="38" spans="1:13" x14ac:dyDescent="0.25">
      <c r="A38">
        <v>836</v>
      </c>
      <c r="B38" s="1">
        <v>42951.631296296298</v>
      </c>
      <c r="C38">
        <v>70.117924528299994</v>
      </c>
      <c r="D38" t="s">
        <v>36</v>
      </c>
      <c r="F38">
        <f t="shared" si="3"/>
        <v>37</v>
      </c>
      <c r="G38" s="9">
        <f t="shared" si="4"/>
        <v>38.10326049188977</v>
      </c>
      <c r="H38" s="8">
        <f t="shared" si="1"/>
        <v>1258.7553588698806</v>
      </c>
      <c r="J38" s="7">
        <f t="shared" si="5"/>
        <v>4.2824074625968933E-4</v>
      </c>
      <c r="K38" s="7">
        <f t="shared" si="2"/>
        <v>1.4097222221607808E-2</v>
      </c>
      <c r="M38" s="9">
        <f t="shared" si="0"/>
        <v>37.301054339010541</v>
      </c>
    </row>
    <row r="39" spans="1:13" x14ac:dyDescent="0.25">
      <c r="A39">
        <v>835</v>
      </c>
      <c r="B39" s="1">
        <v>42951.631724537037</v>
      </c>
      <c r="C39">
        <v>70.094339622600003</v>
      </c>
      <c r="D39" t="s">
        <v>37</v>
      </c>
      <c r="F39">
        <f t="shared" si="3"/>
        <v>38</v>
      </c>
      <c r="G39" s="9">
        <f t="shared" si="4"/>
        <v>38.293776794349206</v>
      </c>
      <c r="H39" s="8">
        <f t="shared" si="1"/>
        <v>1297.0491356642299</v>
      </c>
      <c r="J39" s="7">
        <f t="shared" si="5"/>
        <v>4.2824073898373172E-4</v>
      </c>
      <c r="K39" s="7">
        <f t="shared" si="2"/>
        <v>1.452546296059154E-2</v>
      </c>
      <c r="M39" s="9">
        <f t="shared" si="0"/>
        <v>37.260502838605028</v>
      </c>
    </row>
    <row r="40" spans="1:13" x14ac:dyDescent="0.25">
      <c r="A40">
        <v>804</v>
      </c>
      <c r="B40" s="1">
        <v>42951.632152777776</v>
      </c>
      <c r="C40">
        <v>70.117924528299994</v>
      </c>
      <c r="D40" t="s">
        <v>38</v>
      </c>
      <c r="F40">
        <f t="shared" si="3"/>
        <v>39</v>
      </c>
      <c r="G40" s="9">
        <f t="shared" si="4"/>
        <v>38.485245678320943</v>
      </c>
      <c r="H40" s="8">
        <f t="shared" si="1"/>
        <v>1335.5343813425509</v>
      </c>
      <c r="J40" s="7">
        <f t="shared" si="5"/>
        <v>4.2824073898373172E-4</v>
      </c>
      <c r="K40" s="7">
        <f t="shared" si="2"/>
        <v>1.4953703699575271E-2</v>
      </c>
      <c r="M40" s="9">
        <f t="shared" si="0"/>
        <v>36.00340632603406</v>
      </c>
    </row>
    <row r="41" spans="1:13" x14ac:dyDescent="0.25">
      <c r="A41">
        <v>764</v>
      </c>
      <c r="B41" s="1">
        <v>42951.632581018515</v>
      </c>
      <c r="C41">
        <v>70.102201257900006</v>
      </c>
      <c r="D41" t="s">
        <v>39</v>
      </c>
      <c r="F41">
        <f t="shared" si="3"/>
        <v>40</v>
      </c>
      <c r="G41" s="9">
        <f t="shared" si="4"/>
        <v>38.677671906712547</v>
      </c>
      <c r="H41" s="8">
        <f t="shared" si="1"/>
        <v>1374.2120532492634</v>
      </c>
      <c r="J41" s="7">
        <f t="shared" si="5"/>
        <v>4.2824073898373172E-4</v>
      </c>
      <c r="K41" s="7">
        <f t="shared" si="2"/>
        <v>1.5381944438559003E-2</v>
      </c>
      <c r="M41" s="9">
        <f t="shared" si="0"/>
        <v>34.381346309813466</v>
      </c>
    </row>
    <row r="42" spans="1:13" x14ac:dyDescent="0.25">
      <c r="A42">
        <v>758</v>
      </c>
      <c r="B42" s="1">
        <v>42951.633009259262</v>
      </c>
      <c r="C42">
        <v>70.015723270400002</v>
      </c>
      <c r="D42" t="s">
        <v>40</v>
      </c>
      <c r="F42">
        <f t="shared" si="3"/>
        <v>41</v>
      </c>
      <c r="G42" s="9">
        <f t="shared" si="4"/>
        <v>38.871060266246104</v>
      </c>
      <c r="H42" s="8">
        <f t="shared" si="1"/>
        <v>1413.0831135155095</v>
      </c>
      <c r="J42" s="7">
        <f t="shared" si="5"/>
        <v>4.2824074625968933E-4</v>
      </c>
      <c r="K42" s="7">
        <f t="shared" si="2"/>
        <v>1.5810185184818693E-2</v>
      </c>
      <c r="M42" s="9">
        <f t="shared" si="0"/>
        <v>34.138037307380372</v>
      </c>
    </row>
    <row r="43" spans="1:13" x14ac:dyDescent="0.25">
      <c r="A43">
        <v>743</v>
      </c>
      <c r="B43" s="1">
        <v>42951.633449074077</v>
      </c>
      <c r="C43">
        <v>70.345911949699996</v>
      </c>
      <c r="D43" t="s">
        <v>41</v>
      </c>
      <c r="F43">
        <f t="shared" si="3"/>
        <v>42</v>
      </c>
      <c r="G43" s="9">
        <f t="shared" si="4"/>
        <v>39.065415567577332</v>
      </c>
      <c r="H43" s="8">
        <f t="shared" si="1"/>
        <v>1452.1485290830867</v>
      </c>
      <c r="J43" s="7">
        <f t="shared" si="5"/>
        <v>4.398148157633841E-4</v>
      </c>
      <c r="K43" s="7">
        <f t="shared" si="2"/>
        <v>1.6250000000582077E-2</v>
      </c>
      <c r="M43" s="9">
        <f t="shared" si="0"/>
        <v>33.529764801297645</v>
      </c>
    </row>
    <row r="44" spans="1:13" x14ac:dyDescent="0.25">
      <c r="A44">
        <v>700</v>
      </c>
      <c r="B44" s="1">
        <v>42951.633888888886</v>
      </c>
      <c r="C44">
        <v>70.070754717</v>
      </c>
      <c r="D44" t="s">
        <v>42</v>
      </c>
      <c r="F44">
        <f t="shared" si="3"/>
        <v>43</v>
      </c>
      <c r="G44" s="9">
        <f t="shared" si="4"/>
        <v>39.260742645415213</v>
      </c>
      <c r="H44" s="8">
        <f t="shared" si="1"/>
        <v>1491.4092717285018</v>
      </c>
      <c r="J44" s="7">
        <f t="shared" si="5"/>
        <v>4.3981480848742649E-4</v>
      </c>
      <c r="K44" s="7">
        <f t="shared" si="2"/>
        <v>1.6689814809069503E-2</v>
      </c>
      <c r="M44" s="9">
        <f t="shared" si="0"/>
        <v>31.786050283860501</v>
      </c>
    </row>
    <row r="45" spans="1:13" x14ac:dyDescent="0.25">
      <c r="A45">
        <v>655</v>
      </c>
      <c r="B45" s="1">
        <v>42951.634328703702</v>
      </c>
      <c r="C45">
        <v>70.283018867899997</v>
      </c>
      <c r="D45" t="s">
        <v>43</v>
      </c>
      <c r="F45">
        <f t="shared" si="3"/>
        <v>44</v>
      </c>
      <c r="G45" s="9">
        <f t="shared" si="4"/>
        <v>39.45704635864228</v>
      </c>
      <c r="H45" s="8">
        <f t="shared" si="1"/>
        <v>1530.866318087144</v>
      </c>
      <c r="J45" s="7">
        <f t="shared" si="5"/>
        <v>4.398148157633841E-4</v>
      </c>
      <c r="K45" s="7">
        <f t="shared" si="2"/>
        <v>1.7129629624832887E-2</v>
      </c>
      <c r="M45" s="9">
        <f t="shared" si="0"/>
        <v>29.961232765612326</v>
      </c>
    </row>
    <row r="46" spans="1:13" x14ac:dyDescent="0.25">
      <c r="A46">
        <v>638</v>
      </c>
      <c r="B46" s="1">
        <v>42951.634768518517</v>
      </c>
      <c r="C46">
        <v>70.149371069200001</v>
      </c>
      <c r="D46" t="s">
        <v>44</v>
      </c>
      <c r="F46">
        <f t="shared" si="3"/>
        <v>45</v>
      </c>
      <c r="G46" s="9">
        <f t="shared" si="4"/>
        <v>39.65433159043549</v>
      </c>
      <c r="H46" s="8">
        <f t="shared" si="1"/>
        <v>1570.5206496775795</v>
      </c>
      <c r="J46" s="7">
        <f t="shared" si="5"/>
        <v>4.398148157633841E-4</v>
      </c>
      <c r="K46" s="7">
        <f t="shared" si="2"/>
        <v>1.7569444440596271E-2</v>
      </c>
      <c r="M46" s="9">
        <f t="shared" si="0"/>
        <v>29.271857258718573</v>
      </c>
    </row>
    <row r="47" spans="1:13" x14ac:dyDescent="0.25">
      <c r="A47">
        <v>628</v>
      </c>
      <c r="B47" s="1">
        <v>42951.635208333333</v>
      </c>
      <c r="C47">
        <v>70.039308176099993</v>
      </c>
      <c r="D47" t="s">
        <v>45</v>
      </c>
      <c r="F47">
        <f t="shared" si="3"/>
        <v>46</v>
      </c>
      <c r="G47" s="9">
        <f t="shared" si="4"/>
        <v>39.852603248387659</v>
      </c>
      <c r="H47" s="8">
        <f t="shared" si="1"/>
        <v>1610.3732529259671</v>
      </c>
      <c r="J47" s="7">
        <f t="shared" si="5"/>
        <v>4.398148157633841E-4</v>
      </c>
      <c r="K47" s="7">
        <f t="shared" si="2"/>
        <v>1.8009259256359655E-2</v>
      </c>
      <c r="M47" s="9">
        <f t="shared" si="0"/>
        <v>28.866342254663422</v>
      </c>
    </row>
    <row r="48" spans="1:13" x14ac:dyDescent="0.25">
      <c r="A48">
        <v>584</v>
      </c>
      <c r="B48" s="1">
        <v>42951.635659722226</v>
      </c>
      <c r="C48">
        <v>70.267295597499995</v>
      </c>
      <c r="D48" t="s">
        <v>46</v>
      </c>
      <c r="F48">
        <f t="shared" si="3"/>
        <v>47</v>
      </c>
      <c r="G48" s="9">
        <f t="shared" si="4"/>
        <v>40.051866264629588</v>
      </c>
      <c r="H48" s="8">
        <f t="shared" si="1"/>
        <v>1650.4251191905967</v>
      </c>
      <c r="J48" s="7">
        <f t="shared" si="5"/>
        <v>4.5138889254303649E-4</v>
      </c>
      <c r="K48" s="7">
        <f t="shared" si="2"/>
        <v>1.8460648148902692E-2</v>
      </c>
      <c r="M48" s="9">
        <f t="shared" si="0"/>
        <v>27.082076236820761</v>
      </c>
    </row>
    <row r="49" spans="1:16" x14ac:dyDescent="0.25">
      <c r="A49">
        <v>571</v>
      </c>
      <c r="B49" s="1">
        <v>42951.636111111111</v>
      </c>
      <c r="C49">
        <v>70.220125786200001</v>
      </c>
      <c r="D49" t="s">
        <v>47</v>
      </c>
      <c r="F49">
        <f t="shared" si="3"/>
        <v>48</v>
      </c>
      <c r="G49" s="9">
        <f t="shared" si="4"/>
        <v>40.252125595952734</v>
      </c>
      <c r="H49" s="8">
        <f t="shared" si="1"/>
        <v>1690.6772447865494</v>
      </c>
      <c r="J49" s="7">
        <f t="shared" si="5"/>
        <v>4.5138888526707888E-4</v>
      </c>
      <c r="K49" s="7">
        <f t="shared" si="2"/>
        <v>1.8912037034169771E-2</v>
      </c>
      <c r="M49" s="9">
        <f t="shared" si="0"/>
        <v>26.554906731549067</v>
      </c>
    </row>
    <row r="50" spans="1:16" x14ac:dyDescent="0.25">
      <c r="A50">
        <v>561</v>
      </c>
      <c r="B50" s="1">
        <v>42951.636562500003</v>
      </c>
      <c r="C50">
        <v>70.322327044000005</v>
      </c>
      <c r="D50" t="s">
        <v>48</v>
      </c>
      <c r="F50">
        <f t="shared" si="3"/>
        <v>49</v>
      </c>
      <c r="G50" s="9">
        <f t="shared" si="4"/>
        <v>40.453386223932483</v>
      </c>
      <c r="H50" s="8">
        <f t="shared" si="1"/>
        <v>1731.1306310104819</v>
      </c>
      <c r="J50" s="7">
        <f t="shared" si="5"/>
        <v>4.5138889254303649E-4</v>
      </c>
      <c r="K50" s="7">
        <f t="shared" si="2"/>
        <v>1.9363425926712807E-2</v>
      </c>
      <c r="M50" s="9">
        <f t="shared" si="0"/>
        <v>26.149391727493917</v>
      </c>
    </row>
    <row r="51" spans="1:16" s="3" customFormat="1" x14ac:dyDescent="0.25">
      <c r="A51" s="3">
        <v>539</v>
      </c>
      <c r="B51" s="4">
        <v>42951.637013888889</v>
      </c>
      <c r="C51" s="3">
        <v>70.102201257900006</v>
      </c>
      <c r="D51" s="3" t="s">
        <v>49</v>
      </c>
      <c r="F51">
        <f t="shared" si="3"/>
        <v>50</v>
      </c>
      <c r="G51" s="9">
        <f t="shared" si="4"/>
        <v>40.655653155052143</v>
      </c>
      <c r="H51" s="8">
        <f t="shared" si="1"/>
        <v>1771.786284165534</v>
      </c>
      <c r="I51" s="9"/>
      <c r="J51" s="7">
        <f t="shared" si="5"/>
        <v>4.5138888526707888E-4</v>
      </c>
      <c r="K51" s="7">
        <f t="shared" si="2"/>
        <v>1.9814814811979886E-2</v>
      </c>
      <c r="M51" s="9">
        <f t="shared" si="0"/>
        <v>25.257258718572587</v>
      </c>
    </row>
    <row r="52" spans="1:16" x14ac:dyDescent="0.25">
      <c r="A52">
        <v>516</v>
      </c>
      <c r="B52" s="1">
        <v>42951.637465277781</v>
      </c>
      <c r="C52">
        <v>70.503144654099998</v>
      </c>
      <c r="D52" t="s">
        <v>50</v>
      </c>
      <c r="F52">
        <f t="shared" si="3"/>
        <v>51</v>
      </c>
      <c r="G52" s="9">
        <f t="shared" si="4"/>
        <v>40.858931420827403</v>
      </c>
      <c r="H52" s="8">
        <f t="shared" si="1"/>
        <v>1812.6452155863615</v>
      </c>
      <c r="J52" s="7">
        <f t="shared" si="5"/>
        <v>4.5138889254303649E-4</v>
      </c>
      <c r="K52" s="7">
        <f t="shared" si="2"/>
        <v>2.0266203704522923E-2</v>
      </c>
      <c r="M52" s="9">
        <f t="shared" si="0"/>
        <v>24.324574209245739</v>
      </c>
      <c r="N52">
        <v>66.5</v>
      </c>
      <c r="P52">
        <f>90-N52</f>
        <v>23.5</v>
      </c>
    </row>
    <row r="53" spans="1:16" x14ac:dyDescent="0.25">
      <c r="A53">
        <v>511</v>
      </c>
      <c r="B53" s="1">
        <v>42951.637916666667</v>
      </c>
      <c r="C53">
        <v>70.558176100599994</v>
      </c>
      <c r="D53" t="s">
        <v>51</v>
      </c>
      <c r="F53">
        <f t="shared" si="3"/>
        <v>52</v>
      </c>
      <c r="G53" s="9">
        <f t="shared" si="4"/>
        <v>41.063226077931525</v>
      </c>
      <c r="H53" s="8">
        <f t="shared" si="1"/>
        <v>1853.7084416642931</v>
      </c>
      <c r="J53" s="7">
        <f t="shared" si="5"/>
        <v>4.5138888526707888E-4</v>
      </c>
      <c r="K53" s="7">
        <f t="shared" si="2"/>
        <v>2.0717592589790002E-2</v>
      </c>
      <c r="M53" s="9">
        <f t="shared" si="0"/>
        <v>24.121816707218166</v>
      </c>
    </row>
    <row r="54" spans="1:16" x14ac:dyDescent="0.25">
      <c r="A54">
        <v>496</v>
      </c>
      <c r="B54" s="1">
        <v>42951.638379629629</v>
      </c>
      <c r="C54">
        <v>70.463836478000005</v>
      </c>
      <c r="D54" t="s">
        <v>52</v>
      </c>
      <c r="F54">
        <f t="shared" si="3"/>
        <v>53</v>
      </c>
      <c r="G54" s="9">
        <f t="shared" si="4"/>
        <v>41.268542208321179</v>
      </c>
      <c r="H54" s="8">
        <f t="shared" si="1"/>
        <v>1894.9769838726143</v>
      </c>
      <c r="J54" s="7">
        <f t="shared" si="5"/>
        <v>4.6296296204673126E-4</v>
      </c>
      <c r="K54" s="7">
        <f t="shared" si="2"/>
        <v>2.1180555551836733E-2</v>
      </c>
      <c r="M54" s="9">
        <f t="shared" si="0"/>
        <v>23.513544201135442</v>
      </c>
    </row>
    <row r="55" spans="1:16" x14ac:dyDescent="0.25">
      <c r="A55">
        <v>488</v>
      </c>
      <c r="B55" s="1">
        <v>42951.638842592591</v>
      </c>
      <c r="C55">
        <v>70.353773584899997</v>
      </c>
      <c r="D55" t="s">
        <v>53</v>
      </c>
      <c r="F55">
        <f t="shared" si="3"/>
        <v>54</v>
      </c>
      <c r="G55" s="9">
        <f t="shared" si="4"/>
        <v>41.474884919362779</v>
      </c>
      <c r="H55" s="8">
        <f t="shared" si="1"/>
        <v>1936.4518687919769</v>
      </c>
      <c r="J55" s="7">
        <f t="shared" si="5"/>
        <v>4.6296296204673126E-4</v>
      </c>
      <c r="K55" s="7">
        <f t="shared" si="2"/>
        <v>2.1643518513883464E-2</v>
      </c>
      <c r="M55" s="9">
        <f t="shared" si="0"/>
        <v>23.189132197891322</v>
      </c>
    </row>
    <row r="56" spans="1:16" x14ac:dyDescent="0.25">
      <c r="A56">
        <v>474</v>
      </c>
      <c r="B56" s="1">
        <v>42951.639305555553</v>
      </c>
      <c r="C56">
        <v>70.668238993700001</v>
      </c>
      <c r="D56" t="s">
        <v>54</v>
      </c>
      <c r="F56">
        <f t="shared" si="3"/>
        <v>55</v>
      </c>
      <c r="G56" s="9">
        <f t="shared" si="4"/>
        <v>41.682259343959586</v>
      </c>
      <c r="H56" s="8">
        <f t="shared" si="1"/>
        <v>1978.1341281359366</v>
      </c>
      <c r="J56" s="7">
        <f t="shared" si="5"/>
        <v>4.6296296204673126E-4</v>
      </c>
      <c r="K56" s="7">
        <f t="shared" si="2"/>
        <v>2.2106481475930195E-2</v>
      </c>
      <c r="M56" s="9">
        <f t="shared" si="0"/>
        <v>22.621411192214111</v>
      </c>
    </row>
    <row r="57" spans="1:16" x14ac:dyDescent="0.25">
      <c r="A57">
        <v>464</v>
      </c>
      <c r="B57" s="1">
        <v>42951.639768518522</v>
      </c>
      <c r="C57">
        <v>70.503144654099998</v>
      </c>
      <c r="D57" t="s">
        <v>55</v>
      </c>
      <c r="F57">
        <f t="shared" si="3"/>
        <v>56</v>
      </c>
      <c r="G57" s="9">
        <f t="shared" si="4"/>
        <v>41.890670640679375</v>
      </c>
      <c r="H57" s="8">
        <f t="shared" si="1"/>
        <v>2020.0247987766161</v>
      </c>
      <c r="J57" s="7">
        <f t="shared" si="5"/>
        <v>4.6296296932268888E-4</v>
      </c>
      <c r="K57" s="7">
        <f t="shared" si="2"/>
        <v>2.2569444445252884E-2</v>
      </c>
      <c r="M57" s="9">
        <f t="shared" si="0"/>
        <v>22.215896188158961</v>
      </c>
    </row>
    <row r="58" spans="1:16" x14ac:dyDescent="0.25">
      <c r="A58">
        <v>460</v>
      </c>
      <c r="B58" s="1">
        <v>42951.640231481484</v>
      </c>
      <c r="C58">
        <v>70.778301886799994</v>
      </c>
      <c r="D58" t="s">
        <v>56</v>
      </c>
      <c r="F58">
        <f t="shared" si="3"/>
        <v>57</v>
      </c>
      <c r="G58" s="9">
        <f t="shared" si="4"/>
        <v>42.100123993882768</v>
      </c>
      <c r="H58" s="8">
        <f t="shared" si="1"/>
        <v>2062.1249227704989</v>
      </c>
      <c r="J58" s="7">
        <f t="shared" si="5"/>
        <v>4.6296296204673126E-4</v>
      </c>
      <c r="K58" s="7">
        <f t="shared" si="2"/>
        <v>2.3032407407299615E-2</v>
      </c>
      <c r="M58" s="9">
        <f t="shared" si="0"/>
        <v>22.053690186536901</v>
      </c>
    </row>
    <row r="59" spans="1:16" x14ac:dyDescent="0.25">
      <c r="A59">
        <v>457</v>
      </c>
      <c r="B59" s="1">
        <v>42951.640706018516</v>
      </c>
      <c r="C59">
        <v>70.361635220099998</v>
      </c>
      <c r="D59" t="s">
        <v>57</v>
      </c>
      <c r="F59">
        <f t="shared" si="3"/>
        <v>58</v>
      </c>
      <c r="G59" s="9">
        <f t="shared" si="4"/>
        <v>42.310624613852184</v>
      </c>
      <c r="H59" s="8">
        <f t="shared" si="1"/>
        <v>2104.4355473843511</v>
      </c>
      <c r="J59" s="7">
        <f t="shared" si="5"/>
        <v>4.7453703155042604E-4</v>
      </c>
      <c r="K59" s="7">
        <f t="shared" si="2"/>
        <v>2.3506944438850041E-2</v>
      </c>
      <c r="M59" s="9">
        <f t="shared" si="0"/>
        <v>21.932035685320354</v>
      </c>
    </row>
    <row r="60" spans="1:16" x14ac:dyDescent="0.25">
      <c r="A60">
        <v>442</v>
      </c>
      <c r="B60" s="1">
        <v>42951.641180555554</v>
      </c>
      <c r="C60">
        <v>70.746855345900002</v>
      </c>
      <c r="D60" t="s">
        <v>58</v>
      </c>
      <c r="F60">
        <f t="shared" si="3"/>
        <v>59</v>
      </c>
      <c r="G60" s="9">
        <f t="shared" si="4"/>
        <v>42.522177736921435</v>
      </c>
      <c r="H60" s="8">
        <f t="shared" si="1"/>
        <v>2146.9577251212727</v>
      </c>
      <c r="J60" s="7">
        <f t="shared" si="5"/>
        <v>4.7453703882638365E-4</v>
      </c>
      <c r="K60" s="7">
        <f t="shared" si="2"/>
        <v>2.3981481477676425E-2</v>
      </c>
      <c r="M60" s="9">
        <f t="shared" si="0"/>
        <v>21.323763179237631</v>
      </c>
    </row>
    <row r="61" spans="1:16" x14ac:dyDescent="0.25">
      <c r="A61">
        <v>432</v>
      </c>
      <c r="B61" s="1">
        <v>42951.641655092593</v>
      </c>
      <c r="C61">
        <v>70.668238993700001</v>
      </c>
      <c r="D61" t="s">
        <v>59</v>
      </c>
      <c r="F61">
        <f t="shared" si="3"/>
        <v>60</v>
      </c>
      <c r="G61" s="9">
        <f t="shared" si="4"/>
        <v>42.734788625606036</v>
      </c>
      <c r="H61" s="8">
        <f t="shared" si="1"/>
        <v>2189.6925137468788</v>
      </c>
      <c r="J61" s="7">
        <f t="shared" si="5"/>
        <v>4.7453703882638365E-4</v>
      </c>
      <c r="K61" s="7">
        <f t="shared" si="2"/>
        <v>2.4456018516502809E-2</v>
      </c>
      <c r="M61" s="9">
        <f t="shared" si="0"/>
        <v>20.91824817518248</v>
      </c>
      <c r="N61">
        <v>69</v>
      </c>
      <c r="P61">
        <f>90-N61</f>
        <v>21</v>
      </c>
    </row>
    <row r="62" spans="1:16" x14ac:dyDescent="0.25">
      <c r="A62">
        <v>425</v>
      </c>
      <c r="B62" s="1">
        <v>42951.642129629632</v>
      </c>
      <c r="C62">
        <v>70.235849056600003</v>
      </c>
      <c r="D62" t="s">
        <v>60</v>
      </c>
      <c r="F62">
        <f t="shared" si="3"/>
        <v>61</v>
      </c>
      <c r="G62" s="9">
        <f t="shared" si="4"/>
        <v>42.948462568734058</v>
      </c>
      <c r="H62" s="8">
        <f t="shared" si="1"/>
        <v>2232.640976315613</v>
      </c>
      <c r="J62" s="7">
        <f t="shared" si="5"/>
        <v>4.7453703882638365E-4</v>
      </c>
      <c r="K62" s="7">
        <f t="shared" si="2"/>
        <v>2.4930555555329192E-2</v>
      </c>
      <c r="M62" s="9">
        <f t="shared" si="0"/>
        <v>20.634387672343877</v>
      </c>
    </row>
    <row r="63" spans="1:16" x14ac:dyDescent="0.25">
      <c r="A63">
        <v>428</v>
      </c>
      <c r="B63" s="1">
        <v>42951.642604166664</v>
      </c>
      <c r="C63">
        <v>70.463836478000005</v>
      </c>
      <c r="D63" t="s">
        <v>61</v>
      </c>
      <c r="F63">
        <f t="shared" si="3"/>
        <v>62</v>
      </c>
      <c r="G63" s="9">
        <f t="shared" si="4"/>
        <v>43.16320488157772</v>
      </c>
      <c r="H63" s="8">
        <f t="shared" si="1"/>
        <v>2275.8041811971907</v>
      </c>
      <c r="J63" s="7">
        <f t="shared" si="5"/>
        <v>4.7453703155042604E-4</v>
      </c>
      <c r="K63" s="7">
        <f t="shared" si="2"/>
        <v>2.5405092586879618E-2</v>
      </c>
      <c r="M63" s="9">
        <f t="shared" si="0"/>
        <v>20.75604217356042</v>
      </c>
    </row>
    <row r="64" spans="1:16" x14ac:dyDescent="0.25">
      <c r="A64">
        <v>294</v>
      </c>
      <c r="B64" s="1">
        <v>42951.665312500001</v>
      </c>
      <c r="C64">
        <v>71.124213836500005</v>
      </c>
      <c r="D64" t="s">
        <v>62</v>
      </c>
      <c r="F64">
        <f t="shared" si="3"/>
        <v>63</v>
      </c>
      <c r="G64" s="9">
        <f t="shared" si="4"/>
        <v>43.379020905985605</v>
      </c>
      <c r="H64" s="8">
        <f t="shared" si="1"/>
        <v>2319.1832021031764</v>
      </c>
      <c r="J64" s="7">
        <f t="shared" si="5"/>
        <v>2.2708333337504882E-2</v>
      </c>
      <c r="K64" s="7">
        <f t="shared" si="2"/>
        <v>4.8113425924384501E-2</v>
      </c>
      <c r="M64" s="9">
        <f t="shared" si="0"/>
        <v>15.322141119221412</v>
      </c>
    </row>
    <row r="65" spans="1:16" x14ac:dyDescent="0.25">
      <c r="A65">
        <v>294</v>
      </c>
      <c r="B65" s="1">
        <v>42951.665798611109</v>
      </c>
      <c r="C65">
        <v>71.116352201300003</v>
      </c>
      <c r="D65" t="s">
        <v>63</v>
      </c>
      <c r="F65">
        <f t="shared" si="3"/>
        <v>64</v>
      </c>
      <c r="G65" s="9">
        <f t="shared" si="4"/>
        <v>43.595916010515523</v>
      </c>
      <c r="H65" s="8">
        <f t="shared" si="1"/>
        <v>2362.7791181136918</v>
      </c>
      <c r="J65" s="7">
        <f t="shared" si="5"/>
        <v>4.8611110833007842E-4</v>
      </c>
      <c r="K65" s="7">
        <f t="shared" si="2"/>
        <v>4.8599537032714579E-2</v>
      </c>
      <c r="M65" s="9">
        <f t="shared" si="0"/>
        <v>15.322141119221412</v>
      </c>
    </row>
    <row r="66" spans="1:16" x14ac:dyDescent="0.25">
      <c r="A66">
        <v>293</v>
      </c>
      <c r="B66" s="1">
        <v>42951.666284722225</v>
      </c>
      <c r="C66">
        <v>70.833333333300004</v>
      </c>
      <c r="D66" t="s">
        <v>64</v>
      </c>
      <c r="F66">
        <f t="shared" si="3"/>
        <v>65</v>
      </c>
      <c r="G66" s="9">
        <f t="shared" si="4"/>
        <v>43.813895590568094</v>
      </c>
      <c r="H66" s="8">
        <f t="shared" si="1"/>
        <v>2406.5930137042596</v>
      </c>
      <c r="J66" s="7">
        <f t="shared" si="5"/>
        <v>4.8611111560603604E-4</v>
      </c>
      <c r="K66" s="7">
        <f t="shared" si="2"/>
        <v>4.9085648148320615E-2</v>
      </c>
      <c r="M66" s="9">
        <f t="shared" ref="M66:M129" si="6">3.4+A66/24.66</f>
        <v>15.281589618815897</v>
      </c>
    </row>
    <row r="67" spans="1:16" x14ac:dyDescent="0.25">
      <c r="A67">
        <v>290</v>
      </c>
      <c r="B67" s="1">
        <v>42951.66678240741</v>
      </c>
      <c r="C67">
        <v>70.951257861599998</v>
      </c>
      <c r="D67" t="s">
        <v>65</v>
      </c>
      <c r="F67">
        <f t="shared" si="3"/>
        <v>66</v>
      </c>
      <c r="G67" s="9">
        <f t="shared" si="4"/>
        <v>44.03296506852093</v>
      </c>
      <c r="H67" s="8">
        <f t="shared" ref="H67:H130" si="7">H66+G67</f>
        <v>2450.6259787727804</v>
      </c>
      <c r="J67" s="7">
        <f t="shared" si="5"/>
        <v>4.9768518510973081E-4</v>
      </c>
      <c r="K67" s="7">
        <f t="shared" ref="K67:K130" si="8">K66+J67</f>
        <v>4.9583333333430346E-2</v>
      </c>
      <c r="M67" s="9">
        <f t="shared" si="6"/>
        <v>15.159935117599352</v>
      </c>
    </row>
    <row r="68" spans="1:16" x14ac:dyDescent="0.25">
      <c r="A68">
        <v>290</v>
      </c>
      <c r="B68" s="1">
        <v>42951.667280092595</v>
      </c>
      <c r="C68">
        <v>70.149371069200001</v>
      </c>
      <c r="D68" t="s">
        <v>66</v>
      </c>
      <c r="F68">
        <f t="shared" ref="F68:F131" si="9">F67+1</f>
        <v>67</v>
      </c>
      <c r="G68" s="9">
        <f t="shared" ref="G68:G131" si="10">32*$T$2^(F68-$F$3)</f>
        <v>44.25312989386353</v>
      </c>
      <c r="H68" s="8">
        <f t="shared" si="7"/>
        <v>2494.8791086666438</v>
      </c>
      <c r="J68" s="7">
        <f t="shared" ref="J68:J131" si="11">B68-B67</f>
        <v>4.9768518510973081E-4</v>
      </c>
      <c r="K68" s="7">
        <f t="shared" si="8"/>
        <v>5.0081018518540077E-2</v>
      </c>
      <c r="M68" s="9">
        <f t="shared" si="6"/>
        <v>15.159935117599352</v>
      </c>
    </row>
    <row r="69" spans="1:16" x14ac:dyDescent="0.25">
      <c r="A69">
        <v>290</v>
      </c>
      <c r="B69" s="1">
        <v>42951.66777777778</v>
      </c>
      <c r="C69">
        <v>70.220125786200001</v>
      </c>
      <c r="D69" t="s">
        <v>67</v>
      </c>
      <c r="F69">
        <f t="shared" si="9"/>
        <v>68</v>
      </c>
      <c r="G69" s="9">
        <f t="shared" si="10"/>
        <v>44.47439554333284</v>
      </c>
      <c r="H69" s="8">
        <f t="shared" si="7"/>
        <v>2539.3535042099766</v>
      </c>
      <c r="J69" s="7">
        <f t="shared" si="11"/>
        <v>4.9768518510973081E-4</v>
      </c>
      <c r="K69" s="7">
        <f t="shared" si="8"/>
        <v>5.0578703703649808E-2</v>
      </c>
      <c r="M69" s="9">
        <f t="shared" si="6"/>
        <v>15.159935117599352</v>
      </c>
    </row>
    <row r="70" spans="1:16" x14ac:dyDescent="0.25">
      <c r="A70">
        <v>287</v>
      </c>
      <c r="B70" s="1">
        <v>42951.668275462966</v>
      </c>
      <c r="C70">
        <v>70.023584905700005</v>
      </c>
      <c r="D70" t="s">
        <v>68</v>
      </c>
      <c r="F70">
        <f t="shared" si="9"/>
        <v>69</v>
      </c>
      <c r="G70" s="9">
        <f t="shared" si="10"/>
        <v>44.696767521049502</v>
      </c>
      <c r="H70" s="8">
        <f t="shared" si="7"/>
        <v>2584.050271731026</v>
      </c>
      <c r="J70" s="7">
        <f t="shared" si="11"/>
        <v>4.9768518510973081E-4</v>
      </c>
      <c r="K70" s="7">
        <f t="shared" si="8"/>
        <v>5.1076388888759539E-2</v>
      </c>
      <c r="M70" s="9">
        <f t="shared" si="6"/>
        <v>15.038280616382806</v>
      </c>
      <c r="N70">
        <v>75.2</v>
      </c>
      <c r="P70">
        <f>90-N70</f>
        <v>14.799999999999997</v>
      </c>
    </row>
    <row r="71" spans="1:16" x14ac:dyDescent="0.25">
      <c r="A71">
        <v>282</v>
      </c>
      <c r="B71" s="1">
        <v>42951.668773148151</v>
      </c>
      <c r="C71">
        <v>70.621069182400007</v>
      </c>
      <c r="D71" t="s">
        <v>69</v>
      </c>
      <c r="F71">
        <f t="shared" si="9"/>
        <v>70</v>
      </c>
      <c r="G71" s="9">
        <f t="shared" si="10"/>
        <v>44.920251358654738</v>
      </c>
      <c r="H71" s="8">
        <f t="shared" si="7"/>
        <v>2628.9705230896807</v>
      </c>
      <c r="J71" s="7">
        <f t="shared" si="11"/>
        <v>4.9768518510973081E-4</v>
      </c>
      <c r="K71" s="7">
        <f t="shared" si="8"/>
        <v>5.1574074073869269E-2</v>
      </c>
      <c r="M71" s="9">
        <f t="shared" si="6"/>
        <v>14.835523114355231</v>
      </c>
    </row>
    <row r="72" spans="1:16" x14ac:dyDescent="0.25">
      <c r="A72">
        <v>286</v>
      </c>
      <c r="B72" s="1">
        <v>42951.669282407405</v>
      </c>
      <c r="C72">
        <v>70.196540880499995</v>
      </c>
      <c r="D72" t="s">
        <v>70</v>
      </c>
      <c r="F72">
        <f t="shared" si="9"/>
        <v>71</v>
      </c>
      <c r="G72" s="9">
        <f t="shared" si="10"/>
        <v>45.144852615448002</v>
      </c>
      <c r="H72" s="8">
        <f t="shared" si="7"/>
        <v>2674.1153757051288</v>
      </c>
      <c r="J72" s="7">
        <f t="shared" si="11"/>
        <v>5.0925925461342558E-4</v>
      </c>
      <c r="K72" s="7">
        <f t="shared" si="8"/>
        <v>5.2083333328482695E-2</v>
      </c>
      <c r="M72" s="9">
        <f t="shared" si="6"/>
        <v>14.997729115977291</v>
      </c>
    </row>
    <row r="73" spans="1:16" x14ac:dyDescent="0.25">
      <c r="A73">
        <v>281</v>
      </c>
      <c r="B73" s="1">
        <v>42951.669791666667</v>
      </c>
      <c r="C73">
        <v>70.015723270400002</v>
      </c>
      <c r="D73" t="s">
        <v>71</v>
      </c>
      <c r="F73">
        <f t="shared" si="9"/>
        <v>72</v>
      </c>
      <c r="G73" s="9">
        <f t="shared" si="10"/>
        <v>45.370576878525235</v>
      </c>
      <c r="H73" s="8">
        <f t="shared" si="7"/>
        <v>2719.4859525836541</v>
      </c>
      <c r="J73" s="7">
        <f t="shared" si="11"/>
        <v>5.092592618893832E-4</v>
      </c>
      <c r="K73" s="7">
        <f t="shared" si="8"/>
        <v>5.2592592590372078E-2</v>
      </c>
      <c r="M73" s="9">
        <f t="shared" si="6"/>
        <v>14.794971613949716</v>
      </c>
    </row>
    <row r="74" spans="1:16" x14ac:dyDescent="0.25">
      <c r="A74">
        <v>276</v>
      </c>
      <c r="B74" s="1">
        <v>42951.670300925929</v>
      </c>
      <c r="C74">
        <v>70.613207547200005</v>
      </c>
      <c r="D74" t="s">
        <v>72</v>
      </c>
      <c r="F74">
        <f t="shared" si="9"/>
        <v>73</v>
      </c>
      <c r="G74" s="9">
        <f t="shared" si="10"/>
        <v>45.597429762917855</v>
      </c>
      <c r="H74" s="8">
        <f t="shared" si="7"/>
        <v>2765.0833823465719</v>
      </c>
      <c r="J74" s="7">
        <f t="shared" si="11"/>
        <v>5.092592618893832E-4</v>
      </c>
      <c r="K74" s="7">
        <f t="shared" si="8"/>
        <v>5.3101851852261461E-2</v>
      </c>
      <c r="M74" s="9">
        <f t="shared" si="6"/>
        <v>14.592214111922141</v>
      </c>
    </row>
    <row r="75" spans="1:16" x14ac:dyDescent="0.25">
      <c r="A75">
        <v>278</v>
      </c>
      <c r="B75" s="1">
        <v>42951.670810185184</v>
      </c>
      <c r="C75">
        <v>70.888364779900002</v>
      </c>
      <c r="D75" t="s">
        <v>73</v>
      </c>
      <c r="F75">
        <f t="shared" si="9"/>
        <v>74</v>
      </c>
      <c r="G75" s="9">
        <f t="shared" si="10"/>
        <v>45.825416911732439</v>
      </c>
      <c r="H75" s="8">
        <f t="shared" si="7"/>
        <v>2810.9087992583045</v>
      </c>
      <c r="J75" s="7">
        <f t="shared" si="11"/>
        <v>5.0925925461342558E-4</v>
      </c>
      <c r="K75" s="7">
        <f t="shared" si="8"/>
        <v>5.3611111106874887E-2</v>
      </c>
      <c r="M75" s="9">
        <f t="shared" si="6"/>
        <v>14.673317112733171</v>
      </c>
    </row>
    <row r="76" spans="1:16" x14ac:dyDescent="0.25">
      <c r="A76">
        <v>278</v>
      </c>
      <c r="B76" s="1">
        <v>42951.671319444446</v>
      </c>
      <c r="C76">
        <v>70.070754717</v>
      </c>
      <c r="D76" t="s">
        <v>74</v>
      </c>
      <c r="F76">
        <f t="shared" si="9"/>
        <v>75</v>
      </c>
      <c r="G76" s="9">
        <f t="shared" si="10"/>
        <v>46.054543996291102</v>
      </c>
      <c r="H76" s="8">
        <f t="shared" si="7"/>
        <v>2856.9633432545957</v>
      </c>
      <c r="J76" s="7">
        <f t="shared" si="11"/>
        <v>5.092592618893832E-4</v>
      </c>
      <c r="K76" s="7">
        <f t="shared" si="8"/>
        <v>5.412037036876427E-2</v>
      </c>
      <c r="M76" s="9">
        <f t="shared" si="6"/>
        <v>14.673317112733171</v>
      </c>
    </row>
    <row r="77" spans="1:16" x14ac:dyDescent="0.25">
      <c r="A77">
        <v>278</v>
      </c>
      <c r="B77" s="1">
        <v>42951.671840277777</v>
      </c>
      <c r="C77">
        <v>71.312893081799999</v>
      </c>
      <c r="D77" t="s">
        <v>75</v>
      </c>
      <c r="F77">
        <f t="shared" si="9"/>
        <v>76</v>
      </c>
      <c r="G77" s="9">
        <f t="shared" si="10"/>
        <v>46.284816716272545</v>
      </c>
      <c r="H77" s="8">
        <f t="shared" si="7"/>
        <v>2903.2481599708681</v>
      </c>
      <c r="J77" s="7">
        <f t="shared" si="11"/>
        <v>5.2083333139307797E-4</v>
      </c>
      <c r="K77" s="7">
        <f t="shared" si="8"/>
        <v>5.4641203700157348E-2</v>
      </c>
      <c r="M77" s="9">
        <f t="shared" si="6"/>
        <v>14.673317112733171</v>
      </c>
    </row>
    <row r="78" spans="1:16" x14ac:dyDescent="0.25">
      <c r="A78">
        <v>275</v>
      </c>
      <c r="B78" s="1">
        <v>42951.672361111108</v>
      </c>
      <c r="C78">
        <v>70.856918238999995</v>
      </c>
      <c r="D78" t="s">
        <v>76</v>
      </c>
      <c r="F78">
        <f t="shared" si="9"/>
        <v>77</v>
      </c>
      <c r="G78" s="9">
        <f t="shared" si="10"/>
        <v>46.516240799853904</v>
      </c>
      <c r="H78" s="8">
        <f t="shared" si="7"/>
        <v>2949.7644007707222</v>
      </c>
      <c r="J78" s="7">
        <f t="shared" si="11"/>
        <v>5.2083333139307797E-4</v>
      </c>
      <c r="K78" s="7">
        <f t="shared" si="8"/>
        <v>5.5162037031550426E-2</v>
      </c>
      <c r="M78" s="9">
        <f t="shared" si="6"/>
        <v>14.551662611516626</v>
      </c>
    </row>
    <row r="79" spans="1:16" x14ac:dyDescent="0.25">
      <c r="A79">
        <v>272</v>
      </c>
      <c r="B79" s="1">
        <v>42951.672881944447</v>
      </c>
      <c r="C79">
        <v>70.919811320799994</v>
      </c>
      <c r="D79" t="s">
        <v>77</v>
      </c>
      <c r="F79">
        <f t="shared" si="9"/>
        <v>78</v>
      </c>
      <c r="G79" s="9">
        <f t="shared" si="10"/>
        <v>46.748822003853157</v>
      </c>
      <c r="H79" s="8">
        <f t="shared" si="7"/>
        <v>2996.5132227745753</v>
      </c>
      <c r="J79" s="7">
        <f t="shared" si="11"/>
        <v>5.2083333866903558E-4</v>
      </c>
      <c r="K79" s="7">
        <f t="shared" si="8"/>
        <v>5.5682870370219462E-2</v>
      </c>
      <c r="M79" s="9">
        <f t="shared" si="6"/>
        <v>14.430008110300081</v>
      </c>
    </row>
    <row r="80" spans="1:16" x14ac:dyDescent="0.25">
      <c r="A80">
        <v>277</v>
      </c>
      <c r="B80" s="1">
        <v>42951.673402777778</v>
      </c>
      <c r="C80">
        <v>71.037735849100002</v>
      </c>
      <c r="D80" t="s">
        <v>78</v>
      </c>
      <c r="F80">
        <f t="shared" si="9"/>
        <v>79</v>
      </c>
      <c r="G80" s="9">
        <f t="shared" si="10"/>
        <v>46.982566113872423</v>
      </c>
      <c r="H80" s="8">
        <f t="shared" si="7"/>
        <v>3043.4957888884478</v>
      </c>
      <c r="J80" s="7">
        <f t="shared" si="11"/>
        <v>5.2083333139307797E-4</v>
      </c>
      <c r="K80" s="7">
        <f t="shared" si="8"/>
        <v>5.620370370161254E-2</v>
      </c>
      <c r="M80" s="9">
        <f t="shared" si="6"/>
        <v>14.632765612327656</v>
      </c>
      <c r="N80">
        <v>76</v>
      </c>
      <c r="P80">
        <f>90-N80</f>
        <v>14</v>
      </c>
    </row>
    <row r="81" spans="1:16" x14ac:dyDescent="0.25">
      <c r="A81">
        <v>273</v>
      </c>
      <c r="B81" s="1">
        <v>42951.67392361111</v>
      </c>
      <c r="C81">
        <v>70.062893081799999</v>
      </c>
      <c r="D81" t="s">
        <v>79</v>
      </c>
      <c r="F81">
        <f t="shared" si="9"/>
        <v>80</v>
      </c>
      <c r="G81" s="9">
        <f t="shared" si="10"/>
        <v>47.217478944441773</v>
      </c>
      <c r="H81" s="8">
        <f t="shared" si="7"/>
        <v>3090.7132678328894</v>
      </c>
      <c r="J81" s="7">
        <f t="shared" si="11"/>
        <v>5.2083333139307797E-4</v>
      </c>
      <c r="K81" s="7">
        <f t="shared" si="8"/>
        <v>5.6724537033005618E-2</v>
      </c>
      <c r="M81" s="9">
        <f t="shared" si="6"/>
        <v>14.470559610705596</v>
      </c>
    </row>
    <row r="82" spans="1:16" x14ac:dyDescent="0.25">
      <c r="A82">
        <v>270</v>
      </c>
      <c r="B82" s="1">
        <v>42951.674456018518</v>
      </c>
      <c r="C82">
        <v>70.102201257900006</v>
      </c>
      <c r="D82" t="s">
        <v>80</v>
      </c>
      <c r="F82">
        <f t="shared" si="9"/>
        <v>81</v>
      </c>
      <c r="G82" s="9">
        <f t="shared" si="10"/>
        <v>47.45356633916397</v>
      </c>
      <c r="H82" s="8">
        <f t="shared" si="7"/>
        <v>3138.1668341720533</v>
      </c>
      <c r="J82" s="7">
        <f t="shared" si="11"/>
        <v>5.3240740817273036E-4</v>
      </c>
      <c r="K82" s="7">
        <f t="shared" si="8"/>
        <v>5.7256944441178348E-2</v>
      </c>
      <c r="M82" s="9">
        <f t="shared" si="6"/>
        <v>14.348905109489051</v>
      </c>
    </row>
    <row r="83" spans="1:16" x14ac:dyDescent="0.25">
      <c r="A83">
        <v>271</v>
      </c>
      <c r="B83" s="1">
        <v>42951.674988425926</v>
      </c>
      <c r="C83">
        <v>71.022012578599998</v>
      </c>
      <c r="D83" t="s">
        <v>81</v>
      </c>
      <c r="F83">
        <f t="shared" si="9"/>
        <v>82</v>
      </c>
      <c r="G83" s="9">
        <f t="shared" si="10"/>
        <v>47.690834170859787</v>
      </c>
      <c r="H83" s="8">
        <f t="shared" si="7"/>
        <v>3185.8576683429133</v>
      </c>
      <c r="J83" s="7">
        <f t="shared" si="11"/>
        <v>5.3240740817273036E-4</v>
      </c>
      <c r="K83" s="7">
        <f t="shared" si="8"/>
        <v>5.7789351849351078E-2</v>
      </c>
      <c r="M83" s="9">
        <f t="shared" si="6"/>
        <v>14.389456609894566</v>
      </c>
    </row>
    <row r="84" spans="1:16" x14ac:dyDescent="0.25">
      <c r="A84">
        <v>273</v>
      </c>
      <c r="B84" s="1">
        <v>42951.675520833334</v>
      </c>
      <c r="C84">
        <v>71.014150943399997</v>
      </c>
      <c r="D84" t="s">
        <v>82</v>
      </c>
      <c r="F84">
        <f t="shared" si="9"/>
        <v>83</v>
      </c>
      <c r="G84" s="9">
        <f t="shared" si="10"/>
        <v>47.929288341714084</v>
      </c>
      <c r="H84" s="8">
        <f t="shared" si="7"/>
        <v>3233.7869566846275</v>
      </c>
      <c r="J84" s="7">
        <f t="shared" si="11"/>
        <v>5.3240740817273036E-4</v>
      </c>
      <c r="K84" s="7">
        <f t="shared" si="8"/>
        <v>5.8321759257523809E-2</v>
      </c>
      <c r="M84" s="9">
        <f t="shared" si="6"/>
        <v>14.470559610705596</v>
      </c>
    </row>
    <row r="85" spans="1:16" x14ac:dyDescent="0.25">
      <c r="A85">
        <v>272</v>
      </c>
      <c r="B85" s="1">
        <v>42951.676053240742</v>
      </c>
      <c r="C85">
        <v>70.432389937099998</v>
      </c>
      <c r="D85" t="s">
        <v>83</v>
      </c>
      <c r="F85">
        <f t="shared" si="9"/>
        <v>84</v>
      </c>
      <c r="G85" s="9">
        <f t="shared" si="10"/>
        <v>48.168934783422642</v>
      </c>
      <c r="H85" s="8">
        <f t="shared" si="7"/>
        <v>3281.9558914680501</v>
      </c>
      <c r="J85" s="7">
        <f t="shared" si="11"/>
        <v>5.3240740817273036E-4</v>
      </c>
      <c r="K85" s="7">
        <f t="shared" si="8"/>
        <v>5.8854166665696539E-2</v>
      </c>
      <c r="M85" s="9">
        <f t="shared" si="6"/>
        <v>14.430008110300081</v>
      </c>
    </row>
    <row r="86" spans="1:16" x14ac:dyDescent="0.25">
      <c r="A86">
        <v>272</v>
      </c>
      <c r="B86" s="1">
        <v>42951.67659722222</v>
      </c>
      <c r="C86">
        <v>71.305031446499996</v>
      </c>
      <c r="D86" t="s">
        <v>84</v>
      </c>
      <c r="F86">
        <f t="shared" si="9"/>
        <v>85</v>
      </c>
      <c r="G86" s="9">
        <f t="shared" si="10"/>
        <v>48.409779457339752</v>
      </c>
      <c r="H86" s="8">
        <f t="shared" si="7"/>
        <v>3330.3656709253901</v>
      </c>
      <c r="J86" s="7">
        <f t="shared" si="11"/>
        <v>5.4398147767642513E-4</v>
      </c>
      <c r="K86" s="7">
        <f t="shared" si="8"/>
        <v>5.9398148143372964E-2</v>
      </c>
      <c r="M86" s="9">
        <f t="shared" si="6"/>
        <v>14.430008110300081</v>
      </c>
    </row>
    <row r="87" spans="1:16" x14ac:dyDescent="0.25">
      <c r="A87">
        <v>269</v>
      </c>
      <c r="B87" s="1">
        <v>42951.677141203705</v>
      </c>
      <c r="C87">
        <v>70.856918238999995</v>
      </c>
      <c r="D87" t="s">
        <v>85</v>
      </c>
      <c r="F87">
        <f t="shared" si="9"/>
        <v>86</v>
      </c>
      <c r="G87" s="9">
        <f t="shared" si="10"/>
        <v>48.651828354626446</v>
      </c>
      <c r="H87" s="8">
        <f t="shared" si="7"/>
        <v>3379.0174992800166</v>
      </c>
      <c r="J87" s="7">
        <f t="shared" si="11"/>
        <v>5.4398148495238274E-4</v>
      </c>
      <c r="K87" s="7">
        <f t="shared" si="8"/>
        <v>5.9942129628325347E-2</v>
      </c>
      <c r="M87" s="9">
        <f t="shared" si="6"/>
        <v>14.308353609083536</v>
      </c>
    </row>
    <row r="88" spans="1:16" x14ac:dyDescent="0.25">
      <c r="A88">
        <v>265</v>
      </c>
      <c r="B88" s="1">
        <v>42951.677685185183</v>
      </c>
      <c r="C88">
        <v>71.045597484300004</v>
      </c>
      <c r="D88" t="s">
        <v>86</v>
      </c>
      <c r="F88">
        <f t="shared" si="9"/>
        <v>87</v>
      </c>
      <c r="G88" s="9">
        <f t="shared" si="10"/>
        <v>48.895087496399562</v>
      </c>
      <c r="H88" s="8">
        <f t="shared" si="7"/>
        <v>3427.912586776416</v>
      </c>
      <c r="J88" s="7">
        <f t="shared" si="11"/>
        <v>5.4398147767642513E-4</v>
      </c>
      <c r="K88" s="7">
        <f t="shared" si="8"/>
        <v>6.0486111106001772E-2</v>
      </c>
      <c r="M88" s="9">
        <f t="shared" si="6"/>
        <v>14.146147607461476</v>
      </c>
    </row>
    <row r="89" spans="1:16" x14ac:dyDescent="0.25">
      <c r="A89">
        <v>266</v>
      </c>
      <c r="B89" s="1">
        <v>42951.678229166668</v>
      </c>
      <c r="C89">
        <v>70.393081761000005</v>
      </c>
      <c r="D89" t="s">
        <v>87</v>
      </c>
      <c r="F89">
        <f t="shared" si="9"/>
        <v>88</v>
      </c>
      <c r="G89" s="9">
        <f t="shared" si="10"/>
        <v>49.13956293388155</v>
      </c>
      <c r="H89" s="8">
        <f t="shared" si="7"/>
        <v>3477.0521497102977</v>
      </c>
      <c r="J89" s="7">
        <f t="shared" si="11"/>
        <v>5.4398148495238274E-4</v>
      </c>
      <c r="K89" s="7">
        <f t="shared" si="8"/>
        <v>6.1030092590954155E-2</v>
      </c>
      <c r="M89" s="9">
        <f t="shared" si="6"/>
        <v>14.186699107866991</v>
      </c>
    </row>
    <row r="90" spans="1:16" x14ac:dyDescent="0.25">
      <c r="A90">
        <v>268</v>
      </c>
      <c r="B90" s="1">
        <v>42951.678784722222</v>
      </c>
      <c r="C90">
        <v>70.322327044000005</v>
      </c>
      <c r="D90" t="s">
        <v>88</v>
      </c>
      <c r="F90">
        <f t="shared" si="9"/>
        <v>89</v>
      </c>
      <c r="G90" s="9">
        <f t="shared" si="10"/>
        <v>49.385260748550948</v>
      </c>
      <c r="H90" s="8">
        <f t="shared" si="7"/>
        <v>3526.4374104588487</v>
      </c>
      <c r="J90" s="7">
        <f t="shared" si="11"/>
        <v>5.5555555445607752E-4</v>
      </c>
      <c r="K90" s="7">
        <f t="shared" si="8"/>
        <v>6.1585648145410232E-2</v>
      </c>
      <c r="M90" s="9">
        <f t="shared" si="6"/>
        <v>14.267802108678021</v>
      </c>
      <c r="N90">
        <v>76</v>
      </c>
      <c r="P90">
        <f>90-N90</f>
        <v>14</v>
      </c>
    </row>
    <row r="91" spans="1:16" x14ac:dyDescent="0.25">
      <c r="A91">
        <v>268</v>
      </c>
      <c r="B91" s="1">
        <v>42951.679340277777</v>
      </c>
      <c r="C91">
        <v>71.147798742099994</v>
      </c>
      <c r="D91" t="s">
        <v>89</v>
      </c>
      <c r="F91">
        <f t="shared" si="9"/>
        <v>90</v>
      </c>
      <c r="G91" s="9">
        <f t="shared" si="10"/>
        <v>49.632187052293709</v>
      </c>
      <c r="H91" s="8">
        <f t="shared" si="7"/>
        <v>3576.0695975111425</v>
      </c>
      <c r="J91" s="7">
        <f t="shared" si="11"/>
        <v>5.5555555445607752E-4</v>
      </c>
      <c r="K91" s="7">
        <f t="shared" si="8"/>
        <v>6.214120369986631E-2</v>
      </c>
      <c r="M91" s="9">
        <f t="shared" si="6"/>
        <v>14.267802108678021</v>
      </c>
    </row>
    <row r="92" spans="1:16" x14ac:dyDescent="0.25">
      <c r="A92">
        <v>263</v>
      </c>
      <c r="B92" s="1">
        <v>42951.679895833331</v>
      </c>
      <c r="C92">
        <v>70.7311320755</v>
      </c>
      <c r="D92" t="s">
        <v>90</v>
      </c>
      <c r="F92">
        <f t="shared" si="9"/>
        <v>91</v>
      </c>
      <c r="G92" s="9">
        <f t="shared" si="10"/>
        <v>49.880347987555169</v>
      </c>
      <c r="H92" s="8">
        <f t="shared" si="7"/>
        <v>3625.9499454986976</v>
      </c>
      <c r="J92" s="7">
        <f t="shared" si="11"/>
        <v>5.5555555445607752E-4</v>
      </c>
      <c r="K92" s="7">
        <f t="shared" si="8"/>
        <v>6.2696759254322387E-2</v>
      </c>
      <c r="M92" s="9">
        <f t="shared" si="6"/>
        <v>14.065044606650446</v>
      </c>
    </row>
    <row r="93" spans="1:16" x14ac:dyDescent="0.25">
      <c r="A93">
        <v>259</v>
      </c>
      <c r="B93" s="1">
        <v>42951.680451388886</v>
      </c>
      <c r="C93">
        <v>70.573899371099998</v>
      </c>
      <c r="D93" t="s">
        <v>91</v>
      </c>
      <c r="F93">
        <f t="shared" si="9"/>
        <v>92</v>
      </c>
      <c r="G93" s="9">
        <f t="shared" si="10"/>
        <v>50.129749727492936</v>
      </c>
      <c r="H93" s="8">
        <f t="shared" si="7"/>
        <v>3676.0796952261908</v>
      </c>
      <c r="J93" s="7">
        <f t="shared" si="11"/>
        <v>5.5555555445607752E-4</v>
      </c>
      <c r="K93" s="7">
        <f t="shared" si="8"/>
        <v>6.3252314808778465E-2</v>
      </c>
      <c r="M93" s="9">
        <f t="shared" si="6"/>
        <v>13.902838605028386</v>
      </c>
    </row>
    <row r="94" spans="1:16" x14ac:dyDescent="0.25">
      <c r="A94">
        <v>261</v>
      </c>
      <c r="B94" s="1">
        <v>42951.681006944447</v>
      </c>
      <c r="C94">
        <v>70.432389937099998</v>
      </c>
      <c r="D94" t="s">
        <v>92</v>
      </c>
      <c r="F94">
        <f t="shared" si="9"/>
        <v>93</v>
      </c>
      <c r="G94" s="9">
        <f t="shared" si="10"/>
        <v>50.380398476130395</v>
      </c>
      <c r="H94" s="8">
        <f t="shared" si="7"/>
        <v>3726.460093702321</v>
      </c>
      <c r="J94" s="7">
        <f t="shared" si="11"/>
        <v>5.5555556173203513E-4</v>
      </c>
      <c r="K94" s="7">
        <f t="shared" si="8"/>
        <v>6.38078703705105E-2</v>
      </c>
      <c r="M94" s="9">
        <f t="shared" si="6"/>
        <v>13.983941605839416</v>
      </c>
    </row>
    <row r="95" spans="1:16" x14ac:dyDescent="0.25">
      <c r="A95">
        <v>263</v>
      </c>
      <c r="B95" s="1">
        <v>42951.681574074071</v>
      </c>
      <c r="C95">
        <v>70.015723270400002</v>
      </c>
      <c r="D95" t="s">
        <v>93</v>
      </c>
      <c r="F95">
        <f t="shared" si="9"/>
        <v>94</v>
      </c>
      <c r="G95" s="9">
        <f t="shared" si="10"/>
        <v>50.632300468511033</v>
      </c>
      <c r="H95" s="8">
        <f t="shared" si="7"/>
        <v>3777.092394170832</v>
      </c>
      <c r="J95" s="7">
        <f t="shared" si="11"/>
        <v>5.6712962395977229E-4</v>
      </c>
      <c r="K95" s="7">
        <f t="shared" si="8"/>
        <v>6.4374999994470272E-2</v>
      </c>
      <c r="M95" s="9">
        <f t="shared" si="6"/>
        <v>14.065044606650446</v>
      </c>
    </row>
    <row r="96" spans="1:16" x14ac:dyDescent="0.25">
      <c r="A96">
        <v>257</v>
      </c>
      <c r="B96" s="1">
        <v>42951.682141203702</v>
      </c>
      <c r="C96">
        <v>70.298742138400002</v>
      </c>
      <c r="D96" t="s">
        <v>94</v>
      </c>
      <c r="F96">
        <f t="shared" si="9"/>
        <v>95</v>
      </c>
      <c r="G96" s="9">
        <f t="shared" si="10"/>
        <v>50.885461970853584</v>
      </c>
      <c r="H96" s="8">
        <f t="shared" si="7"/>
        <v>3827.9778561416856</v>
      </c>
      <c r="J96" s="7">
        <f t="shared" si="11"/>
        <v>5.671296312357299E-4</v>
      </c>
      <c r="K96" s="7">
        <f t="shared" si="8"/>
        <v>6.4942129625706002E-2</v>
      </c>
      <c r="M96" s="9">
        <f t="shared" si="6"/>
        <v>13.821735604217356</v>
      </c>
    </row>
    <row r="97" spans="1:16" x14ac:dyDescent="0.25">
      <c r="A97">
        <v>263</v>
      </c>
      <c r="B97" s="1">
        <v>42951.682708333334</v>
      </c>
      <c r="C97">
        <v>70.133647798699997</v>
      </c>
      <c r="D97" t="s">
        <v>95</v>
      </c>
      <c r="F97">
        <f t="shared" si="9"/>
        <v>96</v>
      </c>
      <c r="G97" s="9">
        <f t="shared" si="10"/>
        <v>51.139889280707841</v>
      </c>
      <c r="H97" s="8">
        <f t="shared" si="7"/>
        <v>3879.1177454223935</v>
      </c>
      <c r="J97" s="7">
        <f t="shared" si="11"/>
        <v>5.671296312357299E-4</v>
      </c>
      <c r="K97" s="7">
        <f t="shared" si="8"/>
        <v>6.5509259256941732E-2</v>
      </c>
      <c r="M97" s="9">
        <f t="shared" si="6"/>
        <v>14.065044606650446</v>
      </c>
    </row>
    <row r="98" spans="1:16" x14ac:dyDescent="0.25">
      <c r="A98">
        <v>257</v>
      </c>
      <c r="B98" s="1">
        <v>42951.683275462965</v>
      </c>
      <c r="C98">
        <v>70.723270440299999</v>
      </c>
      <c r="D98" t="s">
        <v>96</v>
      </c>
      <c r="F98">
        <f t="shared" si="9"/>
        <v>97</v>
      </c>
      <c r="G98" s="9">
        <f t="shared" si="10"/>
        <v>51.395588727111367</v>
      </c>
      <c r="H98" s="8">
        <f t="shared" si="7"/>
        <v>3930.5133341495048</v>
      </c>
      <c r="J98" s="7">
        <f t="shared" si="11"/>
        <v>5.671296312357299E-4</v>
      </c>
      <c r="K98" s="7">
        <f t="shared" si="8"/>
        <v>6.6076388888177462E-2</v>
      </c>
      <c r="M98" s="9">
        <f t="shared" si="6"/>
        <v>13.821735604217356</v>
      </c>
    </row>
    <row r="99" spans="1:16" x14ac:dyDescent="0.25">
      <c r="A99">
        <v>263</v>
      </c>
      <c r="B99" s="1">
        <v>42951.683854166666</v>
      </c>
      <c r="C99">
        <v>71.210691823900007</v>
      </c>
      <c r="D99" t="s">
        <v>97</v>
      </c>
      <c r="F99">
        <f t="shared" si="9"/>
        <v>98</v>
      </c>
      <c r="G99" s="9">
        <f t="shared" si="10"/>
        <v>51.652566670746921</v>
      </c>
      <c r="H99" s="8">
        <f t="shared" si="7"/>
        <v>3982.1659008202519</v>
      </c>
      <c r="J99" s="7">
        <f t="shared" si="11"/>
        <v>5.7870370073942468E-4</v>
      </c>
      <c r="K99" s="7">
        <f t="shared" si="8"/>
        <v>6.6655092588916887E-2</v>
      </c>
      <c r="M99" s="9">
        <f t="shared" si="6"/>
        <v>14.065044606650446</v>
      </c>
    </row>
    <row r="100" spans="1:16" s="5" customFormat="1" x14ac:dyDescent="0.25">
      <c r="A100" s="5">
        <v>247</v>
      </c>
      <c r="B100" s="6">
        <v>42951.684432870374</v>
      </c>
      <c r="C100" s="5">
        <v>70.243710691800004</v>
      </c>
      <c r="D100" s="5" t="s">
        <v>98</v>
      </c>
      <c r="F100">
        <f t="shared" si="9"/>
        <v>99</v>
      </c>
      <c r="G100" s="9">
        <f t="shared" si="10"/>
        <v>51.910829504100647</v>
      </c>
      <c r="H100" s="8">
        <f t="shared" si="7"/>
        <v>4034.0767303243524</v>
      </c>
      <c r="I100" s="9"/>
      <c r="J100" s="7">
        <f t="shared" si="11"/>
        <v>5.7870370801538229E-4</v>
      </c>
      <c r="K100" s="7">
        <f t="shared" si="8"/>
        <v>6.7233796296932269E-2</v>
      </c>
      <c r="M100" s="9">
        <f t="shared" si="6"/>
        <v>13.416220600162207</v>
      </c>
      <c r="N100" s="5">
        <v>76.2</v>
      </c>
      <c r="P100" s="5">
        <f>90-N100</f>
        <v>13.799999999999997</v>
      </c>
    </row>
    <row r="101" spans="1:16" x14ac:dyDescent="0.25">
      <c r="A101">
        <v>262</v>
      </c>
      <c r="B101" s="1">
        <v>42951.685011574074</v>
      </c>
      <c r="C101">
        <v>70.243710691800004</v>
      </c>
      <c r="D101" t="s">
        <v>99</v>
      </c>
      <c r="F101">
        <f t="shared" si="9"/>
        <v>100</v>
      </c>
      <c r="G101" s="9">
        <f t="shared" si="10"/>
        <v>52.170383651621144</v>
      </c>
      <c r="H101" s="8">
        <f t="shared" si="7"/>
        <v>4086.2471139759737</v>
      </c>
      <c r="J101" s="7">
        <f t="shared" si="11"/>
        <v>5.7870370073942468E-4</v>
      </c>
      <c r="K101" s="7">
        <f t="shared" si="8"/>
        <v>6.7812499997671694E-2</v>
      </c>
      <c r="M101" s="9">
        <f t="shared" si="6"/>
        <v>14.024493106244931</v>
      </c>
    </row>
    <row r="102" spans="1:16" x14ac:dyDescent="0.25">
      <c r="A102">
        <v>260</v>
      </c>
      <c r="B102" s="1">
        <v>42951.685590277775</v>
      </c>
      <c r="C102">
        <v>70.125786163499995</v>
      </c>
      <c r="D102" t="s">
        <v>100</v>
      </c>
      <c r="F102">
        <f t="shared" si="9"/>
        <v>101</v>
      </c>
      <c r="G102" s="9">
        <f t="shared" si="10"/>
        <v>52.431235569879249</v>
      </c>
      <c r="H102" s="8">
        <f t="shared" si="7"/>
        <v>4138.6783495458531</v>
      </c>
      <c r="J102" s="7">
        <f t="shared" si="11"/>
        <v>5.7870370073942468E-4</v>
      </c>
      <c r="K102" s="7">
        <f t="shared" si="8"/>
        <v>6.8391203698411118E-2</v>
      </c>
      <c r="M102" s="9">
        <f t="shared" si="6"/>
        <v>13.943390105433901</v>
      </c>
    </row>
    <row r="103" spans="1:16" x14ac:dyDescent="0.25">
      <c r="A103">
        <v>257</v>
      </c>
      <c r="B103" s="1">
        <v>42951.686180555553</v>
      </c>
      <c r="C103">
        <v>71.422955974800004</v>
      </c>
      <c r="D103" t="s">
        <v>101</v>
      </c>
      <c r="F103">
        <f t="shared" si="9"/>
        <v>102</v>
      </c>
      <c r="G103" s="9">
        <f t="shared" si="10"/>
        <v>52.693391747728626</v>
      </c>
      <c r="H103" s="8">
        <f t="shared" si="7"/>
        <v>4191.3717412935821</v>
      </c>
      <c r="J103" s="7">
        <f t="shared" si="11"/>
        <v>5.9027777751907706E-4</v>
      </c>
      <c r="K103" s="7">
        <f t="shared" si="8"/>
        <v>6.8981481475930195E-2</v>
      </c>
      <c r="M103" s="9">
        <f t="shared" si="6"/>
        <v>13.821735604217356</v>
      </c>
    </row>
    <row r="104" spans="1:16" x14ac:dyDescent="0.25">
      <c r="A104">
        <v>256</v>
      </c>
      <c r="B104" s="1">
        <v>42951.68677083333</v>
      </c>
      <c r="C104">
        <v>70.794025157199997</v>
      </c>
      <c r="D104" t="s">
        <v>102</v>
      </c>
      <c r="F104">
        <f t="shared" si="9"/>
        <v>103</v>
      </c>
      <c r="G104" s="9">
        <f t="shared" si="10"/>
        <v>52.956858706467258</v>
      </c>
      <c r="H104" s="8">
        <f t="shared" si="7"/>
        <v>4244.3286000000489</v>
      </c>
      <c r="J104" s="7">
        <f t="shared" si="11"/>
        <v>5.9027777751907706E-4</v>
      </c>
      <c r="K104" s="7">
        <f t="shared" si="8"/>
        <v>6.9571759253449272E-2</v>
      </c>
      <c r="M104" s="9">
        <f t="shared" si="6"/>
        <v>13.781184103811841</v>
      </c>
    </row>
    <row r="105" spans="1:16" x14ac:dyDescent="0.25">
      <c r="A105">
        <v>255</v>
      </c>
      <c r="B105" s="1">
        <v>42951.687361111108</v>
      </c>
      <c r="C105">
        <v>70.825471698100003</v>
      </c>
      <c r="D105" t="s">
        <v>103</v>
      </c>
      <c r="F105">
        <f t="shared" si="9"/>
        <v>104</v>
      </c>
      <c r="G105" s="9">
        <f t="shared" si="10"/>
        <v>53.221642999999588</v>
      </c>
      <c r="H105" s="8">
        <f t="shared" si="7"/>
        <v>4297.5502430000488</v>
      </c>
      <c r="J105" s="7">
        <f t="shared" si="11"/>
        <v>5.9027777751907706E-4</v>
      </c>
      <c r="K105" s="7">
        <f t="shared" si="8"/>
        <v>7.0162037030968349E-2</v>
      </c>
      <c r="M105" s="9">
        <f t="shared" si="6"/>
        <v>13.740632603406326</v>
      </c>
    </row>
    <row r="106" spans="1:16" x14ac:dyDescent="0.25">
      <c r="A106">
        <v>259</v>
      </c>
      <c r="B106" s="1">
        <v>42951.687951388885</v>
      </c>
      <c r="C106">
        <v>71.061320754700006</v>
      </c>
      <c r="D106" t="s">
        <v>104</v>
      </c>
      <c r="F106">
        <f t="shared" si="9"/>
        <v>105</v>
      </c>
      <c r="G106" s="9">
        <f t="shared" si="10"/>
        <v>53.487751214999584</v>
      </c>
      <c r="H106" s="8">
        <f t="shared" si="7"/>
        <v>4351.0379942150485</v>
      </c>
      <c r="J106" s="7">
        <f t="shared" si="11"/>
        <v>5.9027777751907706E-4</v>
      </c>
      <c r="K106" s="7">
        <f t="shared" si="8"/>
        <v>7.0752314808487426E-2</v>
      </c>
      <c r="M106" s="9">
        <f t="shared" si="6"/>
        <v>13.902838605028386</v>
      </c>
    </row>
    <row r="107" spans="1:16" x14ac:dyDescent="0.25">
      <c r="A107">
        <v>257</v>
      </c>
      <c r="B107" s="1">
        <v>42951.68855324074</v>
      </c>
      <c r="C107">
        <v>71.242138364799999</v>
      </c>
      <c r="D107" t="s">
        <v>105</v>
      </c>
      <c r="F107">
        <f t="shared" si="9"/>
        <v>106</v>
      </c>
      <c r="G107" s="9">
        <f t="shared" si="10"/>
        <v>53.755189971074579</v>
      </c>
      <c r="H107" s="8">
        <f t="shared" si="7"/>
        <v>4404.7931841861227</v>
      </c>
      <c r="J107" s="7">
        <f t="shared" si="11"/>
        <v>6.0185185429872945E-4</v>
      </c>
      <c r="K107" s="7">
        <f t="shared" si="8"/>
        <v>7.1354166662786156E-2</v>
      </c>
      <c r="M107" s="9">
        <f t="shared" si="6"/>
        <v>13.821735604217356</v>
      </c>
    </row>
    <row r="108" spans="1:16" x14ac:dyDescent="0.25">
      <c r="A108">
        <v>254</v>
      </c>
      <c r="B108" s="1">
        <v>42951.689155092594</v>
      </c>
      <c r="C108">
        <v>71.132075471700006</v>
      </c>
      <c r="D108" t="s">
        <v>106</v>
      </c>
      <c r="F108">
        <f t="shared" si="9"/>
        <v>107</v>
      </c>
      <c r="G108" s="9">
        <f t="shared" si="10"/>
        <v>54.023965920929939</v>
      </c>
      <c r="H108" s="8">
        <f t="shared" si="7"/>
        <v>4458.8171501070528</v>
      </c>
      <c r="J108" s="7">
        <f t="shared" si="11"/>
        <v>6.0185185429872945E-4</v>
      </c>
      <c r="K108" s="7">
        <f t="shared" si="8"/>
        <v>7.1956018517084885E-2</v>
      </c>
      <c r="M108" s="9">
        <f t="shared" si="6"/>
        <v>13.700081103000811</v>
      </c>
    </row>
    <row r="109" spans="1:16" x14ac:dyDescent="0.25">
      <c r="A109">
        <v>247</v>
      </c>
      <c r="B109" s="1">
        <v>42951.689756944441</v>
      </c>
      <c r="C109">
        <v>71.022012578599998</v>
      </c>
      <c r="D109" t="s">
        <v>107</v>
      </c>
      <c r="F109">
        <f t="shared" si="9"/>
        <v>108</v>
      </c>
      <c r="G109" s="9">
        <f t="shared" si="10"/>
        <v>54.294085750534578</v>
      </c>
      <c r="H109" s="8">
        <f t="shared" si="7"/>
        <v>4513.1112358575874</v>
      </c>
      <c r="J109" s="7">
        <f t="shared" si="11"/>
        <v>6.0185184702277184E-4</v>
      </c>
      <c r="K109" s="7">
        <f t="shared" si="8"/>
        <v>7.2557870364107657E-2</v>
      </c>
      <c r="M109" s="9">
        <f t="shared" si="6"/>
        <v>13.416220600162207</v>
      </c>
    </row>
    <row r="110" spans="1:16" x14ac:dyDescent="0.25">
      <c r="A110">
        <v>255</v>
      </c>
      <c r="B110" s="1">
        <v>42951.690358796295</v>
      </c>
      <c r="C110">
        <v>70.959119496900001</v>
      </c>
      <c r="D110" t="s">
        <v>108</v>
      </c>
      <c r="F110">
        <f t="shared" si="9"/>
        <v>109</v>
      </c>
      <c r="G110" s="9">
        <f t="shared" si="10"/>
        <v>54.565556179287249</v>
      </c>
      <c r="H110" s="8">
        <f t="shared" si="7"/>
        <v>4567.6767920368748</v>
      </c>
      <c r="J110" s="7">
        <f t="shared" si="11"/>
        <v>6.0185185429872945E-4</v>
      </c>
      <c r="K110" s="7">
        <f t="shared" si="8"/>
        <v>7.3159722218406387E-2</v>
      </c>
      <c r="M110" s="9">
        <f t="shared" si="6"/>
        <v>13.740632603406326</v>
      </c>
      <c r="N110">
        <v>76.5</v>
      </c>
      <c r="P110">
        <f>90-N110</f>
        <v>13.5</v>
      </c>
    </row>
    <row r="111" spans="1:16" x14ac:dyDescent="0.25">
      <c r="A111">
        <v>244</v>
      </c>
      <c r="B111" s="1">
        <v>42951.690972222219</v>
      </c>
      <c r="C111">
        <v>70.259433962299994</v>
      </c>
      <c r="D111" t="s">
        <v>109</v>
      </c>
      <c r="F111">
        <f t="shared" si="9"/>
        <v>110</v>
      </c>
      <c r="G111" s="9">
        <f t="shared" si="10"/>
        <v>54.83838396018367</v>
      </c>
      <c r="H111" s="8">
        <f t="shared" si="7"/>
        <v>4622.5151759970586</v>
      </c>
      <c r="J111" s="7">
        <f t="shared" si="11"/>
        <v>6.1342592380242422E-4</v>
      </c>
      <c r="K111" s="7">
        <f t="shared" si="8"/>
        <v>7.3773148142208811E-2</v>
      </c>
      <c r="M111" s="9">
        <f t="shared" si="6"/>
        <v>13.294566098945662</v>
      </c>
    </row>
    <row r="112" spans="1:16" x14ac:dyDescent="0.25">
      <c r="A112">
        <v>253</v>
      </c>
      <c r="B112" s="1">
        <v>42951.69158564815</v>
      </c>
      <c r="C112">
        <v>70.015723270400002</v>
      </c>
      <c r="D112" t="s">
        <v>110</v>
      </c>
      <c r="F112">
        <f t="shared" si="9"/>
        <v>111</v>
      </c>
      <c r="G112" s="9">
        <f t="shared" si="10"/>
        <v>55.112575879984576</v>
      </c>
      <c r="H112" s="8">
        <f t="shared" si="7"/>
        <v>4677.627751877043</v>
      </c>
      <c r="J112" s="7">
        <f t="shared" si="11"/>
        <v>6.1342593107838184E-4</v>
      </c>
      <c r="K112" s="7">
        <f t="shared" si="8"/>
        <v>7.4386574073287193E-2</v>
      </c>
      <c r="M112" s="9">
        <f t="shared" si="6"/>
        <v>13.659529602595295</v>
      </c>
    </row>
    <row r="113" spans="1:16" x14ac:dyDescent="0.25">
      <c r="A113">
        <v>245</v>
      </c>
      <c r="B113" s="1">
        <v>42951.692199074074</v>
      </c>
      <c r="C113">
        <v>70.8805031447</v>
      </c>
      <c r="D113" t="s">
        <v>111</v>
      </c>
      <c r="F113">
        <f t="shared" si="9"/>
        <v>112</v>
      </c>
      <c r="G113" s="9">
        <f t="shared" si="10"/>
        <v>55.388138759384496</v>
      </c>
      <c r="H113" s="8">
        <f t="shared" si="7"/>
        <v>4733.0158906364277</v>
      </c>
      <c r="J113" s="7">
        <f t="shared" si="11"/>
        <v>6.1342592380242422E-4</v>
      </c>
      <c r="K113" s="7">
        <f t="shared" si="8"/>
        <v>7.4999999997089617E-2</v>
      </c>
      <c r="M113" s="9">
        <f t="shared" si="6"/>
        <v>13.335117599351177</v>
      </c>
    </row>
    <row r="114" spans="1:16" x14ac:dyDescent="0.25">
      <c r="A114">
        <v>246</v>
      </c>
      <c r="B114" s="1">
        <v>42951.692812499998</v>
      </c>
      <c r="C114">
        <v>70.927672955999995</v>
      </c>
      <c r="D114" t="s">
        <v>112</v>
      </c>
      <c r="F114">
        <f t="shared" si="9"/>
        <v>113</v>
      </c>
      <c r="G114" s="9">
        <f t="shared" si="10"/>
        <v>55.665079453181399</v>
      </c>
      <c r="H114" s="8">
        <f t="shared" si="7"/>
        <v>4788.6809700896092</v>
      </c>
      <c r="J114" s="7">
        <f t="shared" si="11"/>
        <v>6.1342592380242422E-4</v>
      </c>
      <c r="K114" s="7">
        <f t="shared" si="8"/>
        <v>7.5613425920892041E-2</v>
      </c>
      <c r="M114" s="9">
        <f t="shared" si="6"/>
        <v>13.375669099756692</v>
      </c>
    </row>
    <row r="115" spans="1:16" x14ac:dyDescent="0.25">
      <c r="A115">
        <v>250</v>
      </c>
      <c r="B115" s="1">
        <v>42951.693437499998</v>
      </c>
      <c r="C115">
        <v>70.904088050300004</v>
      </c>
      <c r="D115" t="s">
        <v>113</v>
      </c>
      <c r="F115">
        <f t="shared" si="9"/>
        <v>114</v>
      </c>
      <c r="G115" s="9">
        <f t="shared" si="10"/>
        <v>55.943404850447301</v>
      </c>
      <c r="H115" s="8">
        <f t="shared" si="7"/>
        <v>4844.6243749400564</v>
      </c>
      <c r="J115" s="7">
        <f t="shared" si="11"/>
        <v>6.2500000058207661E-4</v>
      </c>
      <c r="K115" s="7">
        <f t="shared" si="8"/>
        <v>7.6238425921474118E-2</v>
      </c>
      <c r="M115" s="9">
        <f t="shared" si="6"/>
        <v>13.537875101378752</v>
      </c>
    </row>
    <row r="116" spans="1:16" x14ac:dyDescent="0.25">
      <c r="A116">
        <v>249</v>
      </c>
      <c r="B116" s="1">
        <v>42951.694062499999</v>
      </c>
      <c r="C116">
        <v>70.746855345900002</v>
      </c>
      <c r="D116" t="s">
        <v>114</v>
      </c>
      <c r="F116">
        <f t="shared" si="9"/>
        <v>115</v>
      </c>
      <c r="G116" s="9">
        <f t="shared" si="10"/>
        <v>56.223121874699544</v>
      </c>
      <c r="H116" s="8">
        <f t="shared" si="7"/>
        <v>4900.8474968147557</v>
      </c>
      <c r="J116" s="7">
        <f t="shared" si="11"/>
        <v>6.2500000058207661E-4</v>
      </c>
      <c r="K116" s="7">
        <f t="shared" si="8"/>
        <v>7.6863425922056194E-2</v>
      </c>
      <c r="M116" s="9">
        <f t="shared" si="6"/>
        <v>13.497323600973237</v>
      </c>
    </row>
    <row r="117" spans="1:16" x14ac:dyDescent="0.25">
      <c r="A117">
        <v>247</v>
      </c>
      <c r="B117" s="1">
        <v>42951.694687499999</v>
      </c>
      <c r="C117">
        <v>71.265723270400002</v>
      </c>
      <c r="D117" t="s">
        <v>115</v>
      </c>
      <c r="F117">
        <f t="shared" si="9"/>
        <v>116</v>
      </c>
      <c r="G117" s="9">
        <f t="shared" si="10"/>
        <v>56.504237484073016</v>
      </c>
      <c r="H117" s="8">
        <f t="shared" si="7"/>
        <v>4957.3517342988289</v>
      </c>
      <c r="J117" s="7">
        <f t="shared" si="11"/>
        <v>6.2500000058207661E-4</v>
      </c>
      <c r="K117" s="7">
        <f t="shared" si="8"/>
        <v>7.7488425922638271E-2</v>
      </c>
      <c r="M117" s="9">
        <f t="shared" si="6"/>
        <v>13.416220600162207</v>
      </c>
    </row>
    <row r="118" spans="1:16" x14ac:dyDescent="0.25">
      <c r="A118">
        <v>252</v>
      </c>
      <c r="B118" s="1">
        <v>42951.695324074077</v>
      </c>
      <c r="C118">
        <v>70.754716981100003</v>
      </c>
      <c r="D118" t="s">
        <v>116</v>
      </c>
      <c r="F118">
        <f t="shared" si="9"/>
        <v>117</v>
      </c>
      <c r="G118" s="9">
        <f t="shared" si="10"/>
        <v>56.786758671493381</v>
      </c>
      <c r="H118" s="8">
        <f t="shared" si="7"/>
        <v>5014.1384929703227</v>
      </c>
      <c r="J118" s="7">
        <f t="shared" si="11"/>
        <v>6.36574077361729E-4</v>
      </c>
      <c r="K118" s="7">
        <f t="shared" si="8"/>
        <v>7.8125E-2</v>
      </c>
      <c r="M118" s="9">
        <f t="shared" si="6"/>
        <v>13.61897810218978</v>
      </c>
    </row>
    <row r="119" spans="1:16" x14ac:dyDescent="0.25">
      <c r="A119">
        <v>246</v>
      </c>
      <c r="B119" s="1">
        <v>42951.695960648147</v>
      </c>
      <c r="C119">
        <v>71.242138364799999</v>
      </c>
      <c r="D119" t="s">
        <v>117</v>
      </c>
      <c r="F119">
        <f t="shared" si="9"/>
        <v>118</v>
      </c>
      <c r="G119" s="9">
        <f t="shared" si="10"/>
        <v>57.070692464850836</v>
      </c>
      <c r="H119" s="8">
        <f t="shared" si="7"/>
        <v>5071.2091854351738</v>
      </c>
      <c r="J119" s="7">
        <f t="shared" si="11"/>
        <v>6.3657407008577138E-4</v>
      </c>
      <c r="K119" s="7">
        <f t="shared" si="8"/>
        <v>7.8761574070085771E-2</v>
      </c>
      <c r="M119" s="9">
        <f t="shared" si="6"/>
        <v>13.375669099756692</v>
      </c>
    </row>
    <row r="120" spans="1:16" x14ac:dyDescent="0.25">
      <c r="A120">
        <v>249</v>
      </c>
      <c r="B120" s="1">
        <v>42951.696597222224</v>
      </c>
      <c r="C120">
        <v>70.393081761000005</v>
      </c>
      <c r="D120" t="s">
        <v>118</v>
      </c>
      <c r="F120">
        <f t="shared" si="9"/>
        <v>119</v>
      </c>
      <c r="G120" s="9">
        <f t="shared" si="10"/>
        <v>57.356045927175082</v>
      </c>
      <c r="H120" s="8">
        <f t="shared" si="7"/>
        <v>5128.5652313623486</v>
      </c>
      <c r="J120" s="7">
        <f t="shared" si="11"/>
        <v>6.36574077361729E-4</v>
      </c>
      <c r="K120" s="7">
        <f t="shared" si="8"/>
        <v>7.93981481474475E-2</v>
      </c>
      <c r="M120" s="9">
        <f t="shared" si="6"/>
        <v>13.497323600973237</v>
      </c>
      <c r="N120">
        <v>76.7</v>
      </c>
      <c r="P120">
        <f>90-N120</f>
        <v>13.299999999999997</v>
      </c>
    </row>
    <row r="121" spans="1:16" x14ac:dyDescent="0.25">
      <c r="A121">
        <v>246</v>
      </c>
      <c r="B121" s="1">
        <v>42951.697233796294</v>
      </c>
      <c r="C121">
        <v>71.108490566</v>
      </c>
      <c r="D121" t="s">
        <v>119</v>
      </c>
      <c r="F121">
        <f t="shared" si="9"/>
        <v>120</v>
      </c>
      <c r="G121" s="9">
        <f t="shared" si="10"/>
        <v>57.642826156810941</v>
      </c>
      <c r="H121" s="8">
        <f t="shared" si="7"/>
        <v>5186.2080575191594</v>
      </c>
      <c r="J121" s="7">
        <f t="shared" si="11"/>
        <v>6.3657407008577138E-4</v>
      </c>
      <c r="K121" s="7">
        <f t="shared" si="8"/>
        <v>8.0034722217533272E-2</v>
      </c>
      <c r="M121" s="9">
        <f t="shared" si="6"/>
        <v>13.375669099756692</v>
      </c>
    </row>
    <row r="122" spans="1:16" x14ac:dyDescent="0.25">
      <c r="A122">
        <v>248</v>
      </c>
      <c r="B122" s="1">
        <v>42951.697881944441</v>
      </c>
      <c r="C122">
        <v>70.487421383599994</v>
      </c>
      <c r="D122" t="s">
        <v>120</v>
      </c>
      <c r="F122">
        <f t="shared" si="9"/>
        <v>121</v>
      </c>
      <c r="G122" s="9">
        <f t="shared" si="10"/>
        <v>57.931040287594996</v>
      </c>
      <c r="H122" s="8">
        <f t="shared" si="7"/>
        <v>5244.1390978067548</v>
      </c>
      <c r="J122" s="7">
        <f t="shared" si="11"/>
        <v>6.4814814686542377E-4</v>
      </c>
      <c r="K122" s="7">
        <f t="shared" si="8"/>
        <v>8.0682870364398696E-2</v>
      </c>
      <c r="M122" s="9">
        <f t="shared" si="6"/>
        <v>13.456772100567722</v>
      </c>
    </row>
    <row r="123" spans="1:16" x14ac:dyDescent="0.25">
      <c r="A123">
        <v>247</v>
      </c>
      <c r="B123" s="1">
        <v>42951.698530092595</v>
      </c>
      <c r="C123">
        <v>70.809748427700001</v>
      </c>
      <c r="D123" t="s">
        <v>121</v>
      </c>
      <c r="F123">
        <f t="shared" si="9"/>
        <v>122</v>
      </c>
      <c r="G123" s="9">
        <f t="shared" si="10"/>
        <v>58.22069548903297</v>
      </c>
      <c r="H123" s="8">
        <f t="shared" si="7"/>
        <v>5302.3597932957873</v>
      </c>
      <c r="J123" s="7">
        <f t="shared" si="11"/>
        <v>6.4814815414138138E-4</v>
      </c>
      <c r="K123" s="7">
        <f t="shared" si="8"/>
        <v>8.1331018518540077E-2</v>
      </c>
      <c r="M123" s="9">
        <f t="shared" si="6"/>
        <v>13.416220600162207</v>
      </c>
    </row>
    <row r="124" spans="1:16" x14ac:dyDescent="0.25">
      <c r="A124">
        <v>243</v>
      </c>
      <c r="B124" s="1">
        <v>42951.699178240742</v>
      </c>
      <c r="C124">
        <v>70.849056603799994</v>
      </c>
      <c r="D124" t="s">
        <v>122</v>
      </c>
      <c r="F124">
        <f t="shared" si="9"/>
        <v>123</v>
      </c>
      <c r="G124" s="9">
        <f t="shared" si="10"/>
        <v>58.511798966478125</v>
      </c>
      <c r="H124" s="8">
        <f t="shared" si="7"/>
        <v>5360.871592262265</v>
      </c>
      <c r="J124" s="7">
        <f t="shared" si="11"/>
        <v>6.4814814686542377E-4</v>
      </c>
      <c r="K124" s="7">
        <f t="shared" si="8"/>
        <v>8.1979166665405501E-2</v>
      </c>
      <c r="M124" s="9">
        <f t="shared" si="6"/>
        <v>13.254014598540147</v>
      </c>
    </row>
    <row r="125" spans="1:16" x14ac:dyDescent="0.25">
      <c r="A125">
        <v>245</v>
      </c>
      <c r="B125" s="1">
        <v>42951.699826388889</v>
      </c>
      <c r="C125">
        <v>70.951257861599998</v>
      </c>
      <c r="D125" t="s">
        <v>123</v>
      </c>
      <c r="F125">
        <f t="shared" si="9"/>
        <v>124</v>
      </c>
      <c r="G125" s="9">
        <f t="shared" si="10"/>
        <v>58.804357961310508</v>
      </c>
      <c r="H125" s="8">
        <f t="shared" si="7"/>
        <v>5419.6759502235755</v>
      </c>
      <c r="J125" s="7">
        <f t="shared" si="11"/>
        <v>6.4814814686542377E-4</v>
      </c>
      <c r="K125" s="7">
        <f t="shared" si="8"/>
        <v>8.2627314812270924E-2</v>
      </c>
      <c r="M125" s="9">
        <f t="shared" si="6"/>
        <v>13.335117599351177</v>
      </c>
    </row>
    <row r="126" spans="1:16" x14ac:dyDescent="0.25">
      <c r="A126">
        <v>249</v>
      </c>
      <c r="B126" s="1">
        <v>42951.700486111113</v>
      </c>
      <c r="C126">
        <v>70.841194968600007</v>
      </c>
      <c r="D126" t="s">
        <v>124</v>
      </c>
      <c r="F126">
        <f t="shared" si="9"/>
        <v>125</v>
      </c>
      <c r="G126" s="9">
        <f t="shared" si="10"/>
        <v>59.098379751117044</v>
      </c>
      <c r="H126" s="8">
        <f t="shared" si="7"/>
        <v>5478.7743299746926</v>
      </c>
      <c r="J126" s="7">
        <f t="shared" si="11"/>
        <v>6.5972222364507616E-4</v>
      </c>
      <c r="K126" s="7">
        <f t="shared" si="8"/>
        <v>8.3287037035916001E-2</v>
      </c>
      <c r="M126" s="9">
        <f t="shared" si="6"/>
        <v>13.497323600973237</v>
      </c>
    </row>
    <row r="127" spans="1:16" x14ac:dyDescent="0.25">
      <c r="A127">
        <v>242</v>
      </c>
      <c r="B127" s="1">
        <v>42951.701145833336</v>
      </c>
      <c r="C127">
        <v>70.503144654099998</v>
      </c>
      <c r="D127" t="s">
        <v>125</v>
      </c>
      <c r="F127">
        <f t="shared" si="9"/>
        <v>126</v>
      </c>
      <c r="G127" s="9">
        <f t="shared" si="10"/>
        <v>59.393871649872622</v>
      </c>
      <c r="H127" s="8">
        <f t="shared" si="7"/>
        <v>5538.168201624565</v>
      </c>
      <c r="J127" s="7">
        <f t="shared" si="11"/>
        <v>6.5972222364507616E-4</v>
      </c>
      <c r="K127" s="7">
        <f t="shared" si="8"/>
        <v>8.3946759259561077E-2</v>
      </c>
      <c r="M127" s="9">
        <f t="shared" si="6"/>
        <v>13.213463098134632</v>
      </c>
    </row>
    <row r="128" spans="1:16" x14ac:dyDescent="0.25">
      <c r="A128">
        <v>244</v>
      </c>
      <c r="B128" s="1">
        <v>42951.701805555553</v>
      </c>
      <c r="C128">
        <v>70.511006289299999</v>
      </c>
      <c r="D128" t="s">
        <v>126</v>
      </c>
      <c r="F128">
        <f t="shared" si="9"/>
        <v>127</v>
      </c>
      <c r="G128" s="9">
        <f t="shared" si="10"/>
        <v>59.690841008121978</v>
      </c>
      <c r="H128" s="8">
        <f t="shared" si="7"/>
        <v>5597.8590426326873</v>
      </c>
      <c r="J128" s="7">
        <f t="shared" si="11"/>
        <v>6.5972221636911854E-4</v>
      </c>
      <c r="K128" s="7">
        <f t="shared" si="8"/>
        <v>8.4606481475930195E-2</v>
      </c>
      <c r="M128" s="9">
        <f t="shared" si="6"/>
        <v>13.294566098945662</v>
      </c>
    </row>
    <row r="129" spans="1:16" x14ac:dyDescent="0.25">
      <c r="A129">
        <v>247</v>
      </c>
      <c r="B129" s="1">
        <v>42951.702476851853</v>
      </c>
      <c r="C129">
        <v>70.511006289299999</v>
      </c>
      <c r="D129" t="s">
        <v>127</v>
      </c>
      <c r="F129">
        <f t="shared" si="9"/>
        <v>128</v>
      </c>
      <c r="G129" s="9">
        <f t="shared" si="10"/>
        <v>59.989295213162578</v>
      </c>
      <c r="H129" s="8">
        <f t="shared" si="7"/>
        <v>5657.8483378458495</v>
      </c>
      <c r="J129" s="7">
        <f t="shared" si="11"/>
        <v>6.7129630042472854E-4</v>
      </c>
      <c r="K129" s="7">
        <f t="shared" si="8"/>
        <v>8.5277777776354924E-2</v>
      </c>
      <c r="M129" s="9">
        <f t="shared" si="6"/>
        <v>13.416220600162207</v>
      </c>
    </row>
    <row r="130" spans="1:16" x14ac:dyDescent="0.25">
      <c r="A130">
        <v>242</v>
      </c>
      <c r="B130" s="1">
        <v>42951.703148148146</v>
      </c>
      <c r="C130">
        <v>70.172955974800004</v>
      </c>
      <c r="D130" t="s">
        <v>128</v>
      </c>
      <c r="F130">
        <f t="shared" si="9"/>
        <v>129</v>
      </c>
      <c r="G130" s="9">
        <f t="shared" si="10"/>
        <v>60.289241689228376</v>
      </c>
      <c r="H130" s="8">
        <f t="shared" si="7"/>
        <v>5718.1375795350777</v>
      </c>
      <c r="J130" s="7">
        <f t="shared" si="11"/>
        <v>6.7129629314877093E-4</v>
      </c>
      <c r="K130" s="7">
        <f t="shared" si="8"/>
        <v>8.5949074069503695E-2</v>
      </c>
      <c r="M130" s="9">
        <f t="shared" ref="M130:M193" si="12">3.4+A130/24.66</f>
        <v>13.213463098134632</v>
      </c>
      <c r="N130">
        <v>76.900000000000006</v>
      </c>
      <c r="P130">
        <f>90-N130</f>
        <v>13.099999999999994</v>
      </c>
    </row>
    <row r="131" spans="1:16" x14ac:dyDescent="0.25">
      <c r="A131">
        <v>241</v>
      </c>
      <c r="B131" s="1">
        <v>42951.703819444447</v>
      </c>
      <c r="C131">
        <v>71.077044025199996</v>
      </c>
      <c r="D131" t="s">
        <v>129</v>
      </c>
      <c r="F131">
        <f t="shared" si="9"/>
        <v>130</v>
      </c>
      <c r="G131" s="9">
        <f t="shared" si="10"/>
        <v>60.590687897674513</v>
      </c>
      <c r="H131" s="8">
        <f t="shared" ref="H131:H194" si="13">H130+G131</f>
        <v>5778.7282674327525</v>
      </c>
      <c r="J131" s="7">
        <f t="shared" si="11"/>
        <v>6.7129630042472854E-4</v>
      </c>
      <c r="K131" s="7">
        <f t="shared" ref="K131:K194" si="14">K130+J131</f>
        <v>8.6620370369928423E-2</v>
      </c>
      <c r="M131" s="9">
        <f t="shared" si="12"/>
        <v>13.172911597729117</v>
      </c>
    </row>
    <row r="132" spans="1:16" x14ac:dyDescent="0.25">
      <c r="A132">
        <v>241</v>
      </c>
      <c r="B132" s="1">
        <v>42951.70449074074</v>
      </c>
      <c r="C132">
        <v>70.621069182400007</v>
      </c>
      <c r="D132" t="s">
        <v>130</v>
      </c>
      <c r="F132">
        <f t="shared" ref="F132:F195" si="15">F131+1</f>
        <v>131</v>
      </c>
      <c r="G132" s="9">
        <f t="shared" ref="G132:G195" si="16">32*$T$2^(F132-$F$3)</f>
        <v>60.893641337162876</v>
      </c>
      <c r="H132" s="8">
        <f t="shared" si="13"/>
        <v>5839.6219087699155</v>
      </c>
      <c r="J132" s="7">
        <f t="shared" ref="J132:J195" si="17">B132-B131</f>
        <v>6.7129629314877093E-4</v>
      </c>
      <c r="K132" s="7">
        <f t="shared" si="14"/>
        <v>8.7291666663077194E-2</v>
      </c>
      <c r="M132" s="9">
        <f t="shared" si="12"/>
        <v>13.172911597729117</v>
      </c>
    </row>
    <row r="133" spans="1:16" x14ac:dyDescent="0.25">
      <c r="A133">
        <v>242</v>
      </c>
      <c r="B133" s="1">
        <v>42951.70517361111</v>
      </c>
      <c r="C133">
        <v>70.8018867925</v>
      </c>
      <c r="D133" t="s">
        <v>131</v>
      </c>
      <c r="F133">
        <f t="shared" si="15"/>
        <v>132</v>
      </c>
      <c r="G133" s="9">
        <f t="shared" si="16"/>
        <v>61.19810954384868</v>
      </c>
      <c r="H133" s="8">
        <f t="shared" si="13"/>
        <v>5900.8200183137642</v>
      </c>
      <c r="J133" s="7">
        <f t="shared" si="17"/>
        <v>6.8287036992842332E-4</v>
      </c>
      <c r="K133" s="7">
        <f t="shared" si="14"/>
        <v>8.7974537033005618E-2</v>
      </c>
      <c r="M133" s="9">
        <f t="shared" si="12"/>
        <v>13.213463098134632</v>
      </c>
    </row>
    <row r="134" spans="1:16" x14ac:dyDescent="0.25">
      <c r="A134">
        <v>243</v>
      </c>
      <c r="B134" s="1">
        <v>42951.70585648148</v>
      </c>
      <c r="C134">
        <v>71.163522012599998</v>
      </c>
      <c r="D134" t="s">
        <v>132</v>
      </c>
      <c r="F134">
        <f t="shared" si="15"/>
        <v>133</v>
      </c>
      <c r="G134" s="9">
        <f t="shared" si="16"/>
        <v>61.504100091567921</v>
      </c>
      <c r="H134" s="8">
        <f t="shared" si="13"/>
        <v>5962.3241184053322</v>
      </c>
      <c r="J134" s="7">
        <f t="shared" si="17"/>
        <v>6.8287036992842332E-4</v>
      </c>
      <c r="K134" s="7">
        <f t="shared" si="14"/>
        <v>8.8657407402934041E-2</v>
      </c>
      <c r="M134" s="9">
        <f t="shared" si="12"/>
        <v>13.254014598540147</v>
      </c>
    </row>
    <row r="135" spans="1:16" x14ac:dyDescent="0.25">
      <c r="A135">
        <v>244</v>
      </c>
      <c r="B135" s="1">
        <v>42951.70653935185</v>
      </c>
      <c r="C135">
        <v>70.825471698100003</v>
      </c>
      <c r="D135" t="s">
        <v>133</v>
      </c>
      <c r="F135">
        <f t="shared" si="15"/>
        <v>134</v>
      </c>
      <c r="G135" s="9">
        <f t="shared" si="16"/>
        <v>61.811620592025747</v>
      </c>
      <c r="H135" s="8">
        <f t="shared" si="13"/>
        <v>6024.1357389973582</v>
      </c>
      <c r="J135" s="7">
        <f t="shared" si="17"/>
        <v>6.8287036992842332E-4</v>
      </c>
      <c r="K135" s="7">
        <f t="shared" si="14"/>
        <v>8.9340277772862464E-2</v>
      </c>
      <c r="M135" s="9">
        <f t="shared" si="12"/>
        <v>13.294566098945662</v>
      </c>
    </row>
    <row r="136" spans="1:16" x14ac:dyDescent="0.25">
      <c r="A136">
        <v>241</v>
      </c>
      <c r="B136" s="1">
        <v>42951.707233796296</v>
      </c>
      <c r="C136">
        <v>70.165094339600003</v>
      </c>
      <c r="D136" t="s">
        <v>134</v>
      </c>
      <c r="F136">
        <f t="shared" si="15"/>
        <v>135</v>
      </c>
      <c r="G136" s="9">
        <f t="shared" si="16"/>
        <v>62.120678694985862</v>
      </c>
      <c r="H136" s="8">
        <f t="shared" si="13"/>
        <v>6086.2564176923443</v>
      </c>
      <c r="J136" s="7">
        <f t="shared" si="17"/>
        <v>6.944444467080757E-4</v>
      </c>
      <c r="K136" s="7">
        <f t="shared" si="14"/>
        <v>9.003472221957054E-2</v>
      </c>
      <c r="M136" s="9">
        <f t="shared" si="12"/>
        <v>13.172911597729117</v>
      </c>
    </row>
    <row r="137" spans="1:16" x14ac:dyDescent="0.25">
      <c r="A137">
        <v>233</v>
      </c>
      <c r="B137" s="1">
        <v>42951.707951388889</v>
      </c>
      <c r="C137">
        <v>71.265723270400002</v>
      </c>
      <c r="D137" t="s">
        <v>135</v>
      </c>
      <c r="F137">
        <f t="shared" si="15"/>
        <v>136</v>
      </c>
      <c r="G137" s="9">
        <f t="shared" si="16"/>
        <v>62.431282088460783</v>
      </c>
      <c r="H137" s="8">
        <f t="shared" si="13"/>
        <v>6148.6876997808049</v>
      </c>
      <c r="J137" s="7">
        <f t="shared" si="17"/>
        <v>7.1759259299142286E-4</v>
      </c>
      <c r="K137" s="7">
        <f t="shared" si="14"/>
        <v>9.0752314812561963E-2</v>
      </c>
      <c r="M137" s="9">
        <f t="shared" si="12"/>
        <v>12.848499594484997</v>
      </c>
    </row>
    <row r="138" spans="1:16" x14ac:dyDescent="0.25">
      <c r="A138">
        <v>243</v>
      </c>
      <c r="B138" s="1">
        <v>42951.708645833336</v>
      </c>
      <c r="C138">
        <v>71.517295597499995</v>
      </c>
      <c r="D138" t="s">
        <v>136</v>
      </c>
      <c r="F138">
        <f t="shared" si="15"/>
        <v>137</v>
      </c>
      <c r="G138" s="9">
        <f t="shared" si="16"/>
        <v>62.743438498903075</v>
      </c>
      <c r="H138" s="8">
        <f t="shared" si="13"/>
        <v>6211.4311382797077</v>
      </c>
      <c r="J138" s="7">
        <f t="shared" si="17"/>
        <v>6.944444467080757E-4</v>
      </c>
      <c r="K138" s="7">
        <f t="shared" si="14"/>
        <v>9.1446759259270038E-2</v>
      </c>
      <c r="M138" s="9">
        <f t="shared" si="12"/>
        <v>13.254014598540147</v>
      </c>
    </row>
    <row r="139" spans="1:16" x14ac:dyDescent="0.25">
      <c r="A139">
        <v>242</v>
      </c>
      <c r="B139" s="1">
        <v>42951.709340277775</v>
      </c>
      <c r="C139">
        <v>71.077044025199996</v>
      </c>
      <c r="D139" t="s">
        <v>137</v>
      </c>
      <c r="F139">
        <f t="shared" si="15"/>
        <v>138</v>
      </c>
      <c r="G139" s="9">
        <f t="shared" si="16"/>
        <v>63.05715569139759</v>
      </c>
      <c r="H139" s="8">
        <f t="shared" si="13"/>
        <v>6274.4882939711051</v>
      </c>
      <c r="J139" s="7">
        <f t="shared" si="17"/>
        <v>6.9444443943211809E-4</v>
      </c>
      <c r="K139" s="7">
        <f t="shared" si="14"/>
        <v>9.2141203698702157E-2</v>
      </c>
      <c r="M139" s="9">
        <f t="shared" si="12"/>
        <v>13.213463098134632</v>
      </c>
    </row>
    <row r="140" spans="1:16" x14ac:dyDescent="0.25">
      <c r="A140">
        <v>243</v>
      </c>
      <c r="B140" s="1">
        <v>42951.710046296299</v>
      </c>
      <c r="C140">
        <v>71.006289308199996</v>
      </c>
      <c r="D140" t="s">
        <v>138</v>
      </c>
      <c r="F140">
        <f t="shared" si="15"/>
        <v>139</v>
      </c>
      <c r="G140" s="9">
        <f t="shared" si="16"/>
        <v>63.372441469854571</v>
      </c>
      <c r="H140" s="8">
        <f t="shared" si="13"/>
        <v>6337.8607354409596</v>
      </c>
      <c r="J140" s="7">
        <f t="shared" si="17"/>
        <v>7.0601852348772809E-4</v>
      </c>
      <c r="K140" s="7">
        <f t="shared" si="14"/>
        <v>9.2847222222189885E-2</v>
      </c>
      <c r="M140" s="9">
        <f t="shared" si="12"/>
        <v>13.254014598540147</v>
      </c>
      <c r="N140">
        <v>77.099999999999994</v>
      </c>
      <c r="P140">
        <f>90-N140</f>
        <v>12.900000000000006</v>
      </c>
    </row>
    <row r="141" spans="1:16" x14ac:dyDescent="0.25">
      <c r="A141">
        <v>238</v>
      </c>
      <c r="B141" s="1">
        <v>42951.710752314815</v>
      </c>
      <c r="C141">
        <v>71.234276729599998</v>
      </c>
      <c r="D141" t="s">
        <v>139</v>
      </c>
      <c r="F141">
        <f t="shared" si="15"/>
        <v>140</v>
      </c>
      <c r="G141" s="9">
        <f t="shared" si="16"/>
        <v>63.689303677203831</v>
      </c>
      <c r="H141" s="8">
        <f t="shared" si="13"/>
        <v>6401.5500391181631</v>
      </c>
      <c r="J141" s="7">
        <f t="shared" si="17"/>
        <v>7.0601851621177047E-4</v>
      </c>
      <c r="K141" s="7">
        <f t="shared" si="14"/>
        <v>9.3553240738401655E-2</v>
      </c>
      <c r="M141" s="9">
        <f t="shared" si="12"/>
        <v>13.051257096512572</v>
      </c>
    </row>
    <row r="142" spans="1:16" x14ac:dyDescent="0.25">
      <c r="A142">
        <v>235</v>
      </c>
      <c r="B142" s="1">
        <v>42951.711458333331</v>
      </c>
      <c r="C142">
        <v>71.061320754700006</v>
      </c>
      <c r="D142" t="s">
        <v>140</v>
      </c>
      <c r="F142">
        <f t="shared" si="15"/>
        <v>141</v>
      </c>
      <c r="G142" s="9">
        <f t="shared" si="16"/>
        <v>64.00775019558985</v>
      </c>
      <c r="H142" s="8">
        <f t="shared" si="13"/>
        <v>6465.5577893137533</v>
      </c>
      <c r="J142" s="7">
        <f t="shared" si="17"/>
        <v>7.0601851621177047E-4</v>
      </c>
      <c r="K142" s="7">
        <f t="shared" si="14"/>
        <v>9.4259259254613426E-2</v>
      </c>
      <c r="M142" s="9">
        <f t="shared" si="12"/>
        <v>12.929602595296027</v>
      </c>
    </row>
    <row r="143" spans="1:16" x14ac:dyDescent="0.25">
      <c r="A143">
        <v>241</v>
      </c>
      <c r="B143" s="1">
        <v>42951.712175925924</v>
      </c>
      <c r="C143">
        <v>70.023584905700005</v>
      </c>
      <c r="D143" t="s">
        <v>141</v>
      </c>
      <c r="F143">
        <f t="shared" si="15"/>
        <v>142</v>
      </c>
      <c r="G143" s="9">
        <f t="shared" si="16"/>
        <v>64.327788946567779</v>
      </c>
      <c r="H143" s="8">
        <f t="shared" si="13"/>
        <v>6529.8855782603214</v>
      </c>
      <c r="J143" s="7">
        <f t="shared" si="17"/>
        <v>7.1759259299142286E-4</v>
      </c>
      <c r="K143" s="7">
        <f t="shared" si="14"/>
        <v>9.4976851847604848E-2</v>
      </c>
      <c r="M143" s="9">
        <f t="shared" si="12"/>
        <v>13.172911597729117</v>
      </c>
    </row>
    <row r="144" spans="1:16" x14ac:dyDescent="0.25">
      <c r="A144">
        <v>231</v>
      </c>
      <c r="B144" s="1">
        <v>42951.712893518517</v>
      </c>
      <c r="C144">
        <v>70.896226415100003</v>
      </c>
      <c r="D144" t="s">
        <v>142</v>
      </c>
      <c r="F144">
        <f t="shared" si="15"/>
        <v>143</v>
      </c>
      <c r="G144" s="9">
        <f t="shared" si="16"/>
        <v>64.649427891300604</v>
      </c>
      <c r="H144" s="8">
        <f t="shared" si="13"/>
        <v>6594.5350061516219</v>
      </c>
      <c r="J144" s="7">
        <f t="shared" si="17"/>
        <v>7.1759259299142286E-4</v>
      </c>
      <c r="K144" s="7">
        <f t="shared" si="14"/>
        <v>9.5694444440596271E-2</v>
      </c>
      <c r="M144" s="9">
        <f t="shared" si="12"/>
        <v>12.767396593673967</v>
      </c>
    </row>
    <row r="145" spans="1:13" x14ac:dyDescent="0.25">
      <c r="A145">
        <v>237</v>
      </c>
      <c r="B145" s="1">
        <v>42951.71361111111</v>
      </c>
      <c r="C145">
        <v>70.322327044000005</v>
      </c>
      <c r="D145" t="s">
        <v>143</v>
      </c>
      <c r="F145">
        <f t="shared" si="15"/>
        <v>144</v>
      </c>
      <c r="G145" s="9">
        <f t="shared" si="16"/>
        <v>64.972675030757102</v>
      </c>
      <c r="H145" s="8">
        <f t="shared" si="13"/>
        <v>6659.5076811823792</v>
      </c>
      <c r="J145" s="7">
        <f t="shared" si="17"/>
        <v>7.1759259299142286E-4</v>
      </c>
      <c r="K145" s="7">
        <f t="shared" si="14"/>
        <v>9.6412037033587694E-2</v>
      </c>
      <c r="M145" s="9">
        <f t="shared" si="12"/>
        <v>13.010705596107057</v>
      </c>
    </row>
    <row r="146" spans="1:13" x14ac:dyDescent="0.25">
      <c r="A146">
        <v>234</v>
      </c>
      <c r="B146" s="1">
        <v>42951.71434027778</v>
      </c>
      <c r="C146">
        <v>70.094339622600003</v>
      </c>
      <c r="D146" t="s">
        <v>144</v>
      </c>
      <c r="F146">
        <f t="shared" si="15"/>
        <v>145</v>
      </c>
      <c r="G146" s="9">
        <f t="shared" si="16"/>
        <v>65.297538405910871</v>
      </c>
      <c r="H146" s="8">
        <f t="shared" si="13"/>
        <v>6724.8052195882901</v>
      </c>
      <c r="J146" s="7">
        <f t="shared" si="17"/>
        <v>7.2916666977107525E-4</v>
      </c>
      <c r="K146" s="7">
        <f t="shared" si="14"/>
        <v>9.7141203703358769E-2</v>
      </c>
      <c r="M146" s="9">
        <f t="shared" si="12"/>
        <v>12.889051094890512</v>
      </c>
    </row>
    <row r="147" spans="1:13" x14ac:dyDescent="0.25">
      <c r="A147">
        <v>235</v>
      </c>
      <c r="B147" s="1">
        <v>42951.715069444443</v>
      </c>
      <c r="C147">
        <v>71.312893081799999</v>
      </c>
      <c r="D147" t="s">
        <v>145</v>
      </c>
      <c r="F147">
        <f t="shared" si="15"/>
        <v>146</v>
      </c>
      <c r="G147" s="9">
        <f t="shared" si="16"/>
        <v>65.624026097940416</v>
      </c>
      <c r="H147" s="8">
        <f t="shared" si="13"/>
        <v>6790.4292456862304</v>
      </c>
      <c r="J147" s="7">
        <f t="shared" si="17"/>
        <v>7.2916666249511763E-4</v>
      </c>
      <c r="K147" s="7">
        <f t="shared" si="14"/>
        <v>9.7870370365853887E-2</v>
      </c>
      <c r="M147" s="9">
        <f t="shared" si="12"/>
        <v>12.929602595296027</v>
      </c>
    </row>
    <row r="148" spans="1:13" x14ac:dyDescent="0.25">
      <c r="A148">
        <v>237</v>
      </c>
      <c r="B148" s="1">
        <v>42951.715798611112</v>
      </c>
      <c r="C148">
        <v>70.031446540900006</v>
      </c>
      <c r="D148" t="s">
        <v>146</v>
      </c>
      <c r="F148">
        <f t="shared" si="15"/>
        <v>147</v>
      </c>
      <c r="G148" s="9">
        <f t="shared" si="16"/>
        <v>65.952146228430124</v>
      </c>
      <c r="H148" s="8">
        <f t="shared" si="13"/>
        <v>6856.3813919146605</v>
      </c>
      <c r="J148" s="7">
        <f t="shared" si="17"/>
        <v>7.2916666977107525E-4</v>
      </c>
      <c r="K148" s="7">
        <f t="shared" si="14"/>
        <v>9.8599537035624962E-2</v>
      </c>
      <c r="M148" s="9">
        <f t="shared" si="12"/>
        <v>13.010705596107057</v>
      </c>
    </row>
    <row r="149" spans="1:13" x14ac:dyDescent="0.25">
      <c r="A149">
        <v>237</v>
      </c>
      <c r="B149" s="1">
        <v>42951.716527777775</v>
      </c>
      <c r="C149">
        <v>70.259433962299994</v>
      </c>
      <c r="D149" t="s">
        <v>147</v>
      </c>
      <c r="F149">
        <f t="shared" si="15"/>
        <v>148</v>
      </c>
      <c r="G149" s="9">
        <f t="shared" si="16"/>
        <v>66.28190695957224</v>
      </c>
      <c r="H149" s="8">
        <f t="shared" si="13"/>
        <v>6922.6632988742331</v>
      </c>
      <c r="J149" s="7">
        <f t="shared" si="17"/>
        <v>7.2916666249511763E-4</v>
      </c>
      <c r="K149" s="7">
        <f t="shared" si="14"/>
        <v>9.932870369812008E-2</v>
      </c>
      <c r="M149" s="9">
        <f t="shared" si="12"/>
        <v>13.010705596107057</v>
      </c>
    </row>
    <row r="150" spans="1:13" x14ac:dyDescent="0.25">
      <c r="A150">
        <v>234</v>
      </c>
      <c r="B150" s="1">
        <v>42951.717268518521</v>
      </c>
      <c r="C150">
        <v>70.935534591199996</v>
      </c>
      <c r="D150" t="s">
        <v>148</v>
      </c>
      <c r="F150">
        <f t="shared" si="15"/>
        <v>149</v>
      </c>
      <c r="G150" s="9">
        <f t="shared" si="16"/>
        <v>66.613316494370096</v>
      </c>
      <c r="H150" s="8">
        <f t="shared" si="13"/>
        <v>6989.2766153686034</v>
      </c>
      <c r="J150" s="7">
        <f t="shared" si="17"/>
        <v>7.4074074655072764E-4</v>
      </c>
      <c r="K150" s="7">
        <f t="shared" si="14"/>
        <v>0.10006944444467081</v>
      </c>
      <c r="M150" s="9">
        <f t="shared" si="12"/>
        <v>12.889051094890512</v>
      </c>
    </row>
    <row r="151" spans="1:13" x14ac:dyDescent="0.25">
      <c r="A151">
        <v>234</v>
      </c>
      <c r="B151" s="1">
        <v>42951.718009259261</v>
      </c>
      <c r="C151">
        <v>70.416666666699996</v>
      </c>
      <c r="D151" t="s">
        <v>149</v>
      </c>
      <c r="F151">
        <f t="shared" si="15"/>
        <v>150</v>
      </c>
      <c r="G151" s="9">
        <f t="shared" si="16"/>
        <v>66.94638307684194</v>
      </c>
      <c r="H151" s="8">
        <f t="shared" si="13"/>
        <v>7056.2229984454452</v>
      </c>
      <c r="J151" s="7">
        <f t="shared" si="17"/>
        <v>7.4074073927477002E-4</v>
      </c>
      <c r="K151" s="7">
        <f t="shared" si="14"/>
        <v>0.10081018518394558</v>
      </c>
      <c r="M151" s="9">
        <f t="shared" si="12"/>
        <v>12.889051094890512</v>
      </c>
    </row>
    <row r="152" spans="1:13" x14ac:dyDescent="0.25">
      <c r="A152">
        <v>233</v>
      </c>
      <c r="B152" s="1">
        <v>42951.71875</v>
      </c>
      <c r="C152">
        <v>70.125786163499995</v>
      </c>
      <c r="D152" t="s">
        <v>150</v>
      </c>
      <c r="F152">
        <f t="shared" si="15"/>
        <v>151</v>
      </c>
      <c r="G152" s="9">
        <f t="shared" si="16"/>
        <v>67.281114992226136</v>
      </c>
      <c r="H152" s="8">
        <f t="shared" si="13"/>
        <v>7123.5041134376715</v>
      </c>
      <c r="J152" s="7">
        <f t="shared" si="17"/>
        <v>7.4074073927477002E-4</v>
      </c>
      <c r="K152" s="7">
        <f t="shared" si="14"/>
        <v>0.10155092592322035</v>
      </c>
      <c r="M152" s="9">
        <f t="shared" si="12"/>
        <v>12.848499594484997</v>
      </c>
    </row>
    <row r="153" spans="1:13" x14ac:dyDescent="0.25">
      <c r="A153">
        <v>235</v>
      </c>
      <c r="B153" s="1">
        <v>42951.719502314816</v>
      </c>
      <c r="C153">
        <v>70.935534591199996</v>
      </c>
      <c r="D153" t="s">
        <v>151</v>
      </c>
      <c r="F153">
        <f t="shared" si="15"/>
        <v>152</v>
      </c>
      <c r="G153" s="9">
        <f t="shared" si="16"/>
        <v>67.617520567187256</v>
      </c>
      <c r="H153" s="8">
        <f t="shared" si="13"/>
        <v>7191.1216340048586</v>
      </c>
      <c r="J153" s="7">
        <f t="shared" si="17"/>
        <v>7.5231481605442241E-4</v>
      </c>
      <c r="K153" s="7">
        <f t="shared" si="14"/>
        <v>0.10230324073927477</v>
      </c>
      <c r="M153" s="9">
        <f t="shared" si="12"/>
        <v>12.929602595296027</v>
      </c>
    </row>
    <row r="154" spans="1:13" x14ac:dyDescent="0.25">
      <c r="A154">
        <v>232</v>
      </c>
      <c r="B154" s="1">
        <v>42951.720254629632</v>
      </c>
      <c r="C154">
        <v>71.273584905700005</v>
      </c>
      <c r="D154" t="s">
        <v>152</v>
      </c>
      <c r="F154">
        <f t="shared" si="15"/>
        <v>153</v>
      </c>
      <c r="G154" s="9">
        <f t="shared" si="16"/>
        <v>67.955608170023183</v>
      </c>
      <c r="H154" s="8">
        <f t="shared" si="13"/>
        <v>7259.0772421748816</v>
      </c>
      <c r="J154" s="7">
        <f t="shared" si="17"/>
        <v>7.5231481605442241E-4</v>
      </c>
      <c r="K154" s="7">
        <f t="shared" si="14"/>
        <v>0.10305555555532919</v>
      </c>
      <c r="M154" s="9">
        <f t="shared" si="12"/>
        <v>12.807948094079482</v>
      </c>
    </row>
    <row r="155" spans="1:13" x14ac:dyDescent="0.25">
      <c r="A155">
        <v>235</v>
      </c>
      <c r="B155" s="1">
        <v>42951.721006944441</v>
      </c>
      <c r="C155">
        <v>70.534591195000004</v>
      </c>
      <c r="D155" t="s">
        <v>153</v>
      </c>
      <c r="F155">
        <f t="shared" si="15"/>
        <v>154</v>
      </c>
      <c r="G155" s="9">
        <f t="shared" si="16"/>
        <v>68.295386210873303</v>
      </c>
      <c r="H155" s="8">
        <f t="shared" si="13"/>
        <v>7327.372628385755</v>
      </c>
      <c r="J155" s="7">
        <f t="shared" si="17"/>
        <v>7.5231480877846479E-4</v>
      </c>
      <c r="K155" s="7">
        <f t="shared" si="14"/>
        <v>0.10380787036410766</v>
      </c>
      <c r="M155" s="9">
        <f t="shared" si="12"/>
        <v>12.929602595296027</v>
      </c>
    </row>
    <row r="156" spans="1:13" x14ac:dyDescent="0.25">
      <c r="A156">
        <v>229</v>
      </c>
      <c r="B156" s="1">
        <v>42951.721770833334</v>
      </c>
      <c r="C156">
        <v>71.061320754700006</v>
      </c>
      <c r="D156" t="s">
        <v>154</v>
      </c>
      <c r="F156">
        <f t="shared" si="15"/>
        <v>155</v>
      </c>
      <c r="G156" s="9">
        <f t="shared" si="16"/>
        <v>68.636863141927648</v>
      </c>
      <c r="H156" s="8">
        <f t="shared" si="13"/>
        <v>7396.0094915276823</v>
      </c>
      <c r="J156" s="7">
        <f t="shared" si="17"/>
        <v>7.638888928340748E-4</v>
      </c>
      <c r="K156" s="7">
        <f t="shared" si="14"/>
        <v>0.10457175925694173</v>
      </c>
      <c r="M156" s="9">
        <f t="shared" si="12"/>
        <v>12.686293592862937</v>
      </c>
    </row>
    <row r="157" spans="1:13" x14ac:dyDescent="0.25">
      <c r="A157">
        <v>226</v>
      </c>
      <c r="B157" s="1">
        <v>42951.722534722219</v>
      </c>
      <c r="C157">
        <v>70.849056603799994</v>
      </c>
      <c r="D157" t="s">
        <v>155</v>
      </c>
      <c r="F157">
        <f t="shared" si="15"/>
        <v>156</v>
      </c>
      <c r="G157" s="9">
        <f t="shared" si="16"/>
        <v>68.980047457637284</v>
      </c>
      <c r="H157" s="8">
        <f t="shared" si="13"/>
        <v>7464.9895389853191</v>
      </c>
      <c r="J157" s="7">
        <f t="shared" si="17"/>
        <v>7.6388888555811718E-4</v>
      </c>
      <c r="K157" s="7">
        <f t="shared" si="14"/>
        <v>0.10533564814249985</v>
      </c>
      <c r="M157" s="9">
        <f t="shared" si="12"/>
        <v>12.564639091646391</v>
      </c>
    </row>
    <row r="158" spans="1:13" x14ac:dyDescent="0.25">
      <c r="A158">
        <v>230</v>
      </c>
      <c r="B158" s="1">
        <v>42951.723298611112</v>
      </c>
      <c r="C158">
        <v>71.430817610099993</v>
      </c>
      <c r="D158" t="s">
        <v>156</v>
      </c>
      <c r="F158">
        <f t="shared" si="15"/>
        <v>157</v>
      </c>
      <c r="G158" s="9">
        <f t="shared" si="16"/>
        <v>69.324947694925456</v>
      </c>
      <c r="H158" s="8">
        <f t="shared" si="13"/>
        <v>7534.314486680245</v>
      </c>
      <c r="J158" s="7">
        <f t="shared" si="17"/>
        <v>7.638888928340748E-4</v>
      </c>
      <c r="K158" s="7">
        <f t="shared" si="14"/>
        <v>0.10609953703533392</v>
      </c>
      <c r="M158" s="9">
        <f t="shared" si="12"/>
        <v>12.726845093268452</v>
      </c>
    </row>
    <row r="159" spans="1:13" x14ac:dyDescent="0.25">
      <c r="A159">
        <v>229</v>
      </c>
      <c r="B159" s="1">
        <v>42951.724074074074</v>
      </c>
      <c r="C159">
        <v>71.320754717</v>
      </c>
      <c r="D159" t="s">
        <v>157</v>
      </c>
      <c r="F159">
        <f t="shared" si="15"/>
        <v>158</v>
      </c>
      <c r="G159" s="9">
        <f t="shared" si="16"/>
        <v>69.671572433400073</v>
      </c>
      <c r="H159" s="8">
        <f t="shared" si="13"/>
        <v>7603.9860591136448</v>
      </c>
      <c r="J159" s="7">
        <f t="shared" si="17"/>
        <v>7.7546296233776957E-4</v>
      </c>
      <c r="K159" s="7">
        <f t="shared" si="14"/>
        <v>0.10687499999767169</v>
      </c>
      <c r="M159" s="9">
        <f t="shared" si="12"/>
        <v>12.686293592862937</v>
      </c>
    </row>
    <row r="160" spans="1:13" x14ac:dyDescent="0.25">
      <c r="A160">
        <v>230</v>
      </c>
      <c r="B160" s="1">
        <v>42951.724849537037</v>
      </c>
      <c r="C160">
        <v>71.171383647799999</v>
      </c>
      <c r="D160" t="s">
        <v>158</v>
      </c>
      <c r="F160">
        <f t="shared" si="15"/>
        <v>159</v>
      </c>
      <c r="G160" s="9">
        <f t="shared" si="16"/>
        <v>70.019930295567065</v>
      </c>
      <c r="H160" s="8">
        <f t="shared" si="13"/>
        <v>7674.0059894092119</v>
      </c>
      <c r="J160" s="7">
        <f t="shared" si="17"/>
        <v>7.7546296233776957E-4</v>
      </c>
      <c r="K160" s="7">
        <f t="shared" si="14"/>
        <v>0.10765046296000946</v>
      </c>
      <c r="M160" s="9">
        <f t="shared" si="12"/>
        <v>12.726845093268452</v>
      </c>
    </row>
    <row r="161" spans="1:13" x14ac:dyDescent="0.25">
      <c r="A161">
        <v>219</v>
      </c>
      <c r="B161" s="1">
        <v>42951.725624999999</v>
      </c>
      <c r="C161">
        <v>71.029874213799999</v>
      </c>
      <c r="D161" t="s">
        <v>159</v>
      </c>
      <c r="F161">
        <f t="shared" si="15"/>
        <v>160</v>
      </c>
      <c r="G161" s="9">
        <f t="shared" si="16"/>
        <v>70.370029947044884</v>
      </c>
      <c r="H161" s="8">
        <f t="shared" si="13"/>
        <v>7744.3760193562566</v>
      </c>
      <c r="J161" s="7">
        <f t="shared" si="17"/>
        <v>7.7546296233776957E-4</v>
      </c>
      <c r="K161" s="7">
        <f t="shared" si="14"/>
        <v>0.10842592592234723</v>
      </c>
      <c r="M161" s="9">
        <f t="shared" si="12"/>
        <v>12.280778588807786</v>
      </c>
    </row>
    <row r="162" spans="1:13" x14ac:dyDescent="0.25">
      <c r="A162">
        <v>228</v>
      </c>
      <c r="B162" s="1">
        <v>42951.726412037038</v>
      </c>
      <c r="C162">
        <v>70.943396226399997</v>
      </c>
      <c r="D162" t="s">
        <v>160</v>
      </c>
      <c r="F162">
        <f t="shared" si="15"/>
        <v>161</v>
      </c>
      <c r="G162" s="9">
        <f t="shared" si="16"/>
        <v>70.721880096780097</v>
      </c>
      <c r="H162" s="8">
        <f t="shared" si="13"/>
        <v>7815.0978994530369</v>
      </c>
      <c r="J162" s="7">
        <f t="shared" si="17"/>
        <v>7.8703703911742195E-4</v>
      </c>
      <c r="K162" s="7">
        <f t="shared" si="14"/>
        <v>0.10921296296146465</v>
      </c>
      <c r="M162" s="9">
        <f t="shared" si="12"/>
        <v>12.645742092457422</v>
      </c>
    </row>
    <row r="163" spans="1:13" x14ac:dyDescent="0.25">
      <c r="A163">
        <v>227</v>
      </c>
      <c r="B163" s="1">
        <v>42951.727199074077</v>
      </c>
      <c r="C163">
        <v>71.084905660399997</v>
      </c>
      <c r="D163" t="s">
        <v>161</v>
      </c>
      <c r="F163">
        <f t="shared" si="15"/>
        <v>162</v>
      </c>
      <c r="G163" s="9">
        <f t="shared" si="16"/>
        <v>71.075489497263987</v>
      </c>
      <c r="H163" s="8">
        <f t="shared" si="13"/>
        <v>7886.1733889503012</v>
      </c>
      <c r="J163" s="7">
        <f t="shared" si="17"/>
        <v>7.8703703911742195E-4</v>
      </c>
      <c r="K163" s="7">
        <f t="shared" si="14"/>
        <v>0.11000000000058208</v>
      </c>
      <c r="M163" s="9">
        <f t="shared" si="12"/>
        <v>12.605190592051907</v>
      </c>
    </row>
    <row r="164" spans="1:13" x14ac:dyDescent="0.25">
      <c r="A164">
        <v>230</v>
      </c>
      <c r="B164" s="1">
        <v>42951.727986111109</v>
      </c>
      <c r="C164">
        <v>70.353773584899997</v>
      </c>
      <c r="D164" t="s">
        <v>162</v>
      </c>
      <c r="F164">
        <f t="shared" si="15"/>
        <v>163</v>
      </c>
      <c r="G164" s="9">
        <f t="shared" si="16"/>
        <v>71.430866944750292</v>
      </c>
      <c r="H164" s="8">
        <f t="shared" si="13"/>
        <v>7957.6042558950512</v>
      </c>
      <c r="J164" s="7">
        <f t="shared" si="17"/>
        <v>7.8703703184146434E-4</v>
      </c>
      <c r="K164" s="7">
        <f t="shared" si="14"/>
        <v>0.11078703703242354</v>
      </c>
      <c r="M164" s="9">
        <f t="shared" si="12"/>
        <v>12.726845093268452</v>
      </c>
    </row>
    <row r="165" spans="1:13" x14ac:dyDescent="0.25">
      <c r="A165">
        <v>229</v>
      </c>
      <c r="B165" s="1">
        <v>42951.728784722225</v>
      </c>
      <c r="C165">
        <v>70.055031446499996</v>
      </c>
      <c r="D165" t="s">
        <v>163</v>
      </c>
      <c r="F165">
        <f t="shared" si="15"/>
        <v>164</v>
      </c>
      <c r="G165" s="9">
        <f t="shared" si="16"/>
        <v>71.788021279474037</v>
      </c>
      <c r="H165" s="8">
        <f t="shared" si="13"/>
        <v>8029.3922771745256</v>
      </c>
      <c r="J165" s="7">
        <f t="shared" si="17"/>
        <v>7.9861111589707434E-4</v>
      </c>
      <c r="K165" s="7">
        <f t="shared" si="14"/>
        <v>0.11158564814832062</v>
      </c>
      <c r="M165" s="9">
        <f t="shared" si="12"/>
        <v>12.686293592862937</v>
      </c>
    </row>
    <row r="166" spans="1:13" x14ac:dyDescent="0.25">
      <c r="A166">
        <v>229</v>
      </c>
      <c r="B166" s="1">
        <v>42951.729583333334</v>
      </c>
      <c r="C166">
        <v>70.896226415100003</v>
      </c>
      <c r="D166" t="s">
        <v>164</v>
      </c>
      <c r="F166">
        <f t="shared" si="15"/>
        <v>165</v>
      </c>
      <c r="G166" s="9">
        <f t="shared" si="16"/>
        <v>72.146961385871407</v>
      </c>
      <c r="H166" s="8">
        <f t="shared" si="13"/>
        <v>8101.5392385603973</v>
      </c>
      <c r="J166" s="7">
        <f t="shared" si="17"/>
        <v>7.9861110862111673E-4</v>
      </c>
      <c r="K166" s="7">
        <f t="shared" si="14"/>
        <v>0.11238425925694173</v>
      </c>
      <c r="M166" s="9">
        <f t="shared" si="12"/>
        <v>12.686293592862937</v>
      </c>
    </row>
    <row r="167" spans="1:13" x14ac:dyDescent="0.25">
      <c r="A167">
        <v>221</v>
      </c>
      <c r="B167" s="1">
        <v>42951.730381944442</v>
      </c>
      <c r="C167">
        <v>71.124213836500005</v>
      </c>
      <c r="D167" t="s">
        <v>165</v>
      </c>
      <c r="F167">
        <f t="shared" si="15"/>
        <v>166</v>
      </c>
      <c r="G167" s="9">
        <f t="shared" si="16"/>
        <v>72.507696192800736</v>
      </c>
      <c r="H167" s="8">
        <f t="shared" si="13"/>
        <v>8174.046934753198</v>
      </c>
      <c r="J167" s="7">
        <f t="shared" si="17"/>
        <v>7.9861110862111673E-4</v>
      </c>
      <c r="K167" s="7">
        <f t="shared" si="14"/>
        <v>0.11318287036556285</v>
      </c>
      <c r="M167" s="9">
        <f t="shared" si="12"/>
        <v>12.361881589618816</v>
      </c>
    </row>
    <row r="168" spans="1:13" x14ac:dyDescent="0.25">
      <c r="A168">
        <v>224</v>
      </c>
      <c r="B168" s="1">
        <v>42951.731192129628</v>
      </c>
      <c r="C168">
        <v>70.581761006299999</v>
      </c>
      <c r="D168" t="s">
        <v>166</v>
      </c>
      <c r="F168">
        <f t="shared" si="15"/>
        <v>167</v>
      </c>
      <c r="G168" s="9">
        <f t="shared" si="16"/>
        <v>72.870234673764728</v>
      </c>
      <c r="H168" s="8">
        <f t="shared" si="13"/>
        <v>8246.9171694269626</v>
      </c>
      <c r="J168" s="7">
        <f t="shared" si="17"/>
        <v>8.1018518540076911E-4</v>
      </c>
      <c r="K168" s="7">
        <f t="shared" si="14"/>
        <v>0.11399305555096362</v>
      </c>
      <c r="M168" s="9">
        <f t="shared" si="12"/>
        <v>12.483536090835361</v>
      </c>
    </row>
    <row r="169" spans="1:13" x14ac:dyDescent="0.25">
      <c r="A169">
        <v>230</v>
      </c>
      <c r="B169" s="1">
        <v>42951.732002314813</v>
      </c>
      <c r="C169">
        <v>71.210691823900007</v>
      </c>
      <c r="D169" t="s">
        <v>167</v>
      </c>
      <c r="F169">
        <f t="shared" si="15"/>
        <v>168</v>
      </c>
      <c r="G169" s="9">
        <f t="shared" si="16"/>
        <v>73.234585847133545</v>
      </c>
      <c r="H169" s="8">
        <f t="shared" si="13"/>
        <v>8320.151755274097</v>
      </c>
      <c r="J169" s="7">
        <f t="shared" si="17"/>
        <v>8.1018518540076911E-4</v>
      </c>
      <c r="K169" s="7">
        <f t="shared" si="14"/>
        <v>0.11480324073636439</v>
      </c>
      <c r="M169" s="9">
        <f t="shared" si="12"/>
        <v>12.726845093268452</v>
      </c>
    </row>
    <row r="170" spans="1:13" x14ac:dyDescent="0.25">
      <c r="A170">
        <v>230</v>
      </c>
      <c r="B170" s="1">
        <v>42951.732812499999</v>
      </c>
      <c r="C170">
        <v>71.430817610099993</v>
      </c>
      <c r="D170" t="s">
        <v>168</v>
      </c>
      <c r="F170">
        <f t="shared" si="15"/>
        <v>169</v>
      </c>
      <c r="G170" s="9">
        <f t="shared" si="16"/>
        <v>73.600758776369204</v>
      </c>
      <c r="H170" s="8">
        <f t="shared" si="13"/>
        <v>8393.7525140504658</v>
      </c>
      <c r="J170" s="7">
        <f t="shared" si="17"/>
        <v>8.1018518540076911E-4</v>
      </c>
      <c r="K170" s="7">
        <f t="shared" si="14"/>
        <v>0.11561342592176516</v>
      </c>
      <c r="M170" s="9">
        <f t="shared" si="12"/>
        <v>12.726845093268452</v>
      </c>
    </row>
    <row r="171" spans="1:13" x14ac:dyDescent="0.25">
      <c r="A171">
        <v>230</v>
      </c>
      <c r="B171" s="1">
        <v>42951.733634259261</v>
      </c>
      <c r="C171">
        <v>70.180817610099993</v>
      </c>
      <c r="D171" t="s">
        <v>169</v>
      </c>
      <c r="F171">
        <f t="shared" si="15"/>
        <v>170</v>
      </c>
      <c r="G171" s="9">
        <f t="shared" si="16"/>
        <v>73.968762570251045</v>
      </c>
      <c r="H171" s="8">
        <f t="shared" si="13"/>
        <v>8467.7212766207176</v>
      </c>
      <c r="J171" s="7">
        <f t="shared" si="17"/>
        <v>8.217592621804215E-4</v>
      </c>
      <c r="K171" s="7">
        <f t="shared" si="14"/>
        <v>0.11643518518394558</v>
      </c>
      <c r="M171" s="9">
        <f t="shared" si="12"/>
        <v>12.726845093268452</v>
      </c>
    </row>
    <row r="172" spans="1:13" x14ac:dyDescent="0.25">
      <c r="A172">
        <v>228</v>
      </c>
      <c r="B172" s="1">
        <v>42951.734456018516</v>
      </c>
      <c r="C172">
        <v>70.212264150899998</v>
      </c>
      <c r="D172" t="s">
        <v>170</v>
      </c>
      <c r="F172">
        <f t="shared" si="15"/>
        <v>171</v>
      </c>
      <c r="G172" s="9">
        <f t="shared" si="16"/>
        <v>74.338606383102288</v>
      </c>
      <c r="H172" s="8">
        <f t="shared" si="13"/>
        <v>8542.0598830038198</v>
      </c>
      <c r="J172" s="7">
        <f t="shared" si="17"/>
        <v>8.2175925490446389E-4</v>
      </c>
      <c r="K172" s="7">
        <f t="shared" si="14"/>
        <v>0.11725694443885004</v>
      </c>
      <c r="M172" s="9">
        <f t="shared" si="12"/>
        <v>12.645742092457422</v>
      </c>
    </row>
    <row r="173" spans="1:13" x14ac:dyDescent="0.25">
      <c r="A173">
        <v>229</v>
      </c>
      <c r="B173" s="1">
        <v>42951.735277777778</v>
      </c>
      <c r="C173">
        <v>70.888364779900002</v>
      </c>
      <c r="D173" t="s">
        <v>171</v>
      </c>
      <c r="F173">
        <f t="shared" si="15"/>
        <v>172</v>
      </c>
      <c r="G173" s="9">
        <f t="shared" si="16"/>
        <v>74.710299415017786</v>
      </c>
      <c r="H173" s="8">
        <f t="shared" si="13"/>
        <v>8616.7701824188371</v>
      </c>
      <c r="J173" s="7">
        <f t="shared" si="17"/>
        <v>8.217592621804215E-4</v>
      </c>
      <c r="K173" s="7">
        <f t="shared" si="14"/>
        <v>0.11807870370103046</v>
      </c>
      <c r="M173" s="9">
        <f t="shared" si="12"/>
        <v>12.686293592862937</v>
      </c>
    </row>
    <row r="174" spans="1:13" x14ac:dyDescent="0.25">
      <c r="A174">
        <v>225</v>
      </c>
      <c r="B174" s="1">
        <v>42951.736111111109</v>
      </c>
      <c r="C174">
        <v>70.715408804999996</v>
      </c>
      <c r="D174" t="s">
        <v>172</v>
      </c>
      <c r="F174">
        <f t="shared" si="15"/>
        <v>173</v>
      </c>
      <c r="G174" s="9">
        <f t="shared" si="16"/>
        <v>75.083850912092871</v>
      </c>
      <c r="H174" s="8">
        <f t="shared" si="13"/>
        <v>8691.8540333309302</v>
      </c>
      <c r="J174" s="7">
        <f t="shared" si="17"/>
        <v>8.3333333168411627E-4</v>
      </c>
      <c r="K174" s="7">
        <f t="shared" si="14"/>
        <v>0.11891203703271458</v>
      </c>
      <c r="M174" s="9">
        <f t="shared" si="12"/>
        <v>12.524087591240876</v>
      </c>
    </row>
    <row r="175" spans="1:13" x14ac:dyDescent="0.25">
      <c r="A175">
        <v>228</v>
      </c>
      <c r="B175" s="1">
        <v>42951.736944444441</v>
      </c>
      <c r="C175">
        <v>70.7311320755</v>
      </c>
      <c r="D175" t="s">
        <v>173</v>
      </c>
      <c r="F175">
        <f t="shared" si="15"/>
        <v>174</v>
      </c>
      <c r="G175" s="9">
        <f t="shared" si="16"/>
        <v>75.459270166653312</v>
      </c>
      <c r="H175" s="8">
        <f t="shared" si="13"/>
        <v>8767.3133034975835</v>
      </c>
      <c r="J175" s="7">
        <f t="shared" si="17"/>
        <v>8.3333333168411627E-4</v>
      </c>
      <c r="K175" s="7">
        <f t="shared" si="14"/>
        <v>0.1197453703643987</v>
      </c>
      <c r="M175" s="9">
        <f t="shared" si="12"/>
        <v>12.645742092457422</v>
      </c>
    </row>
    <row r="176" spans="1:13" x14ac:dyDescent="0.25">
      <c r="A176">
        <v>220</v>
      </c>
      <c r="B176" s="1">
        <v>42951.73777777778</v>
      </c>
      <c r="C176">
        <v>71.053459119500005</v>
      </c>
      <c r="D176" t="s">
        <v>174</v>
      </c>
      <c r="F176">
        <f t="shared" si="15"/>
        <v>175</v>
      </c>
      <c r="G176" s="9">
        <f t="shared" si="16"/>
        <v>75.83656651748656</v>
      </c>
      <c r="H176" s="8">
        <f t="shared" si="13"/>
        <v>8843.1498700150696</v>
      </c>
      <c r="J176" s="7">
        <f t="shared" si="17"/>
        <v>8.3333333896007389E-4</v>
      </c>
      <c r="K176" s="7">
        <f t="shared" si="14"/>
        <v>0.12057870370335877</v>
      </c>
      <c r="M176" s="9">
        <f t="shared" si="12"/>
        <v>12.321330089213301</v>
      </c>
    </row>
    <row r="177" spans="1:13" x14ac:dyDescent="0.25">
      <c r="A177">
        <v>224</v>
      </c>
      <c r="B177" s="1">
        <v>42951.738622685189</v>
      </c>
      <c r="C177">
        <v>71.037735849100002</v>
      </c>
      <c r="D177" t="s">
        <v>175</v>
      </c>
      <c r="F177">
        <f t="shared" si="15"/>
        <v>176</v>
      </c>
      <c r="G177" s="9">
        <f t="shared" si="16"/>
        <v>76.215749350073992</v>
      </c>
      <c r="H177" s="8">
        <f t="shared" si="13"/>
        <v>8919.3656193651441</v>
      </c>
      <c r="J177" s="7">
        <f t="shared" si="17"/>
        <v>8.4490740846376866E-4</v>
      </c>
      <c r="K177" s="7">
        <f t="shared" si="14"/>
        <v>0.12142361111182254</v>
      </c>
      <c r="M177" s="9">
        <f t="shared" si="12"/>
        <v>12.483536090835361</v>
      </c>
    </row>
    <row r="178" spans="1:13" x14ac:dyDescent="0.25">
      <c r="A178">
        <v>224</v>
      </c>
      <c r="B178" s="1">
        <v>42951.73946759259</v>
      </c>
      <c r="C178">
        <v>71.391509434</v>
      </c>
      <c r="D178" t="s">
        <v>176</v>
      </c>
      <c r="F178">
        <f t="shared" si="15"/>
        <v>177</v>
      </c>
      <c r="G178" s="9">
        <f t="shared" si="16"/>
        <v>76.596828096824339</v>
      </c>
      <c r="H178" s="8">
        <f t="shared" si="13"/>
        <v>8995.9624474619686</v>
      </c>
      <c r="J178" s="7">
        <f t="shared" si="17"/>
        <v>8.4490740118781105E-4</v>
      </c>
      <c r="K178" s="7">
        <f t="shared" si="14"/>
        <v>0.12226851851301035</v>
      </c>
      <c r="M178" s="9">
        <f t="shared" si="12"/>
        <v>12.483536090835361</v>
      </c>
    </row>
    <row r="179" spans="1:13" x14ac:dyDescent="0.25">
      <c r="A179">
        <v>222</v>
      </c>
      <c r="B179" s="1">
        <v>42951.740324074075</v>
      </c>
      <c r="C179">
        <v>70.338050314499995</v>
      </c>
      <c r="D179" t="s">
        <v>177</v>
      </c>
      <c r="F179">
        <f t="shared" si="15"/>
        <v>178</v>
      </c>
      <c r="G179" s="9">
        <f t="shared" si="16"/>
        <v>76.979812237308451</v>
      </c>
      <c r="H179" s="8">
        <f t="shared" si="13"/>
        <v>9072.9422596992772</v>
      </c>
      <c r="J179" s="7">
        <f t="shared" si="17"/>
        <v>8.5648148524342105E-4</v>
      </c>
      <c r="K179" s="7">
        <f t="shared" si="14"/>
        <v>0.12312499999825377</v>
      </c>
      <c r="M179" s="9">
        <f t="shared" si="12"/>
        <v>12.402433090024331</v>
      </c>
    </row>
    <row r="180" spans="1:13" x14ac:dyDescent="0.25">
      <c r="A180">
        <v>222</v>
      </c>
      <c r="B180" s="1">
        <v>42951.741180555553</v>
      </c>
      <c r="C180">
        <v>70.102201257900006</v>
      </c>
      <c r="D180" t="s">
        <v>178</v>
      </c>
      <c r="F180">
        <f t="shared" si="15"/>
        <v>179</v>
      </c>
      <c r="G180" s="9">
        <f t="shared" si="16"/>
        <v>77.364711298494996</v>
      </c>
      <c r="H180" s="8">
        <f t="shared" si="13"/>
        <v>9150.3069709977717</v>
      </c>
      <c r="J180" s="7">
        <f t="shared" si="17"/>
        <v>8.5648147796746343E-4</v>
      </c>
      <c r="K180" s="7">
        <f t="shared" si="14"/>
        <v>0.12398148147622123</v>
      </c>
      <c r="M180" s="9">
        <f t="shared" si="12"/>
        <v>12.402433090024331</v>
      </c>
    </row>
    <row r="181" spans="1:13" x14ac:dyDescent="0.25">
      <c r="A181">
        <v>224</v>
      </c>
      <c r="B181" s="1">
        <v>42951.742037037038</v>
      </c>
      <c r="C181">
        <v>71.029874213799999</v>
      </c>
      <c r="D181" t="s">
        <v>179</v>
      </c>
      <c r="F181">
        <f t="shared" si="15"/>
        <v>180</v>
      </c>
      <c r="G181" s="9">
        <f t="shared" si="16"/>
        <v>77.75153485498744</v>
      </c>
      <c r="H181" s="8">
        <f t="shared" si="13"/>
        <v>9228.0585058527595</v>
      </c>
      <c r="J181" s="7">
        <f t="shared" si="17"/>
        <v>8.5648148524342105E-4</v>
      </c>
      <c r="K181" s="7">
        <f t="shared" si="14"/>
        <v>0.12483796296146465</v>
      </c>
      <c r="M181" s="9">
        <f t="shared" si="12"/>
        <v>12.483536090835361</v>
      </c>
    </row>
    <row r="182" spans="1:13" x14ac:dyDescent="0.25">
      <c r="A182">
        <v>221</v>
      </c>
      <c r="B182" s="1">
        <v>42951.742905092593</v>
      </c>
      <c r="C182">
        <v>71.281446540900006</v>
      </c>
      <c r="D182" t="s">
        <v>180</v>
      </c>
      <c r="F182">
        <f t="shared" si="15"/>
        <v>181</v>
      </c>
      <c r="G182" s="9">
        <f t="shared" si="16"/>
        <v>78.140292529262368</v>
      </c>
      <c r="H182" s="8">
        <f t="shared" si="13"/>
        <v>9306.1987983820218</v>
      </c>
      <c r="J182" s="7">
        <f t="shared" si="17"/>
        <v>8.6805555474711582E-4</v>
      </c>
      <c r="K182" s="7">
        <f t="shared" si="14"/>
        <v>0.12570601851621177</v>
      </c>
      <c r="M182" s="9">
        <f t="shared" si="12"/>
        <v>12.361881589618816</v>
      </c>
    </row>
    <row r="183" spans="1:13" x14ac:dyDescent="0.25">
      <c r="A183">
        <v>221</v>
      </c>
      <c r="B183" s="1">
        <v>42951.743773148148</v>
      </c>
      <c r="C183">
        <v>70.974842767300004</v>
      </c>
      <c r="D183" t="s">
        <v>181</v>
      </c>
      <c r="F183">
        <f t="shared" si="15"/>
        <v>182</v>
      </c>
      <c r="G183" s="9">
        <f t="shared" si="16"/>
        <v>78.530993991908673</v>
      </c>
      <c r="H183" s="8">
        <f t="shared" si="13"/>
        <v>9384.7297923739297</v>
      </c>
      <c r="J183" s="7">
        <f t="shared" si="17"/>
        <v>8.6805555474711582E-4</v>
      </c>
      <c r="K183" s="7">
        <f t="shared" si="14"/>
        <v>0.12657407407095889</v>
      </c>
      <c r="M183" s="9">
        <f t="shared" si="12"/>
        <v>12.361881589618816</v>
      </c>
    </row>
    <row r="184" spans="1:13" x14ac:dyDescent="0.25">
      <c r="A184">
        <v>221</v>
      </c>
      <c r="B184" s="1">
        <v>42951.744641203702</v>
      </c>
      <c r="C184">
        <v>70.125786163499995</v>
      </c>
      <c r="D184" t="s">
        <v>182</v>
      </c>
      <c r="F184">
        <f t="shared" si="15"/>
        <v>183</v>
      </c>
      <c r="G184" s="9">
        <f t="shared" si="16"/>
        <v>78.92364896186821</v>
      </c>
      <c r="H184" s="8">
        <f t="shared" si="13"/>
        <v>9463.6534413357986</v>
      </c>
      <c r="J184" s="7">
        <f t="shared" si="17"/>
        <v>8.6805555474711582E-4</v>
      </c>
      <c r="K184" s="7">
        <f t="shared" si="14"/>
        <v>0.127442129625706</v>
      </c>
      <c r="M184" s="9">
        <f t="shared" si="12"/>
        <v>12.361881589618816</v>
      </c>
    </row>
    <row r="185" spans="1:13" x14ac:dyDescent="0.25">
      <c r="A185">
        <v>225</v>
      </c>
      <c r="B185" s="1">
        <v>42951.745520833334</v>
      </c>
      <c r="C185">
        <v>71.430817610099993</v>
      </c>
      <c r="D185" t="s">
        <v>183</v>
      </c>
      <c r="F185">
        <f t="shared" si="15"/>
        <v>184</v>
      </c>
      <c r="G185" s="9">
        <f t="shared" si="16"/>
        <v>79.318267206677532</v>
      </c>
      <c r="H185" s="8">
        <f t="shared" si="13"/>
        <v>9542.9717085424763</v>
      </c>
      <c r="J185" s="7">
        <f t="shared" si="17"/>
        <v>8.7962963152676821E-4</v>
      </c>
      <c r="K185" s="7">
        <f t="shared" si="14"/>
        <v>0.12832175925723277</v>
      </c>
      <c r="M185" s="9">
        <f t="shared" si="12"/>
        <v>12.524087591240876</v>
      </c>
    </row>
    <row r="186" spans="1:13" x14ac:dyDescent="0.25">
      <c r="A186">
        <v>227</v>
      </c>
      <c r="B186" s="1">
        <v>42951.746400462966</v>
      </c>
      <c r="C186">
        <v>70.864779874199996</v>
      </c>
      <c r="D186" t="s">
        <v>184</v>
      </c>
      <c r="F186">
        <f t="shared" si="15"/>
        <v>185</v>
      </c>
      <c r="G186" s="9">
        <f t="shared" si="16"/>
        <v>79.714858542710914</v>
      </c>
      <c r="H186" s="8">
        <f t="shared" si="13"/>
        <v>9622.6865670851876</v>
      </c>
      <c r="J186" s="7">
        <f t="shared" si="17"/>
        <v>8.7962963152676821E-4</v>
      </c>
      <c r="K186" s="7">
        <f t="shared" si="14"/>
        <v>0.12920138888875954</v>
      </c>
      <c r="M186" s="9">
        <f t="shared" si="12"/>
        <v>12.605190592051907</v>
      </c>
    </row>
    <row r="187" spans="1:13" x14ac:dyDescent="0.25">
      <c r="A187">
        <v>223</v>
      </c>
      <c r="B187" s="1">
        <v>42951.74728009259</v>
      </c>
      <c r="C187">
        <v>71.014150943399997</v>
      </c>
      <c r="D187" t="s">
        <v>185</v>
      </c>
      <c r="F187">
        <f t="shared" si="15"/>
        <v>186</v>
      </c>
      <c r="G187" s="9">
        <f t="shared" si="16"/>
        <v>80.113432835424462</v>
      </c>
      <c r="H187" s="8">
        <f t="shared" si="13"/>
        <v>9702.7999999206113</v>
      </c>
      <c r="J187" s="7">
        <f t="shared" si="17"/>
        <v>8.7962962425081059E-4</v>
      </c>
      <c r="K187" s="7">
        <f t="shared" si="14"/>
        <v>0.13008101851301035</v>
      </c>
      <c r="M187" s="9">
        <f t="shared" si="12"/>
        <v>12.442984590429846</v>
      </c>
    </row>
    <row r="188" spans="1:13" x14ac:dyDescent="0.25">
      <c r="A188">
        <v>217</v>
      </c>
      <c r="B188" s="1">
        <v>42951.748171296298</v>
      </c>
      <c r="C188">
        <v>70.047169811299995</v>
      </c>
      <c r="D188" t="s">
        <v>186</v>
      </c>
      <c r="F188">
        <f t="shared" si="15"/>
        <v>187</v>
      </c>
      <c r="G188" s="9">
        <f t="shared" si="16"/>
        <v>80.513999999601566</v>
      </c>
      <c r="H188" s="8">
        <f t="shared" si="13"/>
        <v>9783.3139999202122</v>
      </c>
      <c r="J188" s="7">
        <f t="shared" si="17"/>
        <v>8.9120370830642059E-4</v>
      </c>
      <c r="K188" s="7">
        <f t="shared" si="14"/>
        <v>0.13097222222131677</v>
      </c>
      <c r="M188" s="9">
        <f t="shared" si="12"/>
        <v>12.199675587996756</v>
      </c>
    </row>
    <row r="189" spans="1:13" x14ac:dyDescent="0.25">
      <c r="A189">
        <v>217</v>
      </c>
      <c r="B189" s="1">
        <v>42951.749062499999</v>
      </c>
      <c r="C189">
        <v>71.084905660399997</v>
      </c>
      <c r="D189" t="s">
        <v>187</v>
      </c>
      <c r="F189">
        <f t="shared" si="15"/>
        <v>188</v>
      </c>
      <c r="G189" s="9">
        <f t="shared" si="16"/>
        <v>80.91656999959956</v>
      </c>
      <c r="H189" s="8">
        <f t="shared" si="13"/>
        <v>9864.2305699198114</v>
      </c>
      <c r="J189" s="7">
        <f t="shared" si="17"/>
        <v>8.9120370103046298E-4</v>
      </c>
      <c r="K189" s="7">
        <f t="shared" si="14"/>
        <v>0.13186342592234723</v>
      </c>
      <c r="M189" s="9">
        <f t="shared" si="12"/>
        <v>12.199675587996756</v>
      </c>
    </row>
    <row r="190" spans="1:13" x14ac:dyDescent="0.25">
      <c r="A190">
        <v>221</v>
      </c>
      <c r="B190" s="1">
        <v>42951.749965277777</v>
      </c>
      <c r="C190">
        <v>70.856918238999995</v>
      </c>
      <c r="D190" t="s">
        <v>188</v>
      </c>
      <c r="F190">
        <f t="shared" si="15"/>
        <v>189</v>
      </c>
      <c r="G190" s="9">
        <f t="shared" si="16"/>
        <v>81.321152849597553</v>
      </c>
      <c r="H190" s="8">
        <f t="shared" si="13"/>
        <v>9945.551722769409</v>
      </c>
      <c r="J190" s="7">
        <f t="shared" si="17"/>
        <v>9.0277777781011537E-4</v>
      </c>
      <c r="K190" s="7">
        <f t="shared" si="14"/>
        <v>0.13276620370015735</v>
      </c>
      <c r="M190" s="9">
        <f t="shared" si="12"/>
        <v>12.361881589618816</v>
      </c>
    </row>
    <row r="191" spans="1:13" x14ac:dyDescent="0.25">
      <c r="A191">
        <v>218</v>
      </c>
      <c r="B191" s="1">
        <v>42951.750868055555</v>
      </c>
      <c r="C191">
        <v>70.133647798699997</v>
      </c>
      <c r="D191" t="s">
        <v>189</v>
      </c>
      <c r="F191">
        <f t="shared" si="15"/>
        <v>190</v>
      </c>
      <c r="G191" s="9">
        <f t="shared" si="16"/>
        <v>81.727758613845523</v>
      </c>
      <c r="H191" s="8">
        <f t="shared" si="13"/>
        <v>10027.279481383255</v>
      </c>
      <c r="J191" s="7">
        <f t="shared" si="17"/>
        <v>9.0277777781011537E-4</v>
      </c>
      <c r="K191" s="7">
        <f t="shared" si="14"/>
        <v>0.13366898147796746</v>
      </c>
      <c r="M191" s="9">
        <f t="shared" si="12"/>
        <v>12.240227088402271</v>
      </c>
    </row>
    <row r="192" spans="1:13" x14ac:dyDescent="0.25">
      <c r="A192">
        <v>219</v>
      </c>
      <c r="B192" s="1">
        <v>42951.751770833333</v>
      </c>
      <c r="C192">
        <v>71.022012578599998</v>
      </c>
      <c r="D192" t="s">
        <v>190</v>
      </c>
      <c r="F192">
        <f t="shared" si="15"/>
        <v>191</v>
      </c>
      <c r="G192" s="9">
        <f t="shared" si="16"/>
        <v>82.136397406914739</v>
      </c>
      <c r="H192" s="8">
        <f t="shared" si="13"/>
        <v>10109.415878790171</v>
      </c>
      <c r="J192" s="7">
        <f t="shared" si="17"/>
        <v>9.0277777781011537E-4</v>
      </c>
      <c r="K192" s="7">
        <f t="shared" si="14"/>
        <v>0.13457175925577758</v>
      </c>
      <c r="M192" s="9">
        <f t="shared" si="12"/>
        <v>12.280778588807786</v>
      </c>
    </row>
    <row r="193" spans="1:13" x14ac:dyDescent="0.25">
      <c r="A193">
        <v>217</v>
      </c>
      <c r="B193" s="1">
        <v>42951.752685185187</v>
      </c>
      <c r="C193">
        <v>71.399371069200001</v>
      </c>
      <c r="D193" t="s">
        <v>191</v>
      </c>
      <c r="F193">
        <f t="shared" si="15"/>
        <v>192</v>
      </c>
      <c r="G193" s="9">
        <f t="shared" si="16"/>
        <v>82.547079393949289</v>
      </c>
      <c r="H193" s="8">
        <f t="shared" si="13"/>
        <v>10191.96295818412</v>
      </c>
      <c r="J193" s="7">
        <f t="shared" si="17"/>
        <v>9.1435185458976775E-4</v>
      </c>
      <c r="K193" s="7">
        <f t="shared" si="14"/>
        <v>0.13548611111036735</v>
      </c>
      <c r="M193" s="9">
        <f t="shared" si="12"/>
        <v>12.199675587996756</v>
      </c>
    </row>
    <row r="194" spans="1:13" x14ac:dyDescent="0.25">
      <c r="A194">
        <v>214</v>
      </c>
      <c r="B194" s="1">
        <v>42951.753599537034</v>
      </c>
      <c r="C194">
        <v>70.416666666699996</v>
      </c>
      <c r="D194" t="s">
        <v>192</v>
      </c>
      <c r="F194">
        <f t="shared" si="15"/>
        <v>193</v>
      </c>
      <c r="G194" s="9">
        <f t="shared" si="16"/>
        <v>82.959814790919026</v>
      </c>
      <c r="H194" s="8">
        <f t="shared" si="13"/>
        <v>10274.922772975038</v>
      </c>
      <c r="J194" s="7">
        <f t="shared" si="17"/>
        <v>9.1435184731381014E-4</v>
      </c>
      <c r="K194" s="7">
        <f t="shared" si="14"/>
        <v>0.13640046295768116</v>
      </c>
      <c r="M194" s="9">
        <f t="shared" ref="M194:M257" si="18">3.4+A194/24.66</f>
        <v>12.078021086780211</v>
      </c>
    </row>
    <row r="195" spans="1:13" x14ac:dyDescent="0.25">
      <c r="A195">
        <v>221</v>
      </c>
      <c r="B195" s="1">
        <v>42951.754525462966</v>
      </c>
      <c r="C195">
        <v>70.786163521999995</v>
      </c>
      <c r="D195" t="s">
        <v>193</v>
      </c>
      <c r="F195">
        <f t="shared" si="15"/>
        <v>194</v>
      </c>
      <c r="G195" s="9">
        <f t="shared" si="16"/>
        <v>83.374613864873609</v>
      </c>
      <c r="H195" s="8">
        <f t="shared" ref="H195:H258" si="19">H194+G195</f>
        <v>10358.297386839911</v>
      </c>
      <c r="J195" s="7">
        <f t="shared" si="17"/>
        <v>9.2592593136942014E-4</v>
      </c>
      <c r="K195" s="7">
        <f t="shared" ref="K195:K258" si="20">K194+J195</f>
        <v>0.13732638888905058</v>
      </c>
      <c r="M195" s="9">
        <f t="shared" si="18"/>
        <v>12.361881589618816</v>
      </c>
    </row>
    <row r="196" spans="1:13" x14ac:dyDescent="0.25">
      <c r="A196">
        <v>222</v>
      </c>
      <c r="B196" s="1">
        <v>42951.75545138889</v>
      </c>
      <c r="C196">
        <v>70.8805031447</v>
      </c>
      <c r="D196" t="s">
        <v>194</v>
      </c>
      <c r="F196">
        <f t="shared" ref="F196:F259" si="21">F195+1</f>
        <v>195</v>
      </c>
      <c r="G196" s="9">
        <f t="shared" ref="G196:G259" si="22">32*$T$2^(F196-$F$3)</f>
        <v>83.791486934197977</v>
      </c>
      <c r="H196" s="8">
        <f t="shared" si="19"/>
        <v>10442.08887377411</v>
      </c>
      <c r="J196" s="7">
        <f t="shared" ref="J196:J259" si="23">B196-B195</f>
        <v>9.2592592409346253E-4</v>
      </c>
      <c r="K196" s="7">
        <f t="shared" si="20"/>
        <v>0.13825231481314404</v>
      </c>
      <c r="M196" s="9">
        <f t="shared" si="18"/>
        <v>12.402433090024331</v>
      </c>
    </row>
    <row r="197" spans="1:13" x14ac:dyDescent="0.25">
      <c r="A197">
        <v>213</v>
      </c>
      <c r="B197" s="1">
        <v>42951.756388888891</v>
      </c>
      <c r="C197">
        <v>70.904088050300004</v>
      </c>
      <c r="D197" t="s">
        <v>195</v>
      </c>
      <c r="F197">
        <f t="shared" si="21"/>
        <v>196</v>
      </c>
      <c r="G197" s="9">
        <f t="shared" si="22"/>
        <v>84.210444368868949</v>
      </c>
      <c r="H197" s="8">
        <f t="shared" si="19"/>
        <v>10526.299318142979</v>
      </c>
      <c r="J197" s="7">
        <f t="shared" si="23"/>
        <v>9.3750000087311491E-4</v>
      </c>
      <c r="K197" s="7">
        <f t="shared" si="20"/>
        <v>0.13918981481401715</v>
      </c>
      <c r="M197" s="9">
        <f t="shared" si="18"/>
        <v>12.037469586374696</v>
      </c>
    </row>
    <row r="198" spans="1:13" x14ac:dyDescent="0.25">
      <c r="A198">
        <v>213</v>
      </c>
      <c r="B198" s="1">
        <v>42951.757326388892</v>
      </c>
      <c r="C198">
        <v>71.077044025199996</v>
      </c>
      <c r="D198" t="s">
        <v>196</v>
      </c>
      <c r="F198">
        <f t="shared" si="21"/>
        <v>197</v>
      </c>
      <c r="G198" s="9">
        <f t="shared" si="22"/>
        <v>84.631496590713297</v>
      </c>
      <c r="H198" s="8">
        <f t="shared" si="19"/>
        <v>10610.930814733692</v>
      </c>
      <c r="J198" s="7">
        <f t="shared" si="23"/>
        <v>9.3750000087311491E-4</v>
      </c>
      <c r="K198" s="7">
        <f t="shared" si="20"/>
        <v>0.14012731481489027</v>
      </c>
      <c r="M198" s="9">
        <f t="shared" si="18"/>
        <v>12.037469586374696</v>
      </c>
    </row>
    <row r="199" spans="1:13" x14ac:dyDescent="0.25">
      <c r="A199">
        <v>214</v>
      </c>
      <c r="B199" s="1">
        <v>42951.758263888885</v>
      </c>
      <c r="C199">
        <v>70.149371069200001</v>
      </c>
      <c r="D199" t="s">
        <v>197</v>
      </c>
      <c r="F199">
        <f t="shared" si="21"/>
        <v>198</v>
      </c>
      <c r="G199" s="9">
        <f t="shared" si="22"/>
        <v>85.054654073666839</v>
      </c>
      <c r="H199" s="8">
        <f t="shared" si="19"/>
        <v>10695.985468807359</v>
      </c>
      <c r="J199" s="7">
        <f t="shared" si="23"/>
        <v>9.374999935971573E-4</v>
      </c>
      <c r="K199" s="7">
        <f t="shared" si="20"/>
        <v>0.14106481480848743</v>
      </c>
      <c r="M199" s="9">
        <f t="shared" si="18"/>
        <v>12.078021086780211</v>
      </c>
    </row>
    <row r="200" spans="1:13" x14ac:dyDescent="0.25">
      <c r="A200">
        <v>218</v>
      </c>
      <c r="B200" s="1">
        <v>42951.759212962963</v>
      </c>
      <c r="C200">
        <v>71.273584905700005</v>
      </c>
      <c r="D200" t="s">
        <v>198</v>
      </c>
      <c r="F200">
        <f t="shared" si="21"/>
        <v>199</v>
      </c>
      <c r="G200" s="9">
        <f t="shared" si="22"/>
        <v>85.479927344035147</v>
      </c>
      <c r="H200" s="8">
        <f t="shared" si="19"/>
        <v>10781.465396151394</v>
      </c>
      <c r="J200" s="7">
        <f t="shared" si="23"/>
        <v>9.490740776527673E-4</v>
      </c>
      <c r="K200" s="7">
        <f t="shared" si="20"/>
        <v>0.14201388888614019</v>
      </c>
      <c r="M200" s="9">
        <f t="shared" si="18"/>
        <v>12.240227088402271</v>
      </c>
    </row>
    <row r="201" spans="1:13" x14ac:dyDescent="0.25">
      <c r="A201">
        <v>218</v>
      </c>
      <c r="B201" s="1">
        <v>42951.760162037041</v>
      </c>
      <c r="C201">
        <v>70.566037735799995</v>
      </c>
      <c r="D201" t="s">
        <v>199</v>
      </c>
      <c r="F201">
        <f t="shared" si="21"/>
        <v>200</v>
      </c>
      <c r="G201" s="9">
        <f t="shared" si="22"/>
        <v>85.907326980755315</v>
      </c>
      <c r="H201" s="8">
        <f t="shared" si="19"/>
        <v>10867.37272313215</v>
      </c>
      <c r="J201" s="7">
        <f t="shared" si="23"/>
        <v>9.490740776527673E-4</v>
      </c>
      <c r="K201" s="7">
        <f t="shared" si="20"/>
        <v>0.14296296296379296</v>
      </c>
      <c r="M201" s="9">
        <f t="shared" si="18"/>
        <v>12.240227088402271</v>
      </c>
    </row>
    <row r="202" spans="1:13" x14ac:dyDescent="0.25">
      <c r="A202">
        <v>214</v>
      </c>
      <c r="B202" s="1">
        <v>42951.761111111111</v>
      </c>
      <c r="C202">
        <v>71.029874213799999</v>
      </c>
      <c r="D202" t="s">
        <v>200</v>
      </c>
      <c r="F202">
        <f t="shared" si="21"/>
        <v>201</v>
      </c>
      <c r="G202" s="9">
        <f t="shared" si="22"/>
        <v>86.336863615659084</v>
      </c>
      <c r="H202" s="8">
        <f t="shared" si="19"/>
        <v>10953.709586747809</v>
      </c>
      <c r="J202" s="7">
        <f t="shared" si="23"/>
        <v>9.4907407037680969E-4</v>
      </c>
      <c r="K202" s="7">
        <f t="shared" si="20"/>
        <v>0.14391203703416977</v>
      </c>
      <c r="M202" s="9">
        <f t="shared" si="18"/>
        <v>12.078021086780211</v>
      </c>
    </row>
    <row r="203" spans="1:13" x14ac:dyDescent="0.25">
      <c r="A203">
        <v>216</v>
      </c>
      <c r="B203" s="1">
        <v>42951.762071759258</v>
      </c>
      <c r="C203">
        <v>70.047169811299995</v>
      </c>
      <c r="D203" t="s">
        <v>201</v>
      </c>
      <c r="F203">
        <f t="shared" si="21"/>
        <v>202</v>
      </c>
      <c r="G203" s="9">
        <f t="shared" si="22"/>
        <v>86.768547933737366</v>
      </c>
      <c r="H203" s="8">
        <f t="shared" si="19"/>
        <v>11040.478134681547</v>
      </c>
      <c r="J203" s="7">
        <f t="shared" si="23"/>
        <v>9.6064814715646207E-4</v>
      </c>
      <c r="K203" s="7">
        <f t="shared" si="20"/>
        <v>0.14487268518132623</v>
      </c>
      <c r="M203" s="9">
        <f t="shared" si="18"/>
        <v>12.159124087591241</v>
      </c>
    </row>
    <row r="204" spans="1:13" x14ac:dyDescent="0.25">
      <c r="A204">
        <v>216</v>
      </c>
      <c r="B204" s="1">
        <v>42951.763032407405</v>
      </c>
      <c r="C204">
        <v>70.393081761000005</v>
      </c>
      <c r="D204" t="s">
        <v>202</v>
      </c>
      <c r="F204">
        <f t="shared" si="21"/>
        <v>203</v>
      </c>
      <c r="G204" s="9">
        <f t="shared" si="22"/>
        <v>87.202390673406057</v>
      </c>
      <c r="H204" s="8">
        <f t="shared" si="19"/>
        <v>11127.680525354954</v>
      </c>
      <c r="J204" s="7">
        <f t="shared" si="23"/>
        <v>9.6064814715646207E-4</v>
      </c>
      <c r="K204" s="7">
        <f t="shared" si="20"/>
        <v>0.14583333332848269</v>
      </c>
      <c r="M204" s="9">
        <f t="shared" si="18"/>
        <v>12.159124087591241</v>
      </c>
    </row>
    <row r="205" spans="1:13" x14ac:dyDescent="0.25">
      <c r="A205">
        <v>218</v>
      </c>
      <c r="B205" s="1">
        <v>42951.764004629629</v>
      </c>
      <c r="C205">
        <v>70.833333333300004</v>
      </c>
      <c r="D205" t="s">
        <v>203</v>
      </c>
      <c r="F205">
        <f t="shared" si="21"/>
        <v>204</v>
      </c>
      <c r="G205" s="9">
        <f t="shared" si="22"/>
        <v>87.638402626773058</v>
      </c>
      <c r="H205" s="8">
        <f t="shared" si="19"/>
        <v>11215.318927981727</v>
      </c>
      <c r="J205" s="7">
        <f t="shared" si="23"/>
        <v>9.7222222393611446E-4</v>
      </c>
      <c r="K205" s="7">
        <f t="shared" si="20"/>
        <v>0.14680555555241881</v>
      </c>
      <c r="M205" s="9">
        <f t="shared" si="18"/>
        <v>12.240227088402271</v>
      </c>
    </row>
    <row r="206" spans="1:13" x14ac:dyDescent="0.25">
      <c r="A206">
        <v>214</v>
      </c>
      <c r="B206" s="1">
        <v>42951.764976851853</v>
      </c>
      <c r="C206">
        <v>70.220125786200001</v>
      </c>
      <c r="D206" t="s">
        <v>204</v>
      </c>
      <c r="F206">
        <f t="shared" si="21"/>
        <v>205</v>
      </c>
      <c r="G206" s="9">
        <f t="shared" si="22"/>
        <v>88.076594639906915</v>
      </c>
      <c r="H206" s="8">
        <f t="shared" si="19"/>
        <v>11303.395522621633</v>
      </c>
      <c r="J206" s="7">
        <f t="shared" si="23"/>
        <v>9.7222222393611446E-4</v>
      </c>
      <c r="K206" s="7">
        <f t="shared" si="20"/>
        <v>0.14777777777635492</v>
      </c>
      <c r="M206" s="9">
        <f t="shared" si="18"/>
        <v>12.078021086780211</v>
      </c>
    </row>
    <row r="207" spans="1:13" x14ac:dyDescent="0.25">
      <c r="A207">
        <v>216</v>
      </c>
      <c r="B207" s="1">
        <v>42951.765949074077</v>
      </c>
      <c r="C207">
        <v>71.485849056600003</v>
      </c>
      <c r="D207" t="s">
        <v>205</v>
      </c>
      <c r="F207">
        <f t="shared" si="21"/>
        <v>206</v>
      </c>
      <c r="G207" s="9">
        <f t="shared" si="22"/>
        <v>88.51697761310642</v>
      </c>
      <c r="H207" s="8">
        <f t="shared" si="19"/>
        <v>11391.912500234739</v>
      </c>
      <c r="J207" s="7">
        <f t="shared" si="23"/>
        <v>9.7222222393611446E-4</v>
      </c>
      <c r="K207" s="7">
        <f t="shared" si="20"/>
        <v>0.14875000000029104</v>
      </c>
      <c r="M207" s="9">
        <f t="shared" si="18"/>
        <v>12.159124087591241</v>
      </c>
    </row>
    <row r="208" spans="1:13" x14ac:dyDescent="0.25">
      <c r="A208">
        <v>212</v>
      </c>
      <c r="B208" s="1">
        <v>42951.766932870371</v>
      </c>
      <c r="C208">
        <v>70.597484276700001</v>
      </c>
      <c r="D208" t="s">
        <v>206</v>
      </c>
      <c r="F208">
        <f t="shared" si="21"/>
        <v>207</v>
      </c>
      <c r="G208" s="9">
        <f t="shared" si="22"/>
        <v>88.959562501171959</v>
      </c>
      <c r="H208" s="8">
        <f t="shared" si="19"/>
        <v>11480.872062735911</v>
      </c>
      <c r="J208" s="7">
        <f t="shared" si="23"/>
        <v>9.8379629343980923E-4</v>
      </c>
      <c r="K208" s="7">
        <f t="shared" si="20"/>
        <v>0.14973379629373085</v>
      </c>
      <c r="M208" s="9">
        <f t="shared" si="18"/>
        <v>11.996918085969181</v>
      </c>
    </row>
    <row r="209" spans="1:13" x14ac:dyDescent="0.25">
      <c r="A209">
        <v>216</v>
      </c>
      <c r="B209" s="1">
        <v>42951.767916666664</v>
      </c>
      <c r="C209">
        <v>70.573899371099998</v>
      </c>
      <c r="D209" t="s">
        <v>207</v>
      </c>
      <c r="F209">
        <f t="shared" si="21"/>
        <v>208</v>
      </c>
      <c r="G209" s="9">
        <f t="shared" si="22"/>
        <v>89.404360313677785</v>
      </c>
      <c r="H209" s="8">
        <f t="shared" si="19"/>
        <v>11570.276423049589</v>
      </c>
      <c r="J209" s="7">
        <f t="shared" si="23"/>
        <v>9.8379629343980923E-4</v>
      </c>
      <c r="K209" s="7">
        <f t="shared" si="20"/>
        <v>0.15071759258717066</v>
      </c>
      <c r="M209" s="9">
        <f t="shared" si="18"/>
        <v>12.159124087591241</v>
      </c>
    </row>
    <row r="210" spans="1:13" x14ac:dyDescent="0.25">
      <c r="A210">
        <v>217</v>
      </c>
      <c r="B210" s="1">
        <v>42951.768946759257</v>
      </c>
      <c r="C210">
        <v>71.391509434</v>
      </c>
      <c r="D210" t="s">
        <v>208</v>
      </c>
      <c r="F210">
        <f t="shared" si="21"/>
        <v>209</v>
      </c>
      <c r="G210" s="9">
        <f t="shared" si="22"/>
        <v>89.851382115246153</v>
      </c>
      <c r="H210" s="8">
        <f t="shared" si="19"/>
        <v>11660.127805164835</v>
      </c>
      <c r="J210" s="7">
        <f t="shared" si="23"/>
        <v>1.0300925932824612E-3</v>
      </c>
      <c r="K210" s="7">
        <f t="shared" si="20"/>
        <v>0.15174768518045312</v>
      </c>
      <c r="M210" s="9">
        <f t="shared" si="18"/>
        <v>12.199675587996756</v>
      </c>
    </row>
    <row r="211" spans="1:13" x14ac:dyDescent="0.25">
      <c r="A211">
        <v>217</v>
      </c>
      <c r="B211" s="1">
        <v>42951.769942129627</v>
      </c>
      <c r="C211">
        <v>70.180817610099993</v>
      </c>
      <c r="D211" t="s">
        <v>209</v>
      </c>
      <c r="F211">
        <f t="shared" si="21"/>
        <v>210</v>
      </c>
      <c r="G211" s="9">
        <f t="shared" si="22"/>
        <v>90.300639025822377</v>
      </c>
      <c r="H211" s="8">
        <f t="shared" si="19"/>
        <v>11750.428444190657</v>
      </c>
      <c r="J211" s="7">
        <f t="shared" si="23"/>
        <v>9.9537037021946162E-4</v>
      </c>
      <c r="K211" s="7">
        <f t="shared" si="20"/>
        <v>0.15274305555067258</v>
      </c>
      <c r="M211" s="9">
        <f t="shared" si="18"/>
        <v>12.199675587996756</v>
      </c>
    </row>
    <row r="212" spans="1:13" x14ac:dyDescent="0.25">
      <c r="A212">
        <v>205</v>
      </c>
      <c r="B212" s="1">
        <v>42951.770949074074</v>
      </c>
      <c r="C212">
        <v>70.7311320755</v>
      </c>
      <c r="D212" t="s">
        <v>210</v>
      </c>
      <c r="F212">
        <f t="shared" si="21"/>
        <v>211</v>
      </c>
      <c r="G212" s="9">
        <f t="shared" si="22"/>
        <v>90.752142220951484</v>
      </c>
      <c r="H212" s="8">
        <f t="shared" si="19"/>
        <v>11841.180586411609</v>
      </c>
      <c r="J212" s="7">
        <f t="shared" si="23"/>
        <v>1.006944446999114E-3</v>
      </c>
      <c r="K212" s="7">
        <f t="shared" si="20"/>
        <v>0.15374999999767169</v>
      </c>
      <c r="M212" s="9">
        <f t="shared" si="18"/>
        <v>11.713057583130576</v>
      </c>
    </row>
    <row r="213" spans="1:13" x14ac:dyDescent="0.25">
      <c r="A213">
        <v>213</v>
      </c>
      <c r="B213" s="1">
        <v>42951.771956018521</v>
      </c>
      <c r="C213">
        <v>70.738993710700001</v>
      </c>
      <c r="D213" t="s">
        <v>211</v>
      </c>
      <c r="F213">
        <f t="shared" si="21"/>
        <v>212</v>
      </c>
      <c r="G213" s="9">
        <f t="shared" si="22"/>
        <v>91.205902932056219</v>
      </c>
      <c r="H213" s="8">
        <f t="shared" si="19"/>
        <v>11932.386489343664</v>
      </c>
      <c r="J213" s="7">
        <f t="shared" si="23"/>
        <v>1.006944446999114E-3</v>
      </c>
      <c r="K213" s="7">
        <f t="shared" si="20"/>
        <v>0.15475694444467081</v>
      </c>
      <c r="M213" s="9">
        <f t="shared" si="18"/>
        <v>12.037469586374696</v>
      </c>
    </row>
    <row r="214" spans="1:13" x14ac:dyDescent="0.25">
      <c r="A214">
        <v>209</v>
      </c>
      <c r="B214" s="1">
        <v>42951.772962962961</v>
      </c>
      <c r="C214">
        <v>71.014150943399997</v>
      </c>
      <c r="D214" t="s">
        <v>212</v>
      </c>
      <c r="F214">
        <f t="shared" si="21"/>
        <v>213</v>
      </c>
      <c r="G214" s="9">
        <f t="shared" si="22"/>
        <v>91.661932446716506</v>
      </c>
      <c r="H214" s="8">
        <f t="shared" si="19"/>
        <v>12024.048421790381</v>
      </c>
      <c r="J214" s="7">
        <f t="shared" si="23"/>
        <v>1.0069444397231564E-3</v>
      </c>
      <c r="K214" s="7">
        <f t="shared" si="20"/>
        <v>0.15576388888439396</v>
      </c>
      <c r="M214" s="9">
        <f t="shared" si="18"/>
        <v>11.875263584752636</v>
      </c>
    </row>
    <row r="215" spans="1:13" x14ac:dyDescent="0.25">
      <c r="A215">
        <v>208</v>
      </c>
      <c r="B215" s="1">
        <v>42951.773981481485</v>
      </c>
      <c r="C215">
        <v>70.5188679245</v>
      </c>
      <c r="D215" t="s">
        <v>213</v>
      </c>
      <c r="F215">
        <f t="shared" si="21"/>
        <v>214</v>
      </c>
      <c r="G215" s="9">
        <f t="shared" si="22"/>
        <v>92.120242108950066</v>
      </c>
      <c r="H215" s="8">
        <f t="shared" si="19"/>
        <v>12116.168663899331</v>
      </c>
      <c r="J215" s="7">
        <f t="shared" si="23"/>
        <v>1.0185185237787664E-3</v>
      </c>
      <c r="K215" s="7">
        <f t="shared" si="20"/>
        <v>0.15678240740817273</v>
      </c>
      <c r="M215" s="9">
        <f t="shared" si="18"/>
        <v>11.834712084347121</v>
      </c>
    </row>
    <row r="216" spans="1:13" x14ac:dyDescent="0.25">
      <c r="A216">
        <v>209</v>
      </c>
      <c r="B216" s="1">
        <v>42951.775000000001</v>
      </c>
      <c r="C216">
        <v>71.415094339600003</v>
      </c>
      <c r="D216" t="s">
        <v>214</v>
      </c>
      <c r="F216">
        <f t="shared" si="21"/>
        <v>215</v>
      </c>
      <c r="G216" s="9">
        <f t="shared" si="22"/>
        <v>92.58084331949479</v>
      </c>
      <c r="H216" s="8">
        <f t="shared" si="19"/>
        <v>12208.749507218825</v>
      </c>
      <c r="J216" s="7">
        <f t="shared" si="23"/>
        <v>1.0185185165028088E-3</v>
      </c>
      <c r="K216" s="7">
        <f t="shared" si="20"/>
        <v>0.15780092592467554</v>
      </c>
      <c r="M216" s="9">
        <f t="shared" si="18"/>
        <v>11.875263584752636</v>
      </c>
    </row>
    <row r="217" spans="1:13" x14ac:dyDescent="0.25">
      <c r="A217">
        <v>212</v>
      </c>
      <c r="B217" s="1">
        <v>42951.776030092595</v>
      </c>
      <c r="C217">
        <v>71.069182389900007</v>
      </c>
      <c r="D217" t="s">
        <v>215</v>
      </c>
      <c r="F217">
        <f t="shared" si="21"/>
        <v>216</v>
      </c>
      <c r="G217" s="9">
        <f t="shared" si="22"/>
        <v>93.043747536092241</v>
      </c>
      <c r="H217" s="8">
        <f t="shared" si="19"/>
        <v>12301.793254754917</v>
      </c>
      <c r="J217" s="7">
        <f t="shared" si="23"/>
        <v>1.0300925932824612E-3</v>
      </c>
      <c r="K217" s="7">
        <f t="shared" si="20"/>
        <v>0.158831018517958</v>
      </c>
      <c r="M217" s="9">
        <f t="shared" si="18"/>
        <v>11.996918085969181</v>
      </c>
    </row>
    <row r="218" spans="1:13" x14ac:dyDescent="0.25">
      <c r="A218">
        <v>208</v>
      </c>
      <c r="B218" s="1">
        <v>42951.777060185188</v>
      </c>
      <c r="C218">
        <v>70.896226415100003</v>
      </c>
      <c r="D218" t="s">
        <v>216</v>
      </c>
      <c r="F218">
        <f t="shared" si="21"/>
        <v>217</v>
      </c>
      <c r="G218" s="9">
        <f t="shared" si="22"/>
        <v>93.508966273772685</v>
      </c>
      <c r="H218" s="8">
        <f t="shared" si="19"/>
        <v>12395.302221028689</v>
      </c>
      <c r="J218" s="7">
        <f t="shared" si="23"/>
        <v>1.0300925932824612E-3</v>
      </c>
      <c r="K218" s="7">
        <f t="shared" si="20"/>
        <v>0.15986111111124046</v>
      </c>
      <c r="M218" s="9">
        <f t="shared" si="18"/>
        <v>11.834712084347121</v>
      </c>
    </row>
    <row r="219" spans="1:13" x14ac:dyDescent="0.25">
      <c r="A219">
        <v>208</v>
      </c>
      <c r="B219" s="1">
        <v>42951.778101851851</v>
      </c>
      <c r="C219">
        <v>71.006289308199996</v>
      </c>
      <c r="D219" t="s">
        <v>217</v>
      </c>
      <c r="F219">
        <f t="shared" si="21"/>
        <v>218</v>
      </c>
      <c r="G219" s="9">
        <f t="shared" si="22"/>
        <v>93.976511105141569</v>
      </c>
      <c r="H219" s="8">
        <f t="shared" si="19"/>
        <v>12489.278732133831</v>
      </c>
      <c r="J219" s="7">
        <f t="shared" si="23"/>
        <v>1.0416666627861559E-3</v>
      </c>
      <c r="K219" s="7">
        <f t="shared" si="20"/>
        <v>0.16090277777402662</v>
      </c>
      <c r="M219" s="9">
        <f t="shared" si="18"/>
        <v>11.834712084347121</v>
      </c>
    </row>
    <row r="220" spans="1:13" x14ac:dyDescent="0.25">
      <c r="A220">
        <v>205</v>
      </c>
      <c r="B220" s="1">
        <v>42951.779143518521</v>
      </c>
      <c r="C220">
        <v>70.487421383599994</v>
      </c>
      <c r="D220" t="s">
        <v>218</v>
      </c>
      <c r="F220">
        <f t="shared" si="21"/>
        <v>219</v>
      </c>
      <c r="G220" s="9">
        <f t="shared" si="22"/>
        <v>94.446393660667255</v>
      </c>
      <c r="H220" s="8">
        <f t="shared" si="19"/>
        <v>12583.725125794499</v>
      </c>
      <c r="J220" s="7">
        <f t="shared" si="23"/>
        <v>1.0416666700621136E-3</v>
      </c>
      <c r="K220" s="7">
        <f t="shared" si="20"/>
        <v>0.16194444444408873</v>
      </c>
      <c r="M220" s="9">
        <f t="shared" si="18"/>
        <v>11.713057583130576</v>
      </c>
    </row>
    <row r="221" spans="1:13" x14ac:dyDescent="0.25">
      <c r="A221">
        <v>205</v>
      </c>
      <c r="B221" s="1">
        <v>42951.780185185184</v>
      </c>
      <c r="C221">
        <v>71.084905660399997</v>
      </c>
      <c r="D221" t="s">
        <v>219</v>
      </c>
      <c r="F221">
        <f t="shared" si="21"/>
        <v>220</v>
      </c>
      <c r="G221" s="9">
        <f t="shared" si="22"/>
        <v>94.918625628970574</v>
      </c>
      <c r="H221" s="8">
        <f t="shared" si="19"/>
        <v>12678.643751423469</v>
      </c>
      <c r="J221" s="7">
        <f t="shared" si="23"/>
        <v>1.0416666627861559E-3</v>
      </c>
      <c r="K221" s="7">
        <f t="shared" si="20"/>
        <v>0.16298611110687489</v>
      </c>
      <c r="M221" s="9">
        <f t="shared" si="18"/>
        <v>11.713057583130576</v>
      </c>
    </row>
    <row r="222" spans="1:13" x14ac:dyDescent="0.25">
      <c r="A222">
        <v>209</v>
      </c>
      <c r="B222" s="1">
        <v>42951.781238425923</v>
      </c>
      <c r="C222">
        <v>71.281446540900006</v>
      </c>
      <c r="D222" t="s">
        <v>220</v>
      </c>
      <c r="F222">
        <f t="shared" si="21"/>
        <v>221</v>
      </c>
      <c r="G222" s="9">
        <f t="shared" si="22"/>
        <v>95.39321875711542</v>
      </c>
      <c r="H222" s="8">
        <f t="shared" si="19"/>
        <v>12774.036970180585</v>
      </c>
      <c r="J222" s="7">
        <f t="shared" si="23"/>
        <v>1.0532407395658083E-3</v>
      </c>
      <c r="K222" s="7">
        <f t="shared" si="20"/>
        <v>0.1640393518464407</v>
      </c>
      <c r="M222" s="9">
        <f t="shared" si="18"/>
        <v>11.875263584752636</v>
      </c>
    </row>
    <row r="223" spans="1:13" x14ac:dyDescent="0.25">
      <c r="A223">
        <v>210</v>
      </c>
      <c r="B223" s="1">
        <v>42951.78229166667</v>
      </c>
      <c r="C223">
        <v>70.911949685500005</v>
      </c>
      <c r="D223" t="s">
        <v>221</v>
      </c>
      <c r="F223">
        <f t="shared" si="21"/>
        <v>222</v>
      </c>
      <c r="G223" s="9">
        <f t="shared" si="22"/>
        <v>95.870184850900969</v>
      </c>
      <c r="H223" s="8">
        <f t="shared" si="19"/>
        <v>12869.907155031486</v>
      </c>
      <c r="J223" s="7">
        <f t="shared" si="23"/>
        <v>1.0532407468417659E-3</v>
      </c>
      <c r="K223" s="7">
        <f t="shared" si="20"/>
        <v>0.16509259259328246</v>
      </c>
      <c r="M223" s="9">
        <f t="shared" si="18"/>
        <v>11.915815085158151</v>
      </c>
    </row>
    <row r="224" spans="1:13" x14ac:dyDescent="0.25">
      <c r="A224">
        <v>211</v>
      </c>
      <c r="B224" s="1">
        <v>42951.783356481479</v>
      </c>
      <c r="C224">
        <v>70.432389937099998</v>
      </c>
      <c r="D224" t="s">
        <v>222</v>
      </c>
      <c r="F224">
        <f t="shared" si="21"/>
        <v>223</v>
      </c>
      <c r="G224" s="9">
        <f t="shared" si="22"/>
        <v>96.349535775155459</v>
      </c>
      <c r="H224" s="8">
        <f t="shared" si="19"/>
        <v>12966.256690806642</v>
      </c>
      <c r="J224" s="7">
        <f t="shared" si="23"/>
        <v>1.0648148090695031E-3</v>
      </c>
      <c r="K224" s="7">
        <f t="shared" si="20"/>
        <v>0.16615740740235196</v>
      </c>
      <c r="M224" s="9">
        <f t="shared" si="18"/>
        <v>11.956366585563666</v>
      </c>
    </row>
    <row r="225" spans="1:13" x14ac:dyDescent="0.25">
      <c r="A225">
        <v>211</v>
      </c>
      <c r="B225" s="1">
        <v>42951.784421296295</v>
      </c>
      <c r="C225">
        <v>70.982704402500005</v>
      </c>
      <c r="D225" t="s">
        <v>223</v>
      </c>
      <c r="F225">
        <f t="shared" si="21"/>
        <v>224</v>
      </c>
      <c r="G225" s="9">
        <f t="shared" si="22"/>
        <v>96.831283454031222</v>
      </c>
      <c r="H225" s="8">
        <f t="shared" si="19"/>
        <v>13063.087974260674</v>
      </c>
      <c r="J225" s="7">
        <f t="shared" si="23"/>
        <v>1.0648148163454607E-3</v>
      </c>
      <c r="K225" s="7">
        <f t="shared" si="20"/>
        <v>0.16722222221869742</v>
      </c>
      <c r="M225" s="9">
        <f t="shared" si="18"/>
        <v>11.956366585563666</v>
      </c>
    </row>
    <row r="226" spans="1:13" x14ac:dyDescent="0.25">
      <c r="A226">
        <v>211</v>
      </c>
      <c r="B226" s="1">
        <v>42951.785497685189</v>
      </c>
      <c r="C226">
        <v>71.25</v>
      </c>
      <c r="D226" t="s">
        <v>224</v>
      </c>
      <c r="F226">
        <f t="shared" si="21"/>
        <v>225</v>
      </c>
      <c r="G226" s="9">
        <f t="shared" si="22"/>
        <v>97.315439871301351</v>
      </c>
      <c r="H226" s="8">
        <f t="shared" si="19"/>
        <v>13160.403414131975</v>
      </c>
      <c r="J226" s="7">
        <f t="shared" si="23"/>
        <v>1.0763888931251131E-3</v>
      </c>
      <c r="K226" s="7">
        <f t="shared" si="20"/>
        <v>0.16829861111182254</v>
      </c>
      <c r="M226" s="9">
        <f t="shared" si="18"/>
        <v>11.956366585563666</v>
      </c>
    </row>
    <row r="227" spans="1:13" x14ac:dyDescent="0.25">
      <c r="A227">
        <v>208</v>
      </c>
      <c r="B227" s="1">
        <v>42951.786574074074</v>
      </c>
      <c r="C227">
        <v>70.511006289299999</v>
      </c>
      <c r="D227" t="s">
        <v>225</v>
      </c>
      <c r="F227">
        <f t="shared" si="21"/>
        <v>226</v>
      </c>
      <c r="G227" s="9">
        <f t="shared" si="22"/>
        <v>97.802017070657854</v>
      </c>
      <c r="H227" s="8">
        <f t="shared" si="19"/>
        <v>13258.205431202634</v>
      </c>
      <c r="J227" s="7">
        <f t="shared" si="23"/>
        <v>1.0763888858491555E-3</v>
      </c>
      <c r="K227" s="7">
        <f t="shared" si="20"/>
        <v>0.16937499999767169</v>
      </c>
      <c r="M227" s="9">
        <f t="shared" si="18"/>
        <v>11.834712084347121</v>
      </c>
    </row>
    <row r="228" spans="1:13" x14ac:dyDescent="0.25">
      <c r="A228">
        <v>206</v>
      </c>
      <c r="B228" s="1">
        <v>42951.787662037037</v>
      </c>
      <c r="C228">
        <v>71.297169811299995</v>
      </c>
      <c r="D228" t="s">
        <v>226</v>
      </c>
      <c r="F228">
        <f t="shared" si="21"/>
        <v>227</v>
      </c>
      <c r="G228" s="9">
        <f t="shared" si="22"/>
        <v>98.291027156011125</v>
      </c>
      <c r="H228" s="8">
        <f t="shared" si="19"/>
        <v>13356.496458358644</v>
      </c>
      <c r="J228" s="7">
        <f t="shared" si="23"/>
        <v>1.0879629626288079E-3</v>
      </c>
      <c r="K228" s="7">
        <f t="shared" si="20"/>
        <v>0.1704629629603005</v>
      </c>
      <c r="M228" s="9">
        <f t="shared" si="18"/>
        <v>11.753609083536091</v>
      </c>
    </row>
    <row r="229" spans="1:13" x14ac:dyDescent="0.25">
      <c r="A229">
        <v>208</v>
      </c>
      <c r="B229" s="1">
        <v>42951.78875</v>
      </c>
      <c r="C229">
        <v>70.511006289299999</v>
      </c>
      <c r="D229" t="s">
        <v>227</v>
      </c>
      <c r="F229">
        <f t="shared" si="21"/>
        <v>228</v>
      </c>
      <c r="G229" s="9">
        <f t="shared" si="22"/>
        <v>98.782482291791169</v>
      </c>
      <c r="H229" s="8">
        <f t="shared" si="19"/>
        <v>13455.278940650436</v>
      </c>
      <c r="J229" s="7">
        <f t="shared" si="23"/>
        <v>1.0879629626288079E-3</v>
      </c>
      <c r="K229" s="7">
        <f t="shared" si="20"/>
        <v>0.17155092592292931</v>
      </c>
      <c r="M229" s="9">
        <f t="shared" si="18"/>
        <v>11.834712084347121</v>
      </c>
    </row>
    <row r="230" spans="1:13" x14ac:dyDescent="0.25">
      <c r="A230">
        <v>208</v>
      </c>
      <c r="B230" s="1">
        <v>42951.789849537039</v>
      </c>
      <c r="C230">
        <v>71.022012578599998</v>
      </c>
      <c r="D230" t="s">
        <v>228</v>
      </c>
      <c r="F230">
        <f t="shared" si="21"/>
        <v>229</v>
      </c>
      <c r="G230" s="9">
        <f t="shared" si="22"/>
        <v>99.276394703250133</v>
      </c>
      <c r="H230" s="8">
        <f t="shared" si="19"/>
        <v>13554.555335353687</v>
      </c>
      <c r="J230" s="7">
        <f t="shared" si="23"/>
        <v>1.0995370394084603E-3</v>
      </c>
      <c r="K230" s="7">
        <f t="shared" si="20"/>
        <v>0.17265046296233777</v>
      </c>
      <c r="M230" s="9">
        <f t="shared" si="18"/>
        <v>11.834712084347121</v>
      </c>
    </row>
    <row r="231" spans="1:13" x14ac:dyDescent="0.25">
      <c r="A231">
        <v>202</v>
      </c>
      <c r="B231" s="1">
        <v>42951.790949074071</v>
      </c>
      <c r="C231">
        <v>70.455974842800003</v>
      </c>
      <c r="D231" t="s">
        <v>229</v>
      </c>
      <c r="F231">
        <f t="shared" si="21"/>
        <v>230</v>
      </c>
      <c r="G231" s="9">
        <f t="shared" si="22"/>
        <v>99.772776676766341</v>
      </c>
      <c r="H231" s="8">
        <f t="shared" si="19"/>
        <v>13654.328112030453</v>
      </c>
      <c r="J231" s="7">
        <f t="shared" si="23"/>
        <v>1.0995370321325026E-3</v>
      </c>
      <c r="K231" s="7">
        <f t="shared" si="20"/>
        <v>0.17374999999447027</v>
      </c>
      <c r="M231" s="9">
        <f t="shared" si="18"/>
        <v>11.591403081914031</v>
      </c>
    </row>
    <row r="232" spans="1:13" x14ac:dyDescent="0.25">
      <c r="A232">
        <v>204</v>
      </c>
      <c r="B232" s="1">
        <v>42951.792048611111</v>
      </c>
      <c r="C232">
        <v>70.5188679245</v>
      </c>
      <c r="D232" t="s">
        <v>230</v>
      </c>
      <c r="F232">
        <f t="shared" si="21"/>
        <v>231</v>
      </c>
      <c r="G232" s="9">
        <f t="shared" si="22"/>
        <v>100.27164056015015</v>
      </c>
      <c r="H232" s="8">
        <f t="shared" si="19"/>
        <v>13754.599752590602</v>
      </c>
      <c r="J232" s="7">
        <f t="shared" si="23"/>
        <v>1.0995370394084603E-3</v>
      </c>
      <c r="K232" s="7">
        <f t="shared" si="20"/>
        <v>0.17484953703387873</v>
      </c>
      <c r="M232" s="9">
        <f t="shared" si="18"/>
        <v>11.672506082725061</v>
      </c>
    </row>
    <row r="233" spans="1:13" x14ac:dyDescent="0.25">
      <c r="A233">
        <v>207</v>
      </c>
      <c r="B233" s="1">
        <v>42951.79315972222</v>
      </c>
      <c r="C233">
        <v>70.432389937099998</v>
      </c>
      <c r="D233" t="s">
        <v>231</v>
      </c>
      <c r="F233">
        <f t="shared" si="21"/>
        <v>232</v>
      </c>
      <c r="G233" s="9">
        <f t="shared" si="22"/>
        <v>100.77299876295089</v>
      </c>
      <c r="H233" s="8">
        <f t="shared" si="19"/>
        <v>13855.372751353552</v>
      </c>
      <c r="J233" s="7">
        <f t="shared" si="23"/>
        <v>1.111111108912155E-3</v>
      </c>
      <c r="K233" s="7">
        <f t="shared" si="20"/>
        <v>0.17596064814279089</v>
      </c>
      <c r="M233" s="9">
        <f t="shared" si="18"/>
        <v>11.794160583941606</v>
      </c>
    </row>
    <row r="234" spans="1:13" x14ac:dyDescent="0.25">
      <c r="A234">
        <v>203</v>
      </c>
      <c r="B234" s="1">
        <v>42951.794270833336</v>
      </c>
      <c r="C234">
        <v>71.297169811299995</v>
      </c>
      <c r="D234" t="s">
        <v>232</v>
      </c>
      <c r="F234">
        <f t="shared" si="21"/>
        <v>233</v>
      </c>
      <c r="G234" s="9">
        <f t="shared" si="22"/>
        <v>101.27686375676564</v>
      </c>
      <c r="H234" s="8">
        <f t="shared" si="19"/>
        <v>13956.649615110318</v>
      </c>
      <c r="J234" s="7">
        <f t="shared" si="23"/>
        <v>1.1111111161881126E-3</v>
      </c>
      <c r="K234" s="7">
        <f t="shared" si="20"/>
        <v>0.177071759258979</v>
      </c>
      <c r="M234" s="9">
        <f t="shared" si="18"/>
        <v>11.631954582319546</v>
      </c>
    </row>
    <row r="235" spans="1:13" x14ac:dyDescent="0.25">
      <c r="A235">
        <v>207</v>
      </c>
      <c r="B235" s="1">
        <v>42951.795393518521</v>
      </c>
      <c r="C235">
        <v>70.691823899400006</v>
      </c>
      <c r="D235" t="s">
        <v>233</v>
      </c>
      <c r="F235">
        <f t="shared" si="21"/>
        <v>234</v>
      </c>
      <c r="G235" s="9">
        <f t="shared" si="22"/>
        <v>101.78324807554947</v>
      </c>
      <c r="H235" s="8">
        <f t="shared" si="19"/>
        <v>14058.432863185868</v>
      </c>
      <c r="J235" s="7">
        <f t="shared" si="23"/>
        <v>1.1226851856918074E-3</v>
      </c>
      <c r="K235" s="7">
        <f t="shared" si="20"/>
        <v>0.17819444444467081</v>
      </c>
      <c r="M235" s="9">
        <f t="shared" si="18"/>
        <v>11.794160583941606</v>
      </c>
    </row>
    <row r="236" spans="1:13" x14ac:dyDescent="0.25">
      <c r="A236">
        <v>205</v>
      </c>
      <c r="B236" s="1">
        <v>42951.796516203707</v>
      </c>
      <c r="C236">
        <v>70.125786163499995</v>
      </c>
      <c r="D236" t="s">
        <v>234</v>
      </c>
      <c r="F236">
        <f t="shared" si="21"/>
        <v>235</v>
      </c>
      <c r="G236" s="9">
        <f t="shared" si="22"/>
        <v>102.29216431592718</v>
      </c>
      <c r="H236" s="8">
        <f t="shared" si="19"/>
        <v>14160.725027501796</v>
      </c>
      <c r="J236" s="7">
        <f t="shared" si="23"/>
        <v>1.1226851856918074E-3</v>
      </c>
      <c r="K236" s="7">
        <f t="shared" si="20"/>
        <v>0.17931712963036261</v>
      </c>
      <c r="M236" s="9">
        <f t="shared" si="18"/>
        <v>11.713057583130576</v>
      </c>
    </row>
    <row r="237" spans="1:13" x14ac:dyDescent="0.25">
      <c r="A237">
        <v>206</v>
      </c>
      <c r="B237" s="1">
        <v>42951.797650462962</v>
      </c>
      <c r="C237">
        <v>70.738993710700001</v>
      </c>
      <c r="D237" t="s">
        <v>235</v>
      </c>
      <c r="F237">
        <f t="shared" si="21"/>
        <v>236</v>
      </c>
      <c r="G237" s="9">
        <f t="shared" si="22"/>
        <v>102.8036251375068</v>
      </c>
      <c r="H237" s="8">
        <f t="shared" si="19"/>
        <v>14263.528652639303</v>
      </c>
      <c r="J237" s="7">
        <f t="shared" si="23"/>
        <v>1.1342592551955022E-3</v>
      </c>
      <c r="K237" s="7">
        <f t="shared" si="20"/>
        <v>0.18045138888555812</v>
      </c>
      <c r="M237" s="9">
        <f t="shared" si="18"/>
        <v>11.753609083536091</v>
      </c>
    </row>
    <row r="238" spans="1:13" x14ac:dyDescent="0.25">
      <c r="A238">
        <v>202</v>
      </c>
      <c r="B238" s="1">
        <v>42951.798784722225</v>
      </c>
      <c r="C238">
        <v>70.110062893099993</v>
      </c>
      <c r="D238" t="s">
        <v>236</v>
      </c>
      <c r="F238">
        <f t="shared" si="21"/>
        <v>237</v>
      </c>
      <c r="G238" s="9">
        <f t="shared" si="22"/>
        <v>103.31764326319433</v>
      </c>
      <c r="H238" s="8">
        <f t="shared" si="19"/>
        <v>14366.846295902496</v>
      </c>
      <c r="J238" s="7">
        <f t="shared" si="23"/>
        <v>1.1342592624714598E-3</v>
      </c>
      <c r="K238" s="7">
        <f t="shared" si="20"/>
        <v>0.18158564814802958</v>
      </c>
      <c r="M238" s="9">
        <f t="shared" si="18"/>
        <v>11.591403081914031</v>
      </c>
    </row>
    <row r="239" spans="1:13" x14ac:dyDescent="0.25">
      <c r="A239">
        <v>207</v>
      </c>
      <c r="B239" s="1">
        <v>42951.799930555557</v>
      </c>
      <c r="C239">
        <v>70.3694968553</v>
      </c>
      <c r="D239" t="s">
        <v>237</v>
      </c>
      <c r="F239">
        <f t="shared" si="21"/>
        <v>238</v>
      </c>
      <c r="G239" s="9">
        <f t="shared" si="22"/>
        <v>103.83423147951028</v>
      </c>
      <c r="H239" s="8">
        <f t="shared" si="19"/>
        <v>14470.680527382006</v>
      </c>
      <c r="J239" s="7">
        <f t="shared" si="23"/>
        <v>1.1458333319751546E-3</v>
      </c>
      <c r="K239" s="7">
        <f t="shared" si="20"/>
        <v>0.18273148148000473</v>
      </c>
      <c r="M239" s="9">
        <f t="shared" si="18"/>
        <v>11.794160583941606</v>
      </c>
    </row>
    <row r="240" spans="1:13" x14ac:dyDescent="0.25">
      <c r="A240">
        <v>205</v>
      </c>
      <c r="B240" s="1">
        <v>42951.801076388889</v>
      </c>
      <c r="C240">
        <v>70.424528301899997</v>
      </c>
      <c r="D240" t="s">
        <v>238</v>
      </c>
      <c r="F240">
        <f t="shared" si="21"/>
        <v>239</v>
      </c>
      <c r="G240" s="9">
        <f t="shared" si="22"/>
        <v>104.3534026369078</v>
      </c>
      <c r="H240" s="8">
        <f t="shared" si="19"/>
        <v>14575.033930018913</v>
      </c>
      <c r="J240" s="7">
        <f t="shared" si="23"/>
        <v>1.1458333319751546E-3</v>
      </c>
      <c r="K240" s="7">
        <f t="shared" si="20"/>
        <v>0.18387731481197989</v>
      </c>
      <c r="M240" s="9">
        <f t="shared" si="18"/>
        <v>11.713057583130576</v>
      </c>
    </row>
    <row r="241" spans="1:13" x14ac:dyDescent="0.25">
      <c r="A241">
        <v>200</v>
      </c>
      <c r="B241" s="1">
        <v>42951.802233796298</v>
      </c>
      <c r="C241">
        <v>70.408805031399993</v>
      </c>
      <c r="D241" t="s">
        <v>239</v>
      </c>
      <c r="F241">
        <f t="shared" si="21"/>
        <v>240</v>
      </c>
      <c r="G241" s="9">
        <f t="shared" si="22"/>
        <v>104.87516965009233</v>
      </c>
      <c r="H241" s="8">
        <f t="shared" si="19"/>
        <v>14679.909099669007</v>
      </c>
      <c r="J241" s="7">
        <f t="shared" si="23"/>
        <v>1.157407408754807E-3</v>
      </c>
      <c r="K241" s="7">
        <f t="shared" si="20"/>
        <v>0.18503472222073469</v>
      </c>
      <c r="M241" s="9">
        <f t="shared" si="18"/>
        <v>11.510300081103001</v>
      </c>
    </row>
    <row r="242" spans="1:13" x14ac:dyDescent="0.25">
      <c r="A242">
        <v>201</v>
      </c>
      <c r="B242" s="1">
        <v>42951.803391203706</v>
      </c>
      <c r="C242">
        <v>70.927672955999995</v>
      </c>
      <c r="D242" t="s">
        <v>240</v>
      </c>
      <c r="F242">
        <f t="shared" si="21"/>
        <v>241</v>
      </c>
      <c r="G242" s="9">
        <f t="shared" si="22"/>
        <v>105.39954549834276</v>
      </c>
      <c r="H242" s="8">
        <f t="shared" si="19"/>
        <v>14785.30864516735</v>
      </c>
      <c r="J242" s="7">
        <f t="shared" si="23"/>
        <v>1.157407408754807E-3</v>
      </c>
      <c r="K242" s="7">
        <f t="shared" si="20"/>
        <v>0.1861921296294895</v>
      </c>
      <c r="M242" s="9">
        <f t="shared" si="18"/>
        <v>11.550851581508516</v>
      </c>
    </row>
    <row r="243" spans="1:13" x14ac:dyDescent="0.25">
      <c r="A243">
        <v>201</v>
      </c>
      <c r="B243" s="1">
        <v>42951.804560185185</v>
      </c>
      <c r="C243">
        <v>70.786163521999995</v>
      </c>
      <c r="D243" t="s">
        <v>241</v>
      </c>
      <c r="F243">
        <f t="shared" si="21"/>
        <v>242</v>
      </c>
      <c r="G243" s="9">
        <f t="shared" si="22"/>
        <v>105.92654322583446</v>
      </c>
      <c r="H243" s="8">
        <f t="shared" si="19"/>
        <v>14891.235188393184</v>
      </c>
      <c r="J243" s="7">
        <f t="shared" si="23"/>
        <v>1.1689814782585017E-3</v>
      </c>
      <c r="K243" s="7">
        <f t="shared" si="20"/>
        <v>0.187361111107748</v>
      </c>
      <c r="M243" s="9">
        <f t="shared" si="18"/>
        <v>11.550851581508516</v>
      </c>
    </row>
    <row r="244" spans="1:13" x14ac:dyDescent="0.25">
      <c r="A244">
        <v>204</v>
      </c>
      <c r="B244" s="1">
        <v>42951.80572916667</v>
      </c>
      <c r="C244">
        <v>70.636792452799995</v>
      </c>
      <c r="D244" t="s">
        <v>242</v>
      </c>
      <c r="F244">
        <f t="shared" si="21"/>
        <v>243</v>
      </c>
      <c r="G244" s="9">
        <f t="shared" si="22"/>
        <v>106.45617594196365</v>
      </c>
      <c r="H244" s="8">
        <f t="shared" si="19"/>
        <v>14997.691364335147</v>
      </c>
      <c r="J244" s="7">
        <f t="shared" si="23"/>
        <v>1.1689814855344594E-3</v>
      </c>
      <c r="K244" s="7">
        <f t="shared" si="20"/>
        <v>0.18853009259328246</v>
      </c>
      <c r="M244" s="9">
        <f t="shared" si="18"/>
        <v>11.672506082725061</v>
      </c>
    </row>
    <row r="245" spans="1:13" x14ac:dyDescent="0.25">
      <c r="A245">
        <v>200</v>
      </c>
      <c r="B245" s="1">
        <v>42951.806909722225</v>
      </c>
      <c r="C245">
        <v>71.139937106900007</v>
      </c>
      <c r="D245" t="s">
        <v>243</v>
      </c>
      <c r="F245">
        <f t="shared" si="21"/>
        <v>244</v>
      </c>
      <c r="G245" s="9">
        <f t="shared" si="22"/>
        <v>106.98845682167342</v>
      </c>
      <c r="H245" s="8">
        <f t="shared" si="19"/>
        <v>15104.67982115682</v>
      </c>
      <c r="J245" s="7">
        <f t="shared" si="23"/>
        <v>1.1805555550381541E-3</v>
      </c>
      <c r="K245" s="7">
        <f t="shared" si="20"/>
        <v>0.18971064814832062</v>
      </c>
      <c r="M245" s="9">
        <f t="shared" si="18"/>
        <v>11.510300081103001</v>
      </c>
    </row>
    <row r="246" spans="1:13" x14ac:dyDescent="0.25">
      <c r="A246">
        <v>202</v>
      </c>
      <c r="B246" s="1">
        <v>42951.80809027778</v>
      </c>
      <c r="C246">
        <v>71.006289308199996</v>
      </c>
      <c r="D246" t="s">
        <v>244</v>
      </c>
      <c r="F246">
        <f t="shared" si="21"/>
        <v>245</v>
      </c>
      <c r="G246" s="9">
        <f t="shared" si="22"/>
        <v>107.52339910578179</v>
      </c>
      <c r="H246" s="8">
        <f t="shared" si="19"/>
        <v>15212.203220262601</v>
      </c>
      <c r="J246" s="7">
        <f t="shared" si="23"/>
        <v>1.1805555550381541E-3</v>
      </c>
      <c r="K246" s="7">
        <f t="shared" si="20"/>
        <v>0.19089120370335877</v>
      </c>
      <c r="M246" s="9">
        <f t="shared" si="18"/>
        <v>11.591403081914031</v>
      </c>
    </row>
    <row r="247" spans="1:13" x14ac:dyDescent="0.25">
      <c r="A247">
        <v>191</v>
      </c>
      <c r="B247" s="1">
        <v>42951.809282407405</v>
      </c>
      <c r="C247">
        <v>71.25</v>
      </c>
      <c r="D247" t="s">
        <v>245</v>
      </c>
      <c r="F247">
        <f t="shared" si="21"/>
        <v>246</v>
      </c>
      <c r="G247" s="9">
        <f t="shared" si="22"/>
        <v>108.06101610131067</v>
      </c>
      <c r="H247" s="8">
        <f t="shared" si="19"/>
        <v>15320.264236363912</v>
      </c>
      <c r="J247" s="7">
        <f t="shared" si="23"/>
        <v>1.1921296245418489E-3</v>
      </c>
      <c r="K247" s="7">
        <f t="shared" si="20"/>
        <v>0.19208333332790062</v>
      </c>
      <c r="M247" s="9">
        <f t="shared" si="18"/>
        <v>11.145336577453365</v>
      </c>
    </row>
    <row r="248" spans="1:13" x14ac:dyDescent="0.25">
      <c r="A248">
        <v>200</v>
      </c>
      <c r="B248" s="1">
        <v>42951.810474537036</v>
      </c>
      <c r="C248">
        <v>71.029874213799999</v>
      </c>
      <c r="D248" t="s">
        <v>246</v>
      </c>
      <c r="F248">
        <f t="shared" si="21"/>
        <v>247</v>
      </c>
      <c r="G248" s="9">
        <f t="shared" si="22"/>
        <v>108.60132118181721</v>
      </c>
      <c r="H248" s="8">
        <f t="shared" si="19"/>
        <v>15428.865557545729</v>
      </c>
      <c r="J248" s="7">
        <f t="shared" si="23"/>
        <v>1.1921296318178065E-3</v>
      </c>
      <c r="K248" s="7">
        <f t="shared" si="20"/>
        <v>0.19327546295971842</v>
      </c>
      <c r="M248" s="9">
        <f t="shared" si="18"/>
        <v>11.510300081103001</v>
      </c>
    </row>
    <row r="249" spans="1:13" x14ac:dyDescent="0.25">
      <c r="A249">
        <v>200</v>
      </c>
      <c r="B249" s="1">
        <v>42951.811678240738</v>
      </c>
      <c r="C249">
        <v>70.047169811299995</v>
      </c>
      <c r="D249" t="s">
        <v>247</v>
      </c>
      <c r="F249">
        <f t="shared" si="21"/>
        <v>248</v>
      </c>
      <c r="G249" s="9">
        <f t="shared" si="22"/>
        <v>109.14432778772627</v>
      </c>
      <c r="H249" s="8">
        <f t="shared" si="19"/>
        <v>15538.009885333455</v>
      </c>
      <c r="J249" s="7">
        <f t="shared" si="23"/>
        <v>1.2037037013215013E-3</v>
      </c>
      <c r="K249" s="7">
        <f t="shared" si="20"/>
        <v>0.19447916666103993</v>
      </c>
      <c r="M249" s="9">
        <f t="shared" si="18"/>
        <v>11.510300081103001</v>
      </c>
    </row>
    <row r="250" spans="1:13" x14ac:dyDescent="0.25">
      <c r="A250">
        <v>200</v>
      </c>
      <c r="B250" s="1">
        <v>42951.812881944446</v>
      </c>
      <c r="C250">
        <v>71.108490566</v>
      </c>
      <c r="D250" t="s">
        <v>248</v>
      </c>
      <c r="F250">
        <f t="shared" si="21"/>
        <v>249</v>
      </c>
      <c r="G250" s="9">
        <f t="shared" si="22"/>
        <v>109.6900494266649</v>
      </c>
      <c r="H250" s="8">
        <f t="shared" si="19"/>
        <v>15647.69993476012</v>
      </c>
      <c r="J250" s="7">
        <f t="shared" si="23"/>
        <v>1.2037037085974589E-3</v>
      </c>
      <c r="K250" s="7">
        <f t="shared" si="20"/>
        <v>0.19568287036963739</v>
      </c>
      <c r="M250" s="9">
        <f t="shared" si="18"/>
        <v>11.510300081103001</v>
      </c>
    </row>
    <row r="251" spans="1:13" x14ac:dyDescent="0.25">
      <c r="A251">
        <v>198</v>
      </c>
      <c r="B251" s="1">
        <v>42951.814097222225</v>
      </c>
      <c r="C251">
        <v>71.194968553500004</v>
      </c>
      <c r="D251" t="s">
        <v>249</v>
      </c>
      <c r="F251">
        <f t="shared" si="21"/>
        <v>250</v>
      </c>
      <c r="G251" s="9">
        <f t="shared" si="22"/>
        <v>110.23849967379822</v>
      </c>
      <c r="H251" s="8">
        <f t="shared" si="19"/>
        <v>15757.938434433918</v>
      </c>
      <c r="J251" s="7">
        <f t="shared" si="23"/>
        <v>1.2152777781011537E-3</v>
      </c>
      <c r="K251" s="7">
        <f t="shared" si="20"/>
        <v>0.19689814814773854</v>
      </c>
      <c r="M251" s="9">
        <f t="shared" si="18"/>
        <v>11.429197080291971</v>
      </c>
    </row>
    <row r="252" spans="1:13" x14ac:dyDescent="0.25">
      <c r="A252">
        <v>200</v>
      </c>
      <c r="B252" s="1">
        <v>42951.815312500003</v>
      </c>
      <c r="C252">
        <v>70.353773584899997</v>
      </c>
      <c r="D252" t="s">
        <v>250</v>
      </c>
      <c r="F252">
        <f t="shared" si="21"/>
        <v>251</v>
      </c>
      <c r="G252" s="9">
        <f t="shared" si="22"/>
        <v>110.78969217216719</v>
      </c>
      <c r="H252" s="8">
        <f t="shared" si="19"/>
        <v>15868.728126606085</v>
      </c>
      <c r="J252" s="7">
        <f t="shared" si="23"/>
        <v>1.2152777781011537E-3</v>
      </c>
      <c r="K252" s="7">
        <f t="shared" si="20"/>
        <v>0.19811342592583969</v>
      </c>
      <c r="M252" s="9">
        <f t="shared" si="18"/>
        <v>11.510300081103001</v>
      </c>
    </row>
    <row r="253" spans="1:13" x14ac:dyDescent="0.25">
      <c r="A253">
        <v>201</v>
      </c>
      <c r="B253" s="1">
        <v>42951.81653935185</v>
      </c>
      <c r="C253">
        <v>70.754716981100003</v>
      </c>
      <c r="D253" t="s">
        <v>251</v>
      </c>
      <c r="F253">
        <f t="shared" si="21"/>
        <v>252</v>
      </c>
      <c r="G253" s="9">
        <f t="shared" si="22"/>
        <v>111.34364063302802</v>
      </c>
      <c r="H253" s="8">
        <f t="shared" si="19"/>
        <v>15980.071767239113</v>
      </c>
      <c r="J253" s="7">
        <f t="shared" si="23"/>
        <v>1.2268518476048484E-3</v>
      </c>
      <c r="K253" s="7">
        <f t="shared" si="20"/>
        <v>0.19934027777344454</v>
      </c>
      <c r="M253" s="9">
        <f t="shared" si="18"/>
        <v>11.550851581508516</v>
      </c>
    </row>
    <row r="254" spans="1:13" x14ac:dyDescent="0.25">
      <c r="A254">
        <v>202</v>
      </c>
      <c r="B254" s="1">
        <v>42951.817766203705</v>
      </c>
      <c r="C254">
        <v>70.007861635200001</v>
      </c>
      <c r="D254" t="s">
        <v>252</v>
      </c>
      <c r="F254">
        <f t="shared" si="21"/>
        <v>253</v>
      </c>
      <c r="G254" s="9">
        <f t="shared" si="22"/>
        <v>111.90035883619312</v>
      </c>
      <c r="H254" s="8">
        <f t="shared" si="19"/>
        <v>16091.972126075307</v>
      </c>
      <c r="J254" s="7">
        <f t="shared" si="23"/>
        <v>1.2268518548808061E-3</v>
      </c>
      <c r="K254" s="7">
        <f t="shared" si="20"/>
        <v>0.20056712962832535</v>
      </c>
      <c r="M254" s="9">
        <f t="shared" si="18"/>
        <v>11.591403081914031</v>
      </c>
    </row>
    <row r="255" spans="1:13" x14ac:dyDescent="0.25">
      <c r="A255">
        <v>202</v>
      </c>
      <c r="B255" s="1">
        <v>42951.819004629629</v>
      </c>
      <c r="C255">
        <v>70.676100628900002</v>
      </c>
      <c r="D255" t="s">
        <v>253</v>
      </c>
      <c r="F255">
        <f t="shared" si="21"/>
        <v>254</v>
      </c>
      <c r="G255" s="9">
        <f t="shared" si="22"/>
        <v>112.45986063037408</v>
      </c>
      <c r="H255" s="8">
        <f t="shared" si="19"/>
        <v>16204.43198670568</v>
      </c>
      <c r="J255" s="7">
        <f t="shared" si="23"/>
        <v>1.2384259243845008E-3</v>
      </c>
      <c r="K255" s="7">
        <f t="shared" si="20"/>
        <v>0.20180555555270985</v>
      </c>
      <c r="M255" s="9">
        <f t="shared" si="18"/>
        <v>11.591403081914031</v>
      </c>
    </row>
    <row r="256" spans="1:13" x14ac:dyDescent="0.25">
      <c r="A256">
        <v>202</v>
      </c>
      <c r="B256" s="1">
        <v>42951.820243055554</v>
      </c>
      <c r="C256">
        <v>70.353773584899997</v>
      </c>
      <c r="D256" t="s">
        <v>254</v>
      </c>
      <c r="F256">
        <f t="shared" si="21"/>
        <v>255</v>
      </c>
      <c r="G256" s="9">
        <f t="shared" si="22"/>
        <v>113.02215993352594</v>
      </c>
      <c r="H256" s="8">
        <f t="shared" si="19"/>
        <v>16317.454146639206</v>
      </c>
      <c r="J256" s="7">
        <f t="shared" si="23"/>
        <v>1.2384259243845008E-3</v>
      </c>
      <c r="K256" s="7">
        <f t="shared" si="20"/>
        <v>0.20304398147709435</v>
      </c>
      <c r="M256" s="9">
        <f t="shared" si="18"/>
        <v>11.591403081914031</v>
      </c>
    </row>
    <row r="257" spans="1:13" x14ac:dyDescent="0.25">
      <c r="A257">
        <v>202</v>
      </c>
      <c r="B257" s="1">
        <v>42951.821493055555</v>
      </c>
      <c r="C257">
        <v>70.849056603799994</v>
      </c>
      <c r="D257" t="s">
        <v>255</v>
      </c>
      <c r="F257">
        <f t="shared" si="21"/>
        <v>256</v>
      </c>
      <c r="G257" s="9">
        <f t="shared" si="22"/>
        <v>113.58727073319355</v>
      </c>
      <c r="H257" s="8">
        <f t="shared" si="19"/>
        <v>16431.041417372398</v>
      </c>
      <c r="J257" s="7">
        <f t="shared" si="23"/>
        <v>1.2500000011641532E-3</v>
      </c>
      <c r="K257" s="7">
        <f t="shared" si="20"/>
        <v>0.2042939814782585</v>
      </c>
      <c r="M257" s="9">
        <f t="shared" si="18"/>
        <v>11.591403081914031</v>
      </c>
    </row>
    <row r="258" spans="1:13" x14ac:dyDescent="0.25">
      <c r="A258">
        <v>196</v>
      </c>
      <c r="B258" s="1">
        <v>42951.822754629633</v>
      </c>
      <c r="C258">
        <v>70.636792452799995</v>
      </c>
      <c r="D258" t="s">
        <v>256</v>
      </c>
      <c r="F258">
        <f t="shared" si="21"/>
        <v>257</v>
      </c>
      <c r="G258" s="9">
        <f t="shared" si="22"/>
        <v>114.15520708685949</v>
      </c>
      <c r="H258" s="8">
        <f t="shared" si="19"/>
        <v>16545.196624459259</v>
      </c>
      <c r="J258" s="7">
        <f t="shared" si="23"/>
        <v>1.2615740779438056E-3</v>
      </c>
      <c r="K258" s="7">
        <f t="shared" si="20"/>
        <v>0.20555555555620231</v>
      </c>
      <c r="M258" s="9">
        <f t="shared" ref="M258:M321" si="24">3.4+A258/24.66</f>
        <v>11.348094079480941</v>
      </c>
    </row>
    <row r="259" spans="1:13" x14ac:dyDescent="0.25">
      <c r="A259">
        <v>201</v>
      </c>
      <c r="B259" s="1">
        <v>42951.824016203704</v>
      </c>
      <c r="C259">
        <v>71.014150943399997</v>
      </c>
      <c r="D259" t="s">
        <v>257</v>
      </c>
      <c r="F259">
        <f t="shared" si="21"/>
        <v>258</v>
      </c>
      <c r="G259" s="9">
        <f t="shared" si="22"/>
        <v>114.72598312229377</v>
      </c>
      <c r="H259" s="8">
        <f t="shared" ref="H259:H322" si="25">H258+G259</f>
        <v>16659.922607581553</v>
      </c>
      <c r="J259" s="7">
        <f t="shared" si="23"/>
        <v>1.261574070667848E-3</v>
      </c>
      <c r="K259" s="7">
        <f t="shared" ref="K259:K322" si="26">K258+J259</f>
        <v>0.20681712962687016</v>
      </c>
      <c r="M259" s="9">
        <f t="shared" si="24"/>
        <v>11.550851581508516</v>
      </c>
    </row>
    <row r="260" spans="1:13" x14ac:dyDescent="0.25">
      <c r="A260">
        <v>195</v>
      </c>
      <c r="B260" s="1">
        <v>42951.825289351851</v>
      </c>
      <c r="C260">
        <v>70.432389937099998</v>
      </c>
      <c r="D260" t="s">
        <v>258</v>
      </c>
      <c r="F260">
        <f t="shared" ref="F260:F323" si="27">F259+1</f>
        <v>259</v>
      </c>
      <c r="G260" s="9">
        <f t="shared" ref="G260:G323" si="28">32*$T$2^(F260-$F$3)</f>
        <v>115.29961303790523</v>
      </c>
      <c r="H260" s="8">
        <f t="shared" si="25"/>
        <v>16775.22222061946</v>
      </c>
      <c r="J260" s="7">
        <f t="shared" ref="J260:J323" si="29">B260-B259</f>
        <v>1.2731481474475004E-3</v>
      </c>
      <c r="K260" s="7">
        <f t="shared" si="26"/>
        <v>0.20809027777431766</v>
      </c>
      <c r="M260" s="9">
        <f t="shared" si="24"/>
        <v>11.307542579075426</v>
      </c>
    </row>
    <row r="261" spans="1:13" x14ac:dyDescent="0.25">
      <c r="A261">
        <v>196</v>
      </c>
      <c r="B261" s="1">
        <v>42951.826562499999</v>
      </c>
      <c r="C261">
        <v>70.904088050300004</v>
      </c>
      <c r="D261" t="s">
        <v>259</v>
      </c>
      <c r="F261">
        <f t="shared" si="27"/>
        <v>260</v>
      </c>
      <c r="G261" s="9">
        <f t="shared" si="28"/>
        <v>115.87611110309473</v>
      </c>
      <c r="H261" s="8">
        <f t="shared" si="25"/>
        <v>16891.098331722555</v>
      </c>
      <c r="J261" s="7">
        <f t="shared" si="29"/>
        <v>1.2731481474475004E-3</v>
      </c>
      <c r="K261" s="7">
        <f t="shared" si="26"/>
        <v>0.20936342592176516</v>
      </c>
      <c r="M261" s="9">
        <f t="shared" si="24"/>
        <v>11.348094079480941</v>
      </c>
    </row>
    <row r="262" spans="1:13" x14ac:dyDescent="0.25">
      <c r="A262">
        <v>199</v>
      </c>
      <c r="B262" s="1">
        <v>42951.827847222223</v>
      </c>
      <c r="C262">
        <v>70.8805031447</v>
      </c>
      <c r="D262" t="s">
        <v>260</v>
      </c>
      <c r="F262">
        <f t="shared" si="27"/>
        <v>261</v>
      </c>
      <c r="G262" s="9">
        <f t="shared" si="28"/>
        <v>116.4554916586102</v>
      </c>
      <c r="H262" s="8">
        <f t="shared" si="25"/>
        <v>17007.553823381164</v>
      </c>
      <c r="J262" s="7">
        <f t="shared" si="29"/>
        <v>1.2847222242271528E-3</v>
      </c>
      <c r="K262" s="7">
        <f t="shared" si="26"/>
        <v>0.21064814814599231</v>
      </c>
      <c r="M262" s="9">
        <f t="shared" si="24"/>
        <v>11.469748580697486</v>
      </c>
    </row>
    <row r="263" spans="1:13" x14ac:dyDescent="0.25">
      <c r="A263">
        <v>194</v>
      </c>
      <c r="B263" s="1">
        <v>42951.829131944447</v>
      </c>
      <c r="C263">
        <v>70.007861635200001</v>
      </c>
      <c r="D263" t="s">
        <v>261</v>
      </c>
      <c r="F263">
        <f t="shared" si="27"/>
        <v>262</v>
      </c>
      <c r="G263" s="9">
        <f t="shared" si="28"/>
        <v>117.03776911690322</v>
      </c>
      <c r="H263" s="8">
        <f t="shared" si="25"/>
        <v>17124.591592498065</v>
      </c>
      <c r="J263" s="7">
        <f t="shared" si="29"/>
        <v>1.2847222242271528E-3</v>
      </c>
      <c r="K263" s="7">
        <f t="shared" si="26"/>
        <v>0.21193287037021946</v>
      </c>
      <c r="M263" s="9">
        <f t="shared" si="24"/>
        <v>11.266991078669911</v>
      </c>
    </row>
    <row r="264" spans="1:13" x14ac:dyDescent="0.25">
      <c r="A264">
        <v>194</v>
      </c>
      <c r="B264" s="1">
        <v>42951.830428240741</v>
      </c>
      <c r="C264">
        <v>71.226415094299995</v>
      </c>
      <c r="D264" t="s">
        <v>262</v>
      </c>
      <c r="F264">
        <f t="shared" si="27"/>
        <v>263</v>
      </c>
      <c r="G264" s="9">
        <f t="shared" si="28"/>
        <v>117.6229579624877</v>
      </c>
      <c r="H264" s="8">
        <f t="shared" si="25"/>
        <v>17242.214550460554</v>
      </c>
      <c r="J264" s="7">
        <f t="shared" si="29"/>
        <v>1.2962962937308475E-3</v>
      </c>
      <c r="K264" s="7">
        <f t="shared" si="26"/>
        <v>0.21322916666395031</v>
      </c>
      <c r="M264" s="9">
        <f t="shared" si="24"/>
        <v>11.266991078669911</v>
      </c>
    </row>
    <row r="265" spans="1:13" x14ac:dyDescent="0.25">
      <c r="A265">
        <v>194</v>
      </c>
      <c r="B265" s="1">
        <v>42951.831724537034</v>
      </c>
      <c r="C265">
        <v>71.202830188700005</v>
      </c>
      <c r="D265" t="s">
        <v>263</v>
      </c>
      <c r="F265">
        <f t="shared" si="27"/>
        <v>264</v>
      </c>
      <c r="G265" s="9">
        <f t="shared" si="28"/>
        <v>118.21107275230013</v>
      </c>
      <c r="H265" s="8">
        <f t="shared" si="25"/>
        <v>17360.425623212854</v>
      </c>
      <c r="J265" s="7">
        <f t="shared" si="29"/>
        <v>1.2962962937308475E-3</v>
      </c>
      <c r="K265" s="7">
        <f t="shared" si="26"/>
        <v>0.21452546295768116</v>
      </c>
      <c r="M265" s="9">
        <f t="shared" si="24"/>
        <v>11.266991078669911</v>
      </c>
    </row>
    <row r="266" spans="1:13" x14ac:dyDescent="0.25">
      <c r="A266">
        <v>196</v>
      </c>
      <c r="B266" s="1">
        <v>42951.833032407405</v>
      </c>
      <c r="C266">
        <v>70.809748427700001</v>
      </c>
      <c r="D266" t="s">
        <v>264</v>
      </c>
      <c r="F266">
        <f t="shared" si="27"/>
        <v>265</v>
      </c>
      <c r="G266" s="9">
        <f t="shared" si="28"/>
        <v>118.80212811606161</v>
      </c>
      <c r="H266" s="8">
        <f t="shared" si="25"/>
        <v>17479.227751328915</v>
      </c>
      <c r="J266" s="7">
        <f t="shared" si="29"/>
        <v>1.3078703705104999E-3</v>
      </c>
      <c r="K266" s="7">
        <f t="shared" si="26"/>
        <v>0.21583333332819166</v>
      </c>
      <c r="M266" s="9">
        <f t="shared" si="24"/>
        <v>11.348094079480941</v>
      </c>
    </row>
    <row r="267" spans="1:13" x14ac:dyDescent="0.25">
      <c r="A267">
        <v>196</v>
      </c>
      <c r="B267" s="1">
        <v>42951.834340277775</v>
      </c>
      <c r="C267">
        <v>71.171383647799999</v>
      </c>
      <c r="D267" t="s">
        <v>265</v>
      </c>
      <c r="F267">
        <f t="shared" si="27"/>
        <v>266</v>
      </c>
      <c r="G267" s="9">
        <f t="shared" si="28"/>
        <v>119.39613875664192</v>
      </c>
      <c r="H267" s="8">
        <f t="shared" si="25"/>
        <v>17598.623890085557</v>
      </c>
      <c r="J267" s="7">
        <f t="shared" si="29"/>
        <v>1.3078703705104999E-3</v>
      </c>
      <c r="K267" s="7">
        <f t="shared" si="26"/>
        <v>0.21714120369870216</v>
      </c>
      <c r="M267" s="9">
        <f t="shared" si="24"/>
        <v>11.348094079480941</v>
      </c>
    </row>
    <row r="268" spans="1:13" x14ac:dyDescent="0.25">
      <c r="A268">
        <v>195</v>
      </c>
      <c r="B268" s="1">
        <v>42951.835659722223</v>
      </c>
      <c r="C268">
        <v>70.117924528299994</v>
      </c>
      <c r="D268" t="s">
        <v>266</v>
      </c>
      <c r="F268">
        <f t="shared" si="27"/>
        <v>267</v>
      </c>
      <c r="G268" s="9">
        <f t="shared" si="28"/>
        <v>119.99311945042511</v>
      </c>
      <c r="H268" s="8">
        <f t="shared" si="25"/>
        <v>17718.617009535981</v>
      </c>
      <c r="J268" s="7">
        <f t="shared" si="29"/>
        <v>1.3194444472901523E-3</v>
      </c>
      <c r="K268" s="7">
        <f t="shared" si="26"/>
        <v>0.21846064814599231</v>
      </c>
      <c r="M268" s="9">
        <f t="shared" si="24"/>
        <v>11.307542579075426</v>
      </c>
    </row>
    <row r="269" spans="1:13" x14ac:dyDescent="0.25">
      <c r="A269">
        <v>194</v>
      </c>
      <c r="B269" s="1">
        <v>42951.83699074074</v>
      </c>
      <c r="C269">
        <v>71.210691823900007</v>
      </c>
      <c r="D269" t="s">
        <v>267</v>
      </c>
      <c r="F269">
        <f t="shared" si="27"/>
        <v>268</v>
      </c>
      <c r="G269" s="9">
        <f t="shared" si="28"/>
        <v>120.59308504767722</v>
      </c>
      <c r="H269" s="8">
        <f t="shared" si="25"/>
        <v>17839.210094583657</v>
      </c>
      <c r="J269" s="7">
        <f t="shared" si="29"/>
        <v>1.3310185167938471E-3</v>
      </c>
      <c r="K269" s="7">
        <f t="shared" si="26"/>
        <v>0.21979166666278616</v>
      </c>
      <c r="M269" s="9">
        <f t="shared" si="24"/>
        <v>11.266991078669911</v>
      </c>
    </row>
    <row r="270" spans="1:13" x14ac:dyDescent="0.25">
      <c r="A270">
        <v>201</v>
      </c>
      <c r="B270" s="1">
        <v>42951.838321759256</v>
      </c>
      <c r="C270">
        <v>70.770440251599993</v>
      </c>
      <c r="D270" t="s">
        <v>268</v>
      </c>
      <c r="F270">
        <f t="shared" si="27"/>
        <v>269</v>
      </c>
      <c r="G270" s="9">
        <f t="shared" si="28"/>
        <v>121.1960504729156</v>
      </c>
      <c r="H270" s="8">
        <f t="shared" si="25"/>
        <v>17960.406145056571</v>
      </c>
      <c r="J270" s="7">
        <f t="shared" si="29"/>
        <v>1.3310185167938471E-3</v>
      </c>
      <c r="K270" s="7">
        <f t="shared" si="26"/>
        <v>0.22112268517958</v>
      </c>
      <c r="M270" s="9">
        <f t="shared" si="24"/>
        <v>11.550851581508516</v>
      </c>
    </row>
    <row r="271" spans="1:13" x14ac:dyDescent="0.25">
      <c r="A271">
        <v>196</v>
      </c>
      <c r="B271" s="1">
        <v>42951.83966435185</v>
      </c>
      <c r="C271">
        <v>70.691823899400006</v>
      </c>
      <c r="D271" t="s">
        <v>269</v>
      </c>
      <c r="F271">
        <f t="shared" si="27"/>
        <v>270</v>
      </c>
      <c r="G271" s="9">
        <f t="shared" si="28"/>
        <v>121.80203072528013</v>
      </c>
      <c r="H271" s="8">
        <f t="shared" si="25"/>
        <v>18082.208175781852</v>
      </c>
      <c r="J271" s="7">
        <f t="shared" si="29"/>
        <v>1.3425925935734995E-3</v>
      </c>
      <c r="K271" s="7">
        <f t="shared" si="26"/>
        <v>0.2224652777731535</v>
      </c>
      <c r="M271" s="9">
        <f t="shared" si="24"/>
        <v>11.348094079480941</v>
      </c>
    </row>
    <row r="272" spans="1:13" x14ac:dyDescent="0.25">
      <c r="A272">
        <v>192</v>
      </c>
      <c r="B272" s="1">
        <v>42951.841006944444</v>
      </c>
      <c r="C272">
        <v>70.911949685500005</v>
      </c>
      <c r="D272" t="s">
        <v>270</v>
      </c>
      <c r="F272">
        <f t="shared" si="27"/>
        <v>271</v>
      </c>
      <c r="G272" s="9">
        <f t="shared" si="28"/>
        <v>122.41104087890652</v>
      </c>
      <c r="H272" s="8">
        <f t="shared" si="25"/>
        <v>18204.619216660758</v>
      </c>
      <c r="J272" s="7">
        <f t="shared" si="29"/>
        <v>1.3425925935734995E-3</v>
      </c>
      <c r="K272" s="7">
        <f t="shared" si="26"/>
        <v>0.223807870366727</v>
      </c>
      <c r="M272" s="9">
        <f t="shared" si="24"/>
        <v>11.185888077858881</v>
      </c>
    </row>
    <row r="273" spans="1:13" x14ac:dyDescent="0.25">
      <c r="A273">
        <v>193</v>
      </c>
      <c r="B273" s="1">
        <v>42951.842361111114</v>
      </c>
      <c r="C273">
        <v>71.116352201300003</v>
      </c>
      <c r="D273" t="s">
        <v>271</v>
      </c>
      <c r="F273">
        <f t="shared" si="27"/>
        <v>272</v>
      </c>
      <c r="G273" s="9">
        <f t="shared" si="28"/>
        <v>123.02309608330103</v>
      </c>
      <c r="H273" s="8">
        <f t="shared" si="25"/>
        <v>18327.642312744058</v>
      </c>
      <c r="J273" s="7">
        <f t="shared" si="29"/>
        <v>1.3541666703531519E-3</v>
      </c>
      <c r="K273" s="7">
        <f t="shared" si="26"/>
        <v>0.22516203703708015</v>
      </c>
      <c r="M273" s="9">
        <f t="shared" si="24"/>
        <v>11.226439578264396</v>
      </c>
    </row>
    <row r="274" spans="1:13" x14ac:dyDescent="0.25">
      <c r="A274">
        <v>191</v>
      </c>
      <c r="B274" s="1">
        <v>42951.843715277777</v>
      </c>
      <c r="C274">
        <v>70.3694968553</v>
      </c>
      <c r="D274" t="s">
        <v>272</v>
      </c>
      <c r="F274">
        <f t="shared" si="27"/>
        <v>273</v>
      </c>
      <c r="G274" s="9">
        <f t="shared" si="28"/>
        <v>123.6382115637175</v>
      </c>
      <c r="H274" s="8">
        <f t="shared" si="25"/>
        <v>18451.280524307775</v>
      </c>
      <c r="J274" s="7">
        <f t="shared" si="29"/>
        <v>1.3541666630771942E-3</v>
      </c>
      <c r="K274" s="7">
        <f t="shared" si="26"/>
        <v>0.22651620370015735</v>
      </c>
      <c r="M274" s="9">
        <f t="shared" si="24"/>
        <v>11.145336577453365</v>
      </c>
    </row>
    <row r="275" spans="1:13" x14ac:dyDescent="0.25">
      <c r="A275">
        <v>199</v>
      </c>
      <c r="B275" s="1">
        <v>42951.845081018517</v>
      </c>
      <c r="C275">
        <v>71.438679245299994</v>
      </c>
      <c r="D275" t="s">
        <v>273</v>
      </c>
      <c r="F275">
        <f t="shared" si="27"/>
        <v>274</v>
      </c>
      <c r="G275" s="9">
        <f t="shared" si="28"/>
        <v>124.25640262153608</v>
      </c>
      <c r="H275" s="8">
        <f t="shared" si="25"/>
        <v>18575.536926929311</v>
      </c>
      <c r="J275" s="7">
        <f t="shared" si="29"/>
        <v>1.3657407398568466E-3</v>
      </c>
      <c r="K275" s="7">
        <f t="shared" si="26"/>
        <v>0.22788194444001419</v>
      </c>
      <c r="M275" s="9">
        <f t="shared" si="24"/>
        <v>11.469748580697486</v>
      </c>
    </row>
    <row r="276" spans="1:13" x14ac:dyDescent="0.25">
      <c r="A276">
        <v>193</v>
      </c>
      <c r="B276" s="1">
        <v>42951.846458333333</v>
      </c>
      <c r="C276">
        <v>70.5188679245</v>
      </c>
      <c r="D276" t="s">
        <v>274</v>
      </c>
      <c r="F276">
        <f t="shared" si="27"/>
        <v>275</v>
      </c>
      <c r="G276" s="9">
        <f t="shared" si="28"/>
        <v>124.87768463464376</v>
      </c>
      <c r="H276" s="8">
        <f t="shared" si="25"/>
        <v>18700.414611563956</v>
      </c>
      <c r="J276" s="7">
        <f t="shared" si="29"/>
        <v>1.377314816636499E-3</v>
      </c>
      <c r="K276" s="7">
        <f t="shared" si="26"/>
        <v>0.22925925925665069</v>
      </c>
      <c r="M276" s="9">
        <f t="shared" si="24"/>
        <v>11.226439578264396</v>
      </c>
    </row>
    <row r="277" spans="1:13" x14ac:dyDescent="0.25">
      <c r="A277">
        <v>190</v>
      </c>
      <c r="B277" s="1">
        <v>42951.84783564815</v>
      </c>
      <c r="C277">
        <v>71.375786163499995</v>
      </c>
      <c r="D277" t="s">
        <v>275</v>
      </c>
      <c r="F277">
        <f t="shared" si="27"/>
        <v>276</v>
      </c>
      <c r="G277" s="9">
        <f t="shared" si="28"/>
        <v>125.50207305781694</v>
      </c>
      <c r="H277" s="8">
        <f t="shared" si="25"/>
        <v>18825.916684621774</v>
      </c>
      <c r="J277" s="7">
        <f t="shared" si="29"/>
        <v>1.377314816636499E-3</v>
      </c>
      <c r="K277" s="7">
        <f t="shared" si="26"/>
        <v>0.23063657407328719</v>
      </c>
      <c r="M277" s="9">
        <f t="shared" si="24"/>
        <v>11.10478507704785</v>
      </c>
    </row>
    <row r="278" spans="1:13" x14ac:dyDescent="0.25">
      <c r="A278">
        <v>194</v>
      </c>
      <c r="B278" s="1">
        <v>42951.849224537036</v>
      </c>
      <c r="C278">
        <v>70.424528301899997</v>
      </c>
      <c r="D278" t="s">
        <v>276</v>
      </c>
      <c r="F278">
        <f t="shared" si="27"/>
        <v>277</v>
      </c>
      <c r="G278" s="9">
        <f t="shared" si="28"/>
        <v>126.12958342310601</v>
      </c>
      <c r="H278" s="8">
        <f t="shared" si="25"/>
        <v>18952.04626804488</v>
      </c>
      <c r="J278" s="7">
        <f t="shared" si="29"/>
        <v>1.3888888861401938E-3</v>
      </c>
      <c r="K278" s="7">
        <f t="shared" si="26"/>
        <v>0.23202546295942739</v>
      </c>
      <c r="M278" s="9">
        <f t="shared" si="24"/>
        <v>11.266991078669911</v>
      </c>
    </row>
    <row r="279" spans="1:13" x14ac:dyDescent="0.25">
      <c r="A279">
        <v>195</v>
      </c>
      <c r="B279" s="1">
        <v>42951.850613425922</v>
      </c>
      <c r="C279">
        <v>70.330188679200006</v>
      </c>
      <c r="D279" t="s">
        <v>277</v>
      </c>
      <c r="F279">
        <f t="shared" si="27"/>
        <v>278</v>
      </c>
      <c r="G279" s="9">
        <f t="shared" si="28"/>
        <v>126.76023134022152</v>
      </c>
      <c r="H279" s="8">
        <f t="shared" si="25"/>
        <v>19078.8064993851</v>
      </c>
      <c r="J279" s="7">
        <f t="shared" si="29"/>
        <v>1.3888888861401938E-3</v>
      </c>
      <c r="K279" s="7">
        <f t="shared" si="26"/>
        <v>0.23341435184556758</v>
      </c>
      <c r="M279" s="9">
        <f t="shared" si="24"/>
        <v>11.307542579075426</v>
      </c>
    </row>
    <row r="280" spans="1:13" x14ac:dyDescent="0.25">
      <c r="A280">
        <v>191</v>
      </c>
      <c r="B280" s="1">
        <v>42951.852013888885</v>
      </c>
      <c r="C280">
        <v>71.155660377399997</v>
      </c>
      <c r="D280" t="s">
        <v>278</v>
      </c>
      <c r="F280">
        <f t="shared" si="27"/>
        <v>279</v>
      </c>
      <c r="G280" s="9">
        <f t="shared" si="28"/>
        <v>127.39403249692261</v>
      </c>
      <c r="H280" s="8">
        <f t="shared" si="25"/>
        <v>19206.200531882023</v>
      </c>
      <c r="J280" s="7">
        <f t="shared" si="29"/>
        <v>1.4004629629198462E-3</v>
      </c>
      <c r="K280" s="7">
        <f t="shared" si="26"/>
        <v>0.23481481480848743</v>
      </c>
      <c r="M280" s="9">
        <f t="shared" si="24"/>
        <v>11.145336577453365</v>
      </c>
    </row>
    <row r="281" spans="1:13" x14ac:dyDescent="0.25">
      <c r="A281">
        <v>197</v>
      </c>
      <c r="B281" s="1">
        <v>42951.853425925925</v>
      </c>
      <c r="C281">
        <v>70.778301886799994</v>
      </c>
      <c r="D281" t="s">
        <v>279</v>
      </c>
      <c r="F281">
        <f t="shared" si="27"/>
        <v>280</v>
      </c>
      <c r="G281" s="9">
        <f t="shared" si="28"/>
        <v>128.03100265940719</v>
      </c>
      <c r="H281" s="8">
        <f t="shared" si="25"/>
        <v>19334.231534541432</v>
      </c>
      <c r="J281" s="7">
        <f t="shared" si="29"/>
        <v>1.4120370396994986E-3</v>
      </c>
      <c r="K281" s="7">
        <f t="shared" si="26"/>
        <v>0.23622685184818693</v>
      </c>
      <c r="M281" s="9">
        <f t="shared" si="24"/>
        <v>11.388645579886456</v>
      </c>
    </row>
    <row r="282" spans="1:13" x14ac:dyDescent="0.25">
      <c r="A282">
        <v>190</v>
      </c>
      <c r="B282" s="1">
        <v>42951.854837962965</v>
      </c>
      <c r="C282">
        <v>70.982704402500005</v>
      </c>
      <c r="D282" t="s">
        <v>280</v>
      </c>
      <c r="F282">
        <f t="shared" si="27"/>
        <v>281</v>
      </c>
      <c r="G282" s="9">
        <f t="shared" si="28"/>
        <v>128.6711576727042</v>
      </c>
      <c r="H282" s="8">
        <f t="shared" si="25"/>
        <v>19462.902692214135</v>
      </c>
      <c r="J282" s="7">
        <f t="shared" si="29"/>
        <v>1.4120370396994986E-3</v>
      </c>
      <c r="K282" s="7">
        <f t="shared" si="26"/>
        <v>0.23763888888788642</v>
      </c>
      <c r="M282" s="9">
        <f t="shared" si="24"/>
        <v>11.10478507704785</v>
      </c>
    </row>
    <row r="283" spans="1:13" x14ac:dyDescent="0.25">
      <c r="A283">
        <v>192</v>
      </c>
      <c r="B283" s="1">
        <v>42951.856261574074</v>
      </c>
      <c r="C283">
        <v>70.566037735799995</v>
      </c>
      <c r="D283" t="s">
        <v>281</v>
      </c>
      <c r="F283">
        <f t="shared" si="27"/>
        <v>282</v>
      </c>
      <c r="G283" s="9">
        <f t="shared" si="28"/>
        <v>129.31451346106775</v>
      </c>
      <c r="H283" s="8">
        <f t="shared" si="25"/>
        <v>19592.217205675202</v>
      </c>
      <c r="J283" s="7">
        <f t="shared" si="29"/>
        <v>1.4236111092031933E-3</v>
      </c>
      <c r="K283" s="7">
        <f t="shared" si="26"/>
        <v>0.23906249999708962</v>
      </c>
      <c r="M283" s="9">
        <f t="shared" si="24"/>
        <v>11.185888077858881</v>
      </c>
    </row>
    <row r="284" spans="1:13" x14ac:dyDescent="0.25">
      <c r="A284">
        <v>190</v>
      </c>
      <c r="B284" s="1">
        <v>42951.857685185183</v>
      </c>
      <c r="C284">
        <v>70.400943396200006</v>
      </c>
      <c r="D284" t="s">
        <v>282</v>
      </c>
      <c r="F284">
        <f t="shared" si="27"/>
        <v>283</v>
      </c>
      <c r="G284" s="9">
        <f t="shared" si="28"/>
        <v>129.96108602837305</v>
      </c>
      <c r="H284" s="8">
        <f t="shared" si="25"/>
        <v>19722.178291703574</v>
      </c>
      <c r="J284" s="7">
        <f t="shared" si="29"/>
        <v>1.4236111092031933E-3</v>
      </c>
      <c r="K284" s="7">
        <f t="shared" si="26"/>
        <v>0.24048611110629281</v>
      </c>
      <c r="M284" s="9">
        <f t="shared" si="24"/>
        <v>11.10478507704785</v>
      </c>
    </row>
    <row r="285" spans="1:13" x14ac:dyDescent="0.25">
      <c r="A285">
        <v>191</v>
      </c>
      <c r="B285" s="1">
        <v>42951.859120370369</v>
      </c>
      <c r="C285">
        <v>70.416666666699996</v>
      </c>
      <c r="D285" t="s">
        <v>283</v>
      </c>
      <c r="F285">
        <f t="shared" si="27"/>
        <v>284</v>
      </c>
      <c r="G285" s="9">
        <f t="shared" si="28"/>
        <v>130.61089145851491</v>
      </c>
      <c r="H285" s="8">
        <f t="shared" si="25"/>
        <v>19852.789183162091</v>
      </c>
      <c r="J285" s="7">
        <f t="shared" si="29"/>
        <v>1.4351851859828457E-3</v>
      </c>
      <c r="K285" s="7">
        <f t="shared" si="26"/>
        <v>0.24192129629227566</v>
      </c>
      <c r="M285" s="9">
        <f t="shared" si="24"/>
        <v>11.145336577453365</v>
      </c>
    </row>
    <row r="286" spans="1:13" x14ac:dyDescent="0.25">
      <c r="A286">
        <v>191</v>
      </c>
      <c r="B286" s="1">
        <v>42951.860567129632</v>
      </c>
      <c r="C286">
        <v>71.053459119500005</v>
      </c>
      <c r="D286" t="s">
        <v>284</v>
      </c>
      <c r="F286">
        <f t="shared" si="27"/>
        <v>285</v>
      </c>
      <c r="G286" s="9">
        <f t="shared" si="28"/>
        <v>131.26394591580745</v>
      </c>
      <c r="H286" s="8">
        <f t="shared" si="25"/>
        <v>19984.0531290779</v>
      </c>
      <c r="J286" s="7">
        <f t="shared" si="29"/>
        <v>1.4467592627624981E-3</v>
      </c>
      <c r="K286" s="7">
        <f t="shared" si="26"/>
        <v>0.24336805555503815</v>
      </c>
      <c r="M286" s="9">
        <f t="shared" si="24"/>
        <v>11.145336577453365</v>
      </c>
    </row>
    <row r="287" spans="1:13" x14ac:dyDescent="0.25">
      <c r="A287">
        <v>198</v>
      </c>
      <c r="B287" s="1">
        <v>42951.862013888887</v>
      </c>
      <c r="C287">
        <v>70.613207547200005</v>
      </c>
      <c r="D287" t="s">
        <v>285</v>
      </c>
      <c r="F287">
        <f t="shared" si="27"/>
        <v>286</v>
      </c>
      <c r="G287" s="9">
        <f t="shared" si="28"/>
        <v>131.92026564538648</v>
      </c>
      <c r="H287" s="8">
        <f t="shared" si="25"/>
        <v>20115.973394723285</v>
      </c>
      <c r="J287" s="7">
        <f t="shared" si="29"/>
        <v>1.4467592554865405E-3</v>
      </c>
      <c r="K287" s="7">
        <f t="shared" si="26"/>
        <v>0.24481481481052469</v>
      </c>
      <c r="M287" s="9">
        <f t="shared" si="24"/>
        <v>11.429197080291971</v>
      </c>
    </row>
    <row r="288" spans="1:13" x14ac:dyDescent="0.25">
      <c r="A288">
        <v>189</v>
      </c>
      <c r="B288" s="1">
        <v>42951.86347222222</v>
      </c>
      <c r="C288">
        <v>71.415094339600003</v>
      </c>
      <c r="D288" t="s">
        <v>286</v>
      </c>
      <c r="F288">
        <f t="shared" si="27"/>
        <v>287</v>
      </c>
      <c r="G288" s="9">
        <f t="shared" si="28"/>
        <v>132.57986697361338</v>
      </c>
      <c r="H288" s="8">
        <f t="shared" si="25"/>
        <v>20248.553261696899</v>
      </c>
      <c r="J288" s="7">
        <f t="shared" si="29"/>
        <v>1.4583333322661929E-3</v>
      </c>
      <c r="K288" s="7">
        <f t="shared" si="26"/>
        <v>0.24627314814279089</v>
      </c>
      <c r="M288" s="9">
        <f t="shared" si="24"/>
        <v>11.064233576642335</v>
      </c>
    </row>
    <row r="289" spans="1:13" x14ac:dyDescent="0.25">
      <c r="A289">
        <v>181</v>
      </c>
      <c r="B289" s="1">
        <v>42951.864942129629</v>
      </c>
      <c r="C289">
        <v>70.8018867925</v>
      </c>
      <c r="D289" t="s">
        <v>287</v>
      </c>
      <c r="F289">
        <f t="shared" si="27"/>
        <v>288</v>
      </c>
      <c r="G289" s="9">
        <f t="shared" si="28"/>
        <v>133.24276630848144</v>
      </c>
      <c r="H289" s="8">
        <f t="shared" si="25"/>
        <v>20381.796028005381</v>
      </c>
      <c r="J289" s="7">
        <f t="shared" si="29"/>
        <v>1.4699074090458453E-3</v>
      </c>
      <c r="K289" s="7">
        <f t="shared" si="26"/>
        <v>0.24774305555183673</v>
      </c>
      <c r="M289" s="9">
        <f t="shared" si="24"/>
        <v>10.739821573398215</v>
      </c>
    </row>
    <row r="290" spans="1:13" x14ac:dyDescent="0.25">
      <c r="A290">
        <v>190</v>
      </c>
      <c r="B290" s="1">
        <v>42951.866412037038</v>
      </c>
      <c r="C290">
        <v>71.022012578599998</v>
      </c>
      <c r="D290" t="s">
        <v>288</v>
      </c>
      <c r="F290">
        <f t="shared" si="27"/>
        <v>289</v>
      </c>
      <c r="G290" s="9">
        <f t="shared" si="28"/>
        <v>133.9089801400238</v>
      </c>
      <c r="H290" s="8">
        <f t="shared" si="25"/>
        <v>20515.705008145404</v>
      </c>
      <c r="J290" s="7">
        <f t="shared" si="29"/>
        <v>1.4699074090458453E-3</v>
      </c>
      <c r="K290" s="7">
        <f t="shared" si="26"/>
        <v>0.24921296296088258</v>
      </c>
      <c r="M290" s="9">
        <f t="shared" si="24"/>
        <v>11.10478507704785</v>
      </c>
    </row>
    <row r="291" spans="1:13" x14ac:dyDescent="0.25">
      <c r="A291">
        <v>192</v>
      </c>
      <c r="B291" s="1">
        <v>42951.867893518516</v>
      </c>
      <c r="C291">
        <v>70.738993710700001</v>
      </c>
      <c r="D291" t="s">
        <v>289</v>
      </c>
      <c r="F291">
        <f t="shared" si="27"/>
        <v>290</v>
      </c>
      <c r="G291" s="9">
        <f t="shared" si="28"/>
        <v>134.57852504072389</v>
      </c>
      <c r="H291" s="8">
        <f t="shared" si="25"/>
        <v>20650.283533186128</v>
      </c>
      <c r="J291" s="7">
        <f t="shared" si="29"/>
        <v>1.48148147854954E-3</v>
      </c>
      <c r="K291" s="7">
        <f t="shared" si="26"/>
        <v>0.25069444443943212</v>
      </c>
      <c r="M291" s="9">
        <f t="shared" si="24"/>
        <v>11.185888077858881</v>
      </c>
    </row>
    <row r="292" spans="1:13" x14ac:dyDescent="0.25">
      <c r="A292">
        <v>188</v>
      </c>
      <c r="B292" s="1">
        <v>42951.869375000002</v>
      </c>
      <c r="C292">
        <v>70.959119496900001</v>
      </c>
      <c r="D292" t="s">
        <v>290</v>
      </c>
      <c r="F292">
        <f t="shared" si="27"/>
        <v>291</v>
      </c>
      <c r="G292" s="9">
        <f t="shared" si="28"/>
        <v>135.25141766592751</v>
      </c>
      <c r="H292" s="8">
        <f t="shared" si="25"/>
        <v>20785.534950852056</v>
      </c>
      <c r="J292" s="7">
        <f t="shared" si="29"/>
        <v>1.4814814858254977E-3</v>
      </c>
      <c r="K292" s="7">
        <f t="shared" si="26"/>
        <v>0.25217592592525762</v>
      </c>
      <c r="M292" s="9">
        <f t="shared" si="24"/>
        <v>11.02368207623682</v>
      </c>
    </row>
    <row r="293" spans="1:13" x14ac:dyDescent="0.25">
      <c r="A293">
        <v>183</v>
      </c>
      <c r="B293" s="1">
        <v>42951.870868055557</v>
      </c>
      <c r="C293">
        <v>70.864779874199996</v>
      </c>
      <c r="D293" t="s">
        <v>291</v>
      </c>
      <c r="F293">
        <f t="shared" si="27"/>
        <v>292</v>
      </c>
      <c r="G293" s="9">
        <f t="shared" si="28"/>
        <v>135.92767475425711</v>
      </c>
      <c r="H293" s="8">
        <f t="shared" si="25"/>
        <v>20921.462625606313</v>
      </c>
      <c r="J293" s="7">
        <f t="shared" si="29"/>
        <v>1.4930555553291924E-3</v>
      </c>
      <c r="K293" s="7">
        <f t="shared" si="26"/>
        <v>0.25366898148058681</v>
      </c>
      <c r="M293" s="9">
        <f t="shared" si="24"/>
        <v>10.820924574209245</v>
      </c>
    </row>
    <row r="294" spans="1:13" x14ac:dyDescent="0.25">
      <c r="A294">
        <v>187</v>
      </c>
      <c r="B294" s="1">
        <v>42951.872372685182</v>
      </c>
      <c r="C294">
        <v>70.227987421400002</v>
      </c>
      <c r="D294" t="s">
        <v>292</v>
      </c>
      <c r="F294">
        <f t="shared" si="27"/>
        <v>293</v>
      </c>
      <c r="G294" s="9">
        <f t="shared" si="28"/>
        <v>136.60731312802841</v>
      </c>
      <c r="H294" s="8">
        <f t="shared" si="25"/>
        <v>21058.069938734341</v>
      </c>
      <c r="J294" s="7">
        <f t="shared" si="29"/>
        <v>1.5046296248328872E-3</v>
      </c>
      <c r="K294" s="7">
        <f t="shared" si="26"/>
        <v>0.2551736111054197</v>
      </c>
      <c r="M294" s="9">
        <f t="shared" si="24"/>
        <v>10.983130575831305</v>
      </c>
    </row>
    <row r="295" spans="1:13" x14ac:dyDescent="0.25">
      <c r="A295">
        <v>187</v>
      </c>
      <c r="B295" s="1">
        <v>42951.873877314814</v>
      </c>
      <c r="C295">
        <v>70.015723270400002</v>
      </c>
      <c r="D295" t="s">
        <v>293</v>
      </c>
      <c r="F295">
        <f t="shared" si="27"/>
        <v>294</v>
      </c>
      <c r="G295" s="9">
        <f t="shared" si="28"/>
        <v>137.2903496936685</v>
      </c>
      <c r="H295" s="8">
        <f t="shared" si="25"/>
        <v>21195.360288428008</v>
      </c>
      <c r="J295" s="7">
        <f t="shared" si="29"/>
        <v>1.5046296321088448E-3</v>
      </c>
      <c r="K295" s="7">
        <f t="shared" si="26"/>
        <v>0.25667824073752854</v>
      </c>
      <c r="M295" s="9">
        <f t="shared" si="24"/>
        <v>10.983130575831305</v>
      </c>
    </row>
    <row r="296" spans="1:13" x14ac:dyDescent="0.25">
      <c r="A296">
        <v>189</v>
      </c>
      <c r="B296" s="1">
        <v>42951.875393518516</v>
      </c>
      <c r="C296">
        <v>70.487421383599994</v>
      </c>
      <c r="D296" t="s">
        <v>294</v>
      </c>
      <c r="F296">
        <f t="shared" si="27"/>
        <v>295</v>
      </c>
      <c r="G296" s="9">
        <f t="shared" si="28"/>
        <v>137.9768014421368</v>
      </c>
      <c r="H296" s="8">
        <f t="shared" si="25"/>
        <v>21333.337089870143</v>
      </c>
      <c r="J296" s="7">
        <f t="shared" si="29"/>
        <v>1.5162037016125396E-3</v>
      </c>
      <c r="K296" s="7">
        <f t="shared" si="26"/>
        <v>0.25819444443914108</v>
      </c>
      <c r="M296" s="9">
        <f t="shared" si="24"/>
        <v>11.064233576642335</v>
      </c>
    </row>
    <row r="297" spans="1:13" x14ac:dyDescent="0.25">
      <c r="A297">
        <v>183</v>
      </c>
      <c r="B297" s="1">
        <v>42951.876921296294</v>
      </c>
      <c r="C297">
        <v>70.275157232699996</v>
      </c>
      <c r="D297" t="s">
        <v>295</v>
      </c>
      <c r="F297">
        <f t="shared" si="27"/>
        <v>296</v>
      </c>
      <c r="G297" s="9">
        <f t="shared" si="28"/>
        <v>138.66668544934748</v>
      </c>
      <c r="H297" s="8">
        <f t="shared" si="25"/>
        <v>21472.003775319492</v>
      </c>
      <c r="J297" s="7">
        <f t="shared" si="29"/>
        <v>1.527777778392192E-3</v>
      </c>
      <c r="K297" s="7">
        <f t="shared" si="26"/>
        <v>0.25972222221753327</v>
      </c>
      <c r="M297" s="9">
        <f t="shared" si="24"/>
        <v>10.820924574209245</v>
      </c>
    </row>
    <row r="298" spans="1:13" x14ac:dyDescent="0.25">
      <c r="A298">
        <v>185</v>
      </c>
      <c r="B298" s="1">
        <v>42951.878449074073</v>
      </c>
      <c r="C298">
        <v>70.251572327000005</v>
      </c>
      <c r="D298" t="s">
        <v>296</v>
      </c>
      <c r="F298">
        <f t="shared" si="27"/>
        <v>297</v>
      </c>
      <c r="G298" s="9">
        <f t="shared" si="28"/>
        <v>139.36001887659421</v>
      </c>
      <c r="H298" s="8">
        <f t="shared" si="25"/>
        <v>21611.363794196088</v>
      </c>
      <c r="J298" s="7">
        <f t="shared" si="29"/>
        <v>1.527777778392192E-3</v>
      </c>
      <c r="K298" s="7">
        <f t="shared" si="26"/>
        <v>0.26124999999592546</v>
      </c>
      <c r="M298" s="9">
        <f t="shared" si="24"/>
        <v>10.902027575020275</v>
      </c>
    </row>
    <row r="299" spans="1:13" x14ac:dyDescent="0.25">
      <c r="A299">
        <v>192</v>
      </c>
      <c r="B299" s="1">
        <v>42951.879988425928</v>
      </c>
      <c r="C299">
        <v>70.283018867899997</v>
      </c>
      <c r="D299" t="s">
        <v>297</v>
      </c>
      <c r="F299">
        <f t="shared" si="27"/>
        <v>298</v>
      </c>
      <c r="G299" s="9">
        <f t="shared" si="28"/>
        <v>140.05681897097716</v>
      </c>
      <c r="H299" s="8">
        <f t="shared" si="25"/>
        <v>21751.420613167065</v>
      </c>
      <c r="J299" s="7">
        <f t="shared" si="29"/>
        <v>1.5393518551718444E-3</v>
      </c>
      <c r="K299" s="7">
        <f t="shared" si="26"/>
        <v>0.26278935185109731</v>
      </c>
      <c r="M299" s="9">
        <f t="shared" si="24"/>
        <v>11.185888077858881</v>
      </c>
    </row>
    <row r="300" spans="1:13" x14ac:dyDescent="0.25">
      <c r="A300">
        <v>190</v>
      </c>
      <c r="B300" s="1">
        <v>42951.881539351853</v>
      </c>
      <c r="C300">
        <v>70.196540880499995</v>
      </c>
      <c r="D300" t="s">
        <v>298</v>
      </c>
      <c r="F300">
        <f t="shared" si="27"/>
        <v>299</v>
      </c>
      <c r="G300" s="9">
        <f t="shared" si="28"/>
        <v>140.75710306583204</v>
      </c>
      <c r="H300" s="8">
        <f t="shared" si="25"/>
        <v>21892.177716232898</v>
      </c>
      <c r="J300" s="7">
        <f t="shared" si="29"/>
        <v>1.5509259246755391E-3</v>
      </c>
      <c r="K300" s="7">
        <f t="shared" si="26"/>
        <v>0.26434027777577285</v>
      </c>
      <c r="M300" s="9">
        <f t="shared" si="24"/>
        <v>11.10478507704785</v>
      </c>
    </row>
    <row r="301" spans="1:13" x14ac:dyDescent="0.25">
      <c r="A301">
        <v>186</v>
      </c>
      <c r="B301" s="1">
        <v>42951.883090277777</v>
      </c>
      <c r="C301">
        <v>70.998427672999995</v>
      </c>
      <c r="D301" t="s">
        <v>299</v>
      </c>
      <c r="F301">
        <f t="shared" si="27"/>
        <v>300</v>
      </c>
      <c r="G301" s="9">
        <f t="shared" si="28"/>
        <v>141.46088858116116</v>
      </c>
      <c r="H301" s="8">
        <f t="shared" si="25"/>
        <v>22033.638604814059</v>
      </c>
      <c r="J301" s="7">
        <f t="shared" si="29"/>
        <v>1.5509259246755391E-3</v>
      </c>
      <c r="K301" s="7">
        <f t="shared" si="26"/>
        <v>0.26589120370044839</v>
      </c>
      <c r="M301" s="9">
        <f t="shared" si="24"/>
        <v>10.94257907542579</v>
      </c>
    </row>
    <row r="302" spans="1:13" x14ac:dyDescent="0.25">
      <c r="A302">
        <v>188</v>
      </c>
      <c r="B302" s="1">
        <v>42951.884652777779</v>
      </c>
      <c r="C302">
        <v>71.509433962299994</v>
      </c>
      <c r="D302" t="s">
        <v>300</v>
      </c>
      <c r="F302">
        <f t="shared" si="27"/>
        <v>301</v>
      </c>
      <c r="G302" s="9">
        <f t="shared" si="28"/>
        <v>142.16819302406697</v>
      </c>
      <c r="H302" s="8">
        <f t="shared" si="25"/>
        <v>22175.806797838126</v>
      </c>
      <c r="J302" s="7">
        <f t="shared" si="29"/>
        <v>1.5625000014551915E-3</v>
      </c>
      <c r="K302" s="7">
        <f t="shared" si="26"/>
        <v>0.26745370370190358</v>
      </c>
      <c r="M302" s="9">
        <f t="shared" si="24"/>
        <v>11.02368207623682</v>
      </c>
    </row>
    <row r="303" spans="1:13" x14ac:dyDescent="0.25">
      <c r="A303">
        <v>187</v>
      </c>
      <c r="B303" s="1">
        <v>42951.88622685185</v>
      </c>
      <c r="C303">
        <v>70.212264150899998</v>
      </c>
      <c r="D303" t="s">
        <v>301</v>
      </c>
      <c r="F303">
        <f t="shared" si="27"/>
        <v>302</v>
      </c>
      <c r="G303" s="9">
        <f t="shared" si="28"/>
        <v>142.87903398918726</v>
      </c>
      <c r="H303" s="8">
        <f t="shared" si="25"/>
        <v>22318.685831827312</v>
      </c>
      <c r="J303" s="7">
        <f t="shared" si="29"/>
        <v>1.5740740709588863E-3</v>
      </c>
      <c r="K303" s="7">
        <f t="shared" si="26"/>
        <v>0.26902777777286246</v>
      </c>
      <c r="M303" s="9">
        <f t="shared" si="24"/>
        <v>10.983130575831305</v>
      </c>
    </row>
    <row r="304" spans="1:13" x14ac:dyDescent="0.25">
      <c r="A304">
        <v>186</v>
      </c>
      <c r="B304" s="1">
        <v>42951.887812499997</v>
      </c>
      <c r="C304">
        <v>70.479559748400007</v>
      </c>
      <c r="D304" t="s">
        <v>302</v>
      </c>
      <c r="F304">
        <f t="shared" si="27"/>
        <v>303</v>
      </c>
      <c r="G304" s="9">
        <f t="shared" si="28"/>
        <v>143.59342915913317</v>
      </c>
      <c r="H304" s="8">
        <f t="shared" si="25"/>
        <v>22462.279260986445</v>
      </c>
      <c r="J304" s="7">
        <f t="shared" si="29"/>
        <v>1.5856481477385387E-3</v>
      </c>
      <c r="K304" s="7">
        <f t="shared" si="26"/>
        <v>0.270613425920601</v>
      </c>
      <c r="M304" s="9">
        <f t="shared" si="24"/>
        <v>10.94257907542579</v>
      </c>
    </row>
    <row r="305" spans="1:13" x14ac:dyDescent="0.25">
      <c r="A305">
        <v>186</v>
      </c>
      <c r="B305" s="1">
        <v>42951.889398148145</v>
      </c>
      <c r="C305">
        <v>71.305031446499996</v>
      </c>
      <c r="D305" t="s">
        <v>303</v>
      </c>
      <c r="F305">
        <f t="shared" si="27"/>
        <v>304</v>
      </c>
      <c r="G305" s="9">
        <f t="shared" si="28"/>
        <v>144.31139630492882</v>
      </c>
      <c r="H305" s="8">
        <f t="shared" si="25"/>
        <v>22606.590657291374</v>
      </c>
      <c r="J305" s="7">
        <f t="shared" si="29"/>
        <v>1.5856481477385387E-3</v>
      </c>
      <c r="K305" s="7">
        <f t="shared" si="26"/>
        <v>0.27219907406833954</v>
      </c>
      <c r="M305" s="9">
        <f t="shared" si="24"/>
        <v>10.94257907542579</v>
      </c>
    </row>
    <row r="306" spans="1:13" x14ac:dyDescent="0.25">
      <c r="A306">
        <v>187</v>
      </c>
      <c r="B306" s="1">
        <v>42951.89099537037</v>
      </c>
      <c r="C306">
        <v>71.045597484300004</v>
      </c>
      <c r="D306" t="s">
        <v>304</v>
      </c>
      <c r="F306">
        <f t="shared" si="27"/>
        <v>305</v>
      </c>
      <c r="G306" s="9">
        <f t="shared" si="28"/>
        <v>145.03295328645342</v>
      </c>
      <c r="H306" s="8">
        <f t="shared" si="25"/>
        <v>22751.623610577826</v>
      </c>
      <c r="J306" s="7">
        <f t="shared" si="29"/>
        <v>1.5972222245181911E-3</v>
      </c>
      <c r="K306" s="7">
        <f t="shared" si="26"/>
        <v>0.27379629629285773</v>
      </c>
      <c r="M306" s="9">
        <f t="shared" si="24"/>
        <v>10.983130575831305</v>
      </c>
    </row>
    <row r="307" spans="1:13" x14ac:dyDescent="0.25">
      <c r="A307">
        <v>186</v>
      </c>
      <c r="B307" s="1">
        <v>42951.892592592594</v>
      </c>
      <c r="C307">
        <v>70.251572327000005</v>
      </c>
      <c r="D307" t="s">
        <v>305</v>
      </c>
      <c r="F307">
        <f t="shared" si="27"/>
        <v>306</v>
      </c>
      <c r="G307" s="9">
        <f t="shared" si="28"/>
        <v>145.75811805288566</v>
      </c>
      <c r="H307" s="8">
        <f t="shared" si="25"/>
        <v>22897.381728630713</v>
      </c>
      <c r="J307" s="7">
        <f t="shared" si="29"/>
        <v>1.5972222245181911E-3</v>
      </c>
      <c r="K307" s="7">
        <f t="shared" si="26"/>
        <v>0.27539351851737592</v>
      </c>
      <c r="M307" s="9">
        <f t="shared" si="24"/>
        <v>10.94257907542579</v>
      </c>
    </row>
    <row r="308" spans="1:13" x14ac:dyDescent="0.25">
      <c r="A308">
        <v>187</v>
      </c>
      <c r="B308" s="1">
        <v>42951.894201388888</v>
      </c>
      <c r="C308">
        <v>71.289308176099993</v>
      </c>
      <c r="D308" t="s">
        <v>306</v>
      </c>
      <c r="F308">
        <f t="shared" si="27"/>
        <v>307</v>
      </c>
      <c r="G308" s="9">
        <f t="shared" si="28"/>
        <v>146.48690864315009</v>
      </c>
      <c r="H308" s="8">
        <f t="shared" si="25"/>
        <v>23043.868637273863</v>
      </c>
      <c r="J308" s="7">
        <f t="shared" si="29"/>
        <v>1.6087962940218858E-3</v>
      </c>
      <c r="K308" s="7">
        <f t="shared" si="26"/>
        <v>0.27700231481139781</v>
      </c>
      <c r="M308" s="9">
        <f t="shared" si="24"/>
        <v>10.983130575831305</v>
      </c>
    </row>
    <row r="309" spans="1:13" x14ac:dyDescent="0.25">
      <c r="A309">
        <v>188</v>
      </c>
      <c r="B309" s="1">
        <v>42951.895821759259</v>
      </c>
      <c r="C309">
        <v>70.927672955999995</v>
      </c>
      <c r="D309" t="s">
        <v>307</v>
      </c>
      <c r="F309">
        <f t="shared" si="27"/>
        <v>308</v>
      </c>
      <c r="G309" s="9">
        <f t="shared" si="28"/>
        <v>147.21934318636579</v>
      </c>
      <c r="H309" s="8">
        <f t="shared" si="25"/>
        <v>23191.08798046023</v>
      </c>
      <c r="J309" s="7">
        <f t="shared" si="29"/>
        <v>1.6203703708015382E-3</v>
      </c>
      <c r="K309" s="7">
        <f t="shared" si="26"/>
        <v>0.27862268518219935</v>
      </c>
      <c r="M309" s="9">
        <f t="shared" si="24"/>
        <v>11.02368207623682</v>
      </c>
    </row>
    <row r="310" spans="1:13" x14ac:dyDescent="0.25">
      <c r="A310">
        <v>192</v>
      </c>
      <c r="B310" s="1">
        <v>42951.89744212963</v>
      </c>
      <c r="C310">
        <v>71.045597484300004</v>
      </c>
      <c r="D310" t="s">
        <v>308</v>
      </c>
      <c r="F310">
        <f t="shared" si="27"/>
        <v>309</v>
      </c>
      <c r="G310" s="9">
        <f t="shared" si="28"/>
        <v>147.95543990229763</v>
      </c>
      <c r="H310" s="8">
        <f t="shared" si="25"/>
        <v>23339.043420362526</v>
      </c>
      <c r="J310" s="7">
        <f t="shared" si="29"/>
        <v>1.6203703708015382E-3</v>
      </c>
      <c r="K310" s="7">
        <f t="shared" si="26"/>
        <v>0.28024305555300089</v>
      </c>
      <c r="M310" s="9">
        <f t="shared" si="24"/>
        <v>11.185888077858881</v>
      </c>
    </row>
    <row r="311" spans="1:13" x14ac:dyDescent="0.25">
      <c r="A311">
        <v>189</v>
      </c>
      <c r="B311" s="1">
        <v>42951.899074074077</v>
      </c>
      <c r="C311">
        <v>70.534591195000004</v>
      </c>
      <c r="D311" t="s">
        <v>309</v>
      </c>
      <c r="F311">
        <f t="shared" si="27"/>
        <v>310</v>
      </c>
      <c r="G311" s="9">
        <f t="shared" si="28"/>
        <v>148.69521710180908</v>
      </c>
      <c r="H311" s="8">
        <f t="shared" si="25"/>
        <v>23487.738637464336</v>
      </c>
      <c r="J311" s="7">
        <f t="shared" si="29"/>
        <v>1.6319444475811906E-3</v>
      </c>
      <c r="K311" s="7">
        <f t="shared" si="26"/>
        <v>0.28187500000058208</v>
      </c>
      <c r="M311" s="9">
        <f t="shared" si="24"/>
        <v>11.064233576642335</v>
      </c>
    </row>
    <row r="312" spans="1:13" x14ac:dyDescent="0.25">
      <c r="A312">
        <v>182</v>
      </c>
      <c r="B312" s="1">
        <v>42951.900717592594</v>
      </c>
      <c r="C312">
        <v>70.841194968600007</v>
      </c>
      <c r="D312" t="s">
        <v>310</v>
      </c>
      <c r="F312">
        <f t="shared" si="27"/>
        <v>311</v>
      </c>
      <c r="G312" s="9">
        <f t="shared" si="28"/>
        <v>149.43869318731811</v>
      </c>
      <c r="H312" s="8">
        <f t="shared" si="25"/>
        <v>23637.177330651655</v>
      </c>
      <c r="J312" s="7">
        <f t="shared" si="29"/>
        <v>1.6435185170848854E-3</v>
      </c>
      <c r="K312" s="7">
        <f t="shared" si="26"/>
        <v>0.28351851851766696</v>
      </c>
      <c r="M312" s="9">
        <f t="shared" si="24"/>
        <v>10.78037307380373</v>
      </c>
    </row>
    <row r="313" spans="1:13" x14ac:dyDescent="0.25">
      <c r="A313">
        <v>187</v>
      </c>
      <c r="B313" s="1">
        <v>42951.902372685188</v>
      </c>
      <c r="C313">
        <v>70.754716981100003</v>
      </c>
      <c r="D313" t="s">
        <v>311</v>
      </c>
      <c r="F313">
        <f t="shared" si="27"/>
        <v>312</v>
      </c>
      <c r="G313" s="9">
        <f t="shared" si="28"/>
        <v>150.18588665325467</v>
      </c>
      <c r="H313" s="8">
        <f t="shared" si="25"/>
        <v>23787.363217304908</v>
      </c>
      <c r="J313" s="7">
        <f t="shared" si="29"/>
        <v>1.6550925938645378E-3</v>
      </c>
      <c r="K313" s="7">
        <f t="shared" si="26"/>
        <v>0.2851736111115315</v>
      </c>
      <c r="M313" s="9">
        <f t="shared" si="24"/>
        <v>10.983130575831305</v>
      </c>
    </row>
    <row r="314" spans="1:13" x14ac:dyDescent="0.25">
      <c r="A314">
        <v>179</v>
      </c>
      <c r="B314" s="1">
        <v>42951.904027777775</v>
      </c>
      <c r="C314">
        <v>70.055031446499996</v>
      </c>
      <c r="D314" t="s">
        <v>312</v>
      </c>
      <c r="F314">
        <f t="shared" si="27"/>
        <v>313</v>
      </c>
      <c r="G314" s="9">
        <f t="shared" si="28"/>
        <v>150.93681608652091</v>
      </c>
      <c r="H314" s="8">
        <f t="shared" si="25"/>
        <v>23938.300033391428</v>
      </c>
      <c r="J314" s="7">
        <f t="shared" si="29"/>
        <v>1.6550925865885802E-3</v>
      </c>
      <c r="K314" s="7">
        <f t="shared" si="26"/>
        <v>0.28682870369812008</v>
      </c>
      <c r="M314" s="9">
        <f t="shared" si="24"/>
        <v>10.658718572587185</v>
      </c>
    </row>
    <row r="315" spans="1:13" x14ac:dyDescent="0.25">
      <c r="A315">
        <v>183</v>
      </c>
      <c r="B315" s="1">
        <v>42951.905694444446</v>
      </c>
      <c r="C315">
        <v>70.966981132100003</v>
      </c>
      <c r="D315" t="s">
        <v>313</v>
      </c>
      <c r="F315">
        <f t="shared" si="27"/>
        <v>314</v>
      </c>
      <c r="G315" s="9">
        <f t="shared" si="28"/>
        <v>151.69150016695352</v>
      </c>
      <c r="H315" s="8">
        <f t="shared" si="25"/>
        <v>24089.991533558383</v>
      </c>
      <c r="J315" s="7">
        <f t="shared" si="29"/>
        <v>1.6666666706441902E-3</v>
      </c>
      <c r="K315" s="7">
        <f t="shared" si="26"/>
        <v>0.28849537036876427</v>
      </c>
      <c r="M315" s="9">
        <f t="shared" si="24"/>
        <v>10.820924574209245</v>
      </c>
    </row>
    <row r="316" spans="1:13" x14ac:dyDescent="0.25">
      <c r="A316">
        <v>184</v>
      </c>
      <c r="B316" s="1">
        <v>42951.907372685186</v>
      </c>
      <c r="C316">
        <v>71.061320754700006</v>
      </c>
      <c r="D316" t="s">
        <v>314</v>
      </c>
      <c r="F316">
        <f t="shared" si="27"/>
        <v>315</v>
      </c>
      <c r="G316" s="9">
        <f t="shared" si="28"/>
        <v>152.44995766778825</v>
      </c>
      <c r="H316" s="8">
        <f t="shared" si="25"/>
        <v>24242.441491226171</v>
      </c>
      <c r="J316" s="7">
        <f t="shared" si="29"/>
        <v>1.6782407401478849E-3</v>
      </c>
      <c r="K316" s="7">
        <f t="shared" si="26"/>
        <v>0.29017361110891216</v>
      </c>
      <c r="M316" s="9">
        <f t="shared" si="24"/>
        <v>10.86147607461476</v>
      </c>
    </row>
    <row r="317" spans="1:13" x14ac:dyDescent="0.25">
      <c r="A317">
        <v>183</v>
      </c>
      <c r="B317" s="1">
        <v>42951.909050925926</v>
      </c>
      <c r="C317">
        <v>70.723270440299999</v>
      </c>
      <c r="D317" t="s">
        <v>315</v>
      </c>
      <c r="F317">
        <f t="shared" si="27"/>
        <v>316</v>
      </c>
      <c r="G317" s="9">
        <f t="shared" si="28"/>
        <v>153.21220745612717</v>
      </c>
      <c r="H317" s="8">
        <f t="shared" si="25"/>
        <v>24395.653698682298</v>
      </c>
      <c r="J317" s="7">
        <f t="shared" si="29"/>
        <v>1.6782407401478849E-3</v>
      </c>
      <c r="K317" s="7">
        <f t="shared" si="26"/>
        <v>0.29185185184906004</v>
      </c>
      <c r="M317" s="9">
        <f t="shared" si="24"/>
        <v>10.820924574209245</v>
      </c>
    </row>
    <row r="318" spans="1:13" x14ac:dyDescent="0.25">
      <c r="A318">
        <v>183</v>
      </c>
      <c r="B318" s="1">
        <v>42951.910740740743</v>
      </c>
      <c r="C318">
        <v>71.375786163499995</v>
      </c>
      <c r="D318" t="s">
        <v>316</v>
      </c>
      <c r="F318">
        <f t="shared" si="27"/>
        <v>317</v>
      </c>
      <c r="G318" s="9">
        <f t="shared" si="28"/>
        <v>153.9782684934078</v>
      </c>
      <c r="H318" s="8">
        <f t="shared" si="25"/>
        <v>24549.631967175705</v>
      </c>
      <c r="J318" s="7">
        <f t="shared" si="29"/>
        <v>1.6898148169275373E-3</v>
      </c>
      <c r="K318" s="7">
        <f t="shared" si="26"/>
        <v>0.29354166666598758</v>
      </c>
      <c r="M318" s="9">
        <f t="shared" si="24"/>
        <v>10.820924574209245</v>
      </c>
    </row>
    <row r="319" spans="1:13" x14ac:dyDescent="0.25">
      <c r="A319">
        <v>181</v>
      </c>
      <c r="B319" s="1">
        <v>42951.912442129629</v>
      </c>
      <c r="C319">
        <v>70.6603773585</v>
      </c>
      <c r="D319" t="s">
        <v>317</v>
      </c>
      <c r="F319">
        <f t="shared" si="27"/>
        <v>318</v>
      </c>
      <c r="G319" s="9">
        <f t="shared" si="28"/>
        <v>154.74815983587479</v>
      </c>
      <c r="H319" s="8">
        <f t="shared" si="25"/>
        <v>24704.38012701158</v>
      </c>
      <c r="J319" s="7">
        <f t="shared" si="29"/>
        <v>1.7013888864312321E-3</v>
      </c>
      <c r="K319" s="7">
        <f t="shared" si="26"/>
        <v>0.29524305555241881</v>
      </c>
      <c r="M319" s="9">
        <f t="shared" si="24"/>
        <v>10.739821573398215</v>
      </c>
    </row>
    <row r="320" spans="1:13" x14ac:dyDescent="0.25">
      <c r="A320">
        <v>180</v>
      </c>
      <c r="B320" s="1">
        <v>42951.914155092592</v>
      </c>
      <c r="C320">
        <v>70.911949685500005</v>
      </c>
      <c r="D320" t="s">
        <v>318</v>
      </c>
      <c r="F320">
        <f t="shared" si="27"/>
        <v>319</v>
      </c>
      <c r="G320" s="9">
        <f t="shared" si="28"/>
        <v>155.52190063505415</v>
      </c>
      <c r="H320" s="8">
        <f t="shared" si="25"/>
        <v>24859.902027646633</v>
      </c>
      <c r="J320" s="7">
        <f t="shared" si="29"/>
        <v>1.7129629632108845E-3</v>
      </c>
      <c r="K320" s="7">
        <f t="shared" si="26"/>
        <v>0.29695601851562969</v>
      </c>
      <c r="M320" s="9">
        <f t="shared" si="24"/>
        <v>10.6992700729927</v>
      </c>
    </row>
    <row r="321" spans="1:13" x14ac:dyDescent="0.25">
      <c r="A321">
        <v>179</v>
      </c>
      <c r="B321" s="1">
        <v>42951.915868055556</v>
      </c>
      <c r="C321">
        <v>70.141509434</v>
      </c>
      <c r="D321" t="s">
        <v>319</v>
      </c>
      <c r="F321">
        <f t="shared" si="27"/>
        <v>320</v>
      </c>
      <c r="G321" s="9">
        <f t="shared" si="28"/>
        <v>156.29951013822941</v>
      </c>
      <c r="H321" s="8">
        <f t="shared" si="25"/>
        <v>25016.201537784862</v>
      </c>
      <c r="J321" s="7">
        <f t="shared" si="29"/>
        <v>1.7129629632108845E-3</v>
      </c>
      <c r="K321" s="7">
        <f t="shared" si="26"/>
        <v>0.29866898147884058</v>
      </c>
      <c r="M321" s="9">
        <f t="shared" si="24"/>
        <v>10.658718572587185</v>
      </c>
    </row>
    <row r="322" spans="1:13" x14ac:dyDescent="0.25">
      <c r="A322">
        <v>185</v>
      </c>
      <c r="B322" s="1">
        <v>42951.917592592596</v>
      </c>
      <c r="C322">
        <v>70.141509434</v>
      </c>
      <c r="D322" t="s">
        <v>320</v>
      </c>
      <c r="F322">
        <f t="shared" si="27"/>
        <v>321</v>
      </c>
      <c r="G322" s="9">
        <f t="shared" si="28"/>
        <v>157.08100768892052</v>
      </c>
      <c r="H322" s="8">
        <f t="shared" si="25"/>
        <v>25173.282545473783</v>
      </c>
      <c r="J322" s="7">
        <f t="shared" si="29"/>
        <v>1.7245370399905369E-3</v>
      </c>
      <c r="K322" s="7">
        <f t="shared" si="26"/>
        <v>0.30039351851883112</v>
      </c>
      <c r="M322" s="9">
        <f t="shared" ref="M322:M364" si="30">3.4+A322/24.66</f>
        <v>10.902027575020275</v>
      </c>
    </row>
    <row r="323" spans="1:13" x14ac:dyDescent="0.25">
      <c r="A323">
        <v>181</v>
      </c>
      <c r="B323" s="1">
        <v>42951.919328703705</v>
      </c>
      <c r="C323">
        <v>71.509433962299994</v>
      </c>
      <c r="D323" t="s">
        <v>321</v>
      </c>
      <c r="F323">
        <f t="shared" si="27"/>
        <v>322</v>
      </c>
      <c r="G323" s="9">
        <f t="shared" si="28"/>
        <v>157.86641272736512</v>
      </c>
      <c r="H323" s="8">
        <f t="shared" ref="H323:H364" si="31">H322+G323</f>
        <v>25331.148958201149</v>
      </c>
      <c r="J323" s="7">
        <f t="shared" si="29"/>
        <v>1.7361111094942316E-3</v>
      </c>
      <c r="K323" s="7">
        <f t="shared" ref="K323:K364" si="32">K322+J323</f>
        <v>0.30212962962832535</v>
      </c>
      <c r="M323" s="9">
        <f t="shared" si="30"/>
        <v>10.739821573398215</v>
      </c>
    </row>
    <row r="324" spans="1:13" x14ac:dyDescent="0.25">
      <c r="A324">
        <v>185</v>
      </c>
      <c r="B324" s="1">
        <v>42951.921064814815</v>
      </c>
      <c r="C324">
        <v>70.6603773585</v>
      </c>
      <c r="D324" t="s">
        <v>322</v>
      </c>
      <c r="F324">
        <f t="shared" ref="F324:F365" si="33">F323+1</f>
        <v>323</v>
      </c>
      <c r="G324" s="9">
        <f t="shared" ref="G324:G363" si="34">32*$T$2^(F324-$F$3)</f>
        <v>158.65574479100192</v>
      </c>
      <c r="H324" s="8">
        <f t="shared" si="31"/>
        <v>25489.804702992151</v>
      </c>
      <c r="J324" s="7">
        <f t="shared" ref="J324:J364" si="35">B324-B323</f>
        <v>1.7361111094942316E-3</v>
      </c>
      <c r="K324" s="7">
        <f t="shared" si="32"/>
        <v>0.30386574073781958</v>
      </c>
      <c r="M324" s="9">
        <f t="shared" si="30"/>
        <v>10.902027575020275</v>
      </c>
    </row>
    <row r="325" spans="1:13" x14ac:dyDescent="0.25">
      <c r="A325">
        <v>183</v>
      </c>
      <c r="B325" s="1">
        <v>42951.922812500001</v>
      </c>
      <c r="C325">
        <v>71.533018867899997</v>
      </c>
      <c r="D325" t="s">
        <v>323</v>
      </c>
      <c r="F325">
        <f t="shared" si="33"/>
        <v>324</v>
      </c>
      <c r="G325" s="9">
        <f t="shared" si="34"/>
        <v>159.44902351495691</v>
      </c>
      <c r="H325" s="8">
        <f t="shared" si="31"/>
        <v>25649.253726507108</v>
      </c>
      <c r="J325" s="7">
        <f t="shared" si="35"/>
        <v>1.747685186273884E-3</v>
      </c>
      <c r="K325" s="7">
        <f t="shared" si="32"/>
        <v>0.30561342592409346</v>
      </c>
      <c r="M325" s="9">
        <f t="shared" si="30"/>
        <v>10.820924574209245</v>
      </c>
    </row>
    <row r="326" spans="1:13" x14ac:dyDescent="0.25">
      <c r="A326">
        <v>166</v>
      </c>
      <c r="B326" s="1">
        <v>42951.924571759257</v>
      </c>
      <c r="C326">
        <v>71.257861635200001</v>
      </c>
      <c r="D326" t="s">
        <v>324</v>
      </c>
      <c r="F326">
        <f t="shared" si="33"/>
        <v>325</v>
      </c>
      <c r="G326" s="9">
        <f t="shared" si="34"/>
        <v>160.24626863253167</v>
      </c>
      <c r="H326" s="8">
        <f t="shared" si="31"/>
        <v>25809.499995139638</v>
      </c>
      <c r="J326" s="7">
        <f t="shared" si="35"/>
        <v>1.7592592557775788E-3</v>
      </c>
      <c r="K326" s="7">
        <f t="shared" si="32"/>
        <v>0.30737268517987104</v>
      </c>
      <c r="M326" s="9">
        <f t="shared" si="30"/>
        <v>10.13154906731549</v>
      </c>
    </row>
    <row r="327" spans="1:13" x14ac:dyDescent="0.25">
      <c r="A327">
        <v>185</v>
      </c>
      <c r="B327" s="1">
        <v>42951.926342592589</v>
      </c>
      <c r="C327">
        <v>70.644654088099998</v>
      </c>
      <c r="D327" t="s">
        <v>325</v>
      </c>
      <c r="F327">
        <f t="shared" si="33"/>
        <v>326</v>
      </c>
      <c r="G327" s="9">
        <f t="shared" si="34"/>
        <v>161.04749997569428</v>
      </c>
      <c r="H327" s="8">
        <f t="shared" si="31"/>
        <v>25970.547495115334</v>
      </c>
      <c r="J327" s="7">
        <f t="shared" si="35"/>
        <v>1.7708333325572312E-3</v>
      </c>
      <c r="K327" s="7">
        <f t="shared" si="32"/>
        <v>0.30914351851242827</v>
      </c>
      <c r="M327" s="9">
        <f t="shared" si="30"/>
        <v>10.902027575020275</v>
      </c>
    </row>
    <row r="328" spans="1:13" x14ac:dyDescent="0.25">
      <c r="A328">
        <v>178</v>
      </c>
      <c r="B328" s="1">
        <v>42951.928113425929</v>
      </c>
      <c r="C328">
        <v>70.927672955999995</v>
      </c>
      <c r="D328" t="s">
        <v>326</v>
      </c>
      <c r="F328">
        <f t="shared" si="33"/>
        <v>327</v>
      </c>
      <c r="G328" s="9">
        <f t="shared" si="34"/>
        <v>161.85273747557272</v>
      </c>
      <c r="H328" s="8">
        <f t="shared" si="31"/>
        <v>26132.400232590906</v>
      </c>
      <c r="J328" s="7">
        <f t="shared" si="35"/>
        <v>1.7708333398331888E-3</v>
      </c>
      <c r="K328" s="7">
        <f t="shared" si="32"/>
        <v>0.31091435185226146</v>
      </c>
      <c r="M328" s="9">
        <f t="shared" si="30"/>
        <v>10.61816707218167</v>
      </c>
    </row>
    <row r="329" spans="1:13" x14ac:dyDescent="0.25">
      <c r="A329">
        <v>177</v>
      </c>
      <c r="B329" s="1">
        <v>42951.929895833331</v>
      </c>
      <c r="C329">
        <v>70.306603773600003</v>
      </c>
      <c r="D329" t="s">
        <v>327</v>
      </c>
      <c r="F329">
        <f t="shared" si="33"/>
        <v>328</v>
      </c>
      <c r="G329" s="9">
        <f t="shared" si="34"/>
        <v>162.66200116295056</v>
      </c>
      <c r="H329" s="8">
        <f t="shared" si="31"/>
        <v>26295.062233753855</v>
      </c>
      <c r="J329" s="7">
        <f t="shared" si="35"/>
        <v>1.782407402060926E-3</v>
      </c>
      <c r="K329" s="7">
        <f t="shared" si="32"/>
        <v>0.31269675925432239</v>
      </c>
      <c r="M329" s="9">
        <f t="shared" si="30"/>
        <v>10.577615571776155</v>
      </c>
    </row>
    <row r="330" spans="1:13" x14ac:dyDescent="0.25">
      <c r="A330">
        <v>180</v>
      </c>
      <c r="B330" s="1">
        <v>42951.931689814817</v>
      </c>
      <c r="C330">
        <v>71.163522012599998</v>
      </c>
      <c r="D330" t="s">
        <v>328</v>
      </c>
      <c r="F330">
        <f t="shared" si="33"/>
        <v>329</v>
      </c>
      <c r="G330" s="9">
        <f t="shared" si="34"/>
        <v>163.4753111687653</v>
      </c>
      <c r="H330" s="8">
        <f t="shared" si="31"/>
        <v>26458.537544922619</v>
      </c>
      <c r="J330" s="7">
        <f t="shared" si="35"/>
        <v>1.793981486116536E-3</v>
      </c>
      <c r="K330" s="7">
        <f t="shared" si="32"/>
        <v>0.31449074074043892</v>
      </c>
      <c r="M330" s="9">
        <f t="shared" si="30"/>
        <v>10.6992700729927</v>
      </c>
    </row>
    <row r="331" spans="1:13" x14ac:dyDescent="0.25">
      <c r="A331">
        <v>178</v>
      </c>
      <c r="B331" s="1">
        <v>42951.933495370373</v>
      </c>
      <c r="C331">
        <v>71.210691823900007</v>
      </c>
      <c r="D331" t="s">
        <v>329</v>
      </c>
      <c r="F331">
        <f t="shared" si="33"/>
        <v>330</v>
      </c>
      <c r="G331" s="9">
        <f t="shared" si="34"/>
        <v>164.2926877246091</v>
      </c>
      <c r="H331" s="8">
        <f t="shared" si="31"/>
        <v>26622.830232647229</v>
      </c>
      <c r="J331" s="7">
        <f t="shared" si="35"/>
        <v>1.8055555556202307E-3</v>
      </c>
      <c r="K331" s="7">
        <f t="shared" si="32"/>
        <v>0.31629629629605915</v>
      </c>
      <c r="M331" s="9">
        <f t="shared" si="30"/>
        <v>10.61816707218167</v>
      </c>
    </row>
    <row r="332" spans="1:13" x14ac:dyDescent="0.25">
      <c r="A332">
        <v>177</v>
      </c>
      <c r="B332" s="1">
        <v>42951.935312499998</v>
      </c>
      <c r="C332">
        <v>70.361635220099998</v>
      </c>
      <c r="D332" t="s">
        <v>330</v>
      </c>
      <c r="F332">
        <f t="shared" si="33"/>
        <v>331</v>
      </c>
      <c r="G332" s="9">
        <f t="shared" si="34"/>
        <v>165.11415116323215</v>
      </c>
      <c r="H332" s="8">
        <f t="shared" si="31"/>
        <v>26787.94438381046</v>
      </c>
      <c r="J332" s="7">
        <f t="shared" si="35"/>
        <v>1.8171296251239255E-3</v>
      </c>
      <c r="K332" s="7">
        <f t="shared" si="32"/>
        <v>0.31811342592118308</v>
      </c>
      <c r="M332" s="9">
        <f t="shared" si="30"/>
        <v>10.577615571776155</v>
      </c>
    </row>
    <row r="333" spans="1:13" x14ac:dyDescent="0.25">
      <c r="A333">
        <v>186</v>
      </c>
      <c r="B333" s="1">
        <v>42951.93712962963</v>
      </c>
      <c r="C333">
        <v>70.377358490600002</v>
      </c>
      <c r="D333" t="s">
        <v>331</v>
      </c>
      <c r="F333">
        <f t="shared" si="33"/>
        <v>332</v>
      </c>
      <c r="G333" s="9">
        <f t="shared" si="34"/>
        <v>165.93972191904825</v>
      </c>
      <c r="H333" s="8">
        <f t="shared" si="31"/>
        <v>26953.884105729507</v>
      </c>
      <c r="J333" s="7">
        <f t="shared" si="35"/>
        <v>1.8171296323998831E-3</v>
      </c>
      <c r="K333" s="7">
        <f t="shared" si="32"/>
        <v>0.31993055555358296</v>
      </c>
      <c r="M333" s="9">
        <f t="shared" si="30"/>
        <v>10.94257907542579</v>
      </c>
    </row>
    <row r="334" spans="1:13" x14ac:dyDescent="0.25">
      <c r="A334">
        <v>182</v>
      </c>
      <c r="B334" s="1">
        <v>42951.938958333332</v>
      </c>
      <c r="C334">
        <v>70.817610062900002</v>
      </c>
      <c r="D334" t="s">
        <v>332</v>
      </c>
      <c r="F334">
        <f t="shared" si="33"/>
        <v>333</v>
      </c>
      <c r="G334" s="9">
        <f t="shared" si="34"/>
        <v>166.76942052864348</v>
      </c>
      <c r="H334" s="8">
        <f t="shared" si="31"/>
        <v>27120.653526258149</v>
      </c>
      <c r="J334" s="7">
        <f t="shared" si="35"/>
        <v>1.8287037019035779E-3</v>
      </c>
      <c r="K334" s="7">
        <f t="shared" si="32"/>
        <v>0.32175925925548654</v>
      </c>
      <c r="M334" s="9">
        <f t="shared" si="30"/>
        <v>10.78037307380373</v>
      </c>
    </row>
    <row r="335" spans="1:13" x14ac:dyDescent="0.25">
      <c r="A335">
        <v>179</v>
      </c>
      <c r="B335" s="1">
        <v>42951.940798611111</v>
      </c>
      <c r="C335">
        <v>71.430817610099993</v>
      </c>
      <c r="D335" t="s">
        <v>333</v>
      </c>
      <c r="F335">
        <f t="shared" si="33"/>
        <v>334</v>
      </c>
      <c r="G335" s="9">
        <f t="shared" si="34"/>
        <v>167.60326763128666</v>
      </c>
      <c r="H335" s="8">
        <f t="shared" si="31"/>
        <v>27288.256793889435</v>
      </c>
      <c r="J335" s="7">
        <f t="shared" si="35"/>
        <v>1.8402777786832303E-3</v>
      </c>
      <c r="K335" s="7">
        <f t="shared" si="32"/>
        <v>0.32359953703416977</v>
      </c>
      <c r="M335" s="9">
        <f t="shared" si="30"/>
        <v>10.658718572587185</v>
      </c>
    </row>
    <row r="336" spans="1:13" x14ac:dyDescent="0.25">
      <c r="A336">
        <v>183</v>
      </c>
      <c r="B336" s="1">
        <v>42951.942650462966</v>
      </c>
      <c r="C336">
        <v>71.022012578599998</v>
      </c>
      <c r="D336" t="s">
        <v>334</v>
      </c>
      <c r="F336">
        <f t="shared" si="33"/>
        <v>335</v>
      </c>
      <c r="G336" s="9">
        <f t="shared" si="34"/>
        <v>168.44128396944308</v>
      </c>
      <c r="H336" s="8">
        <f t="shared" si="31"/>
        <v>27456.698077858877</v>
      </c>
      <c r="J336" s="7">
        <f t="shared" si="35"/>
        <v>1.8518518554628827E-3</v>
      </c>
      <c r="K336" s="7">
        <f t="shared" si="32"/>
        <v>0.32545138888963265</v>
      </c>
      <c r="M336" s="9">
        <f t="shared" si="30"/>
        <v>10.820924574209245</v>
      </c>
    </row>
    <row r="337" spans="1:13" x14ac:dyDescent="0.25">
      <c r="A337">
        <v>185</v>
      </c>
      <c r="B337" s="1">
        <v>42951.944502314815</v>
      </c>
      <c r="C337">
        <v>70.935534591199996</v>
      </c>
      <c r="D337" t="s">
        <v>335</v>
      </c>
      <c r="F337">
        <f t="shared" si="33"/>
        <v>336</v>
      </c>
      <c r="G337" s="9">
        <f t="shared" si="34"/>
        <v>169.28349038929025</v>
      </c>
      <c r="H337" s="8">
        <f t="shared" si="31"/>
        <v>27625.981568248168</v>
      </c>
      <c r="J337" s="7">
        <f t="shared" si="35"/>
        <v>1.8518518481869251E-3</v>
      </c>
      <c r="K337" s="7">
        <f t="shared" si="32"/>
        <v>0.32730324073781958</v>
      </c>
      <c r="M337" s="9">
        <f t="shared" si="30"/>
        <v>10.902027575020275</v>
      </c>
    </row>
    <row r="338" spans="1:13" x14ac:dyDescent="0.25">
      <c r="A338">
        <v>182</v>
      </c>
      <c r="B338" s="1">
        <v>42951.94636574074</v>
      </c>
      <c r="C338">
        <v>70.220125786200001</v>
      </c>
      <c r="D338" t="s">
        <v>336</v>
      </c>
      <c r="F338">
        <f t="shared" si="33"/>
        <v>337</v>
      </c>
      <c r="G338" s="9">
        <f t="shared" si="34"/>
        <v>170.12990784123667</v>
      </c>
      <c r="H338" s="8">
        <f t="shared" si="31"/>
        <v>27796.111476089405</v>
      </c>
      <c r="J338" s="7">
        <f t="shared" si="35"/>
        <v>1.8634259249665774E-3</v>
      </c>
      <c r="K338" s="7">
        <f t="shared" si="32"/>
        <v>0.32916666666278616</v>
      </c>
      <c r="M338" s="9">
        <f t="shared" si="30"/>
        <v>10.78037307380373</v>
      </c>
    </row>
    <row r="339" spans="1:13" x14ac:dyDescent="0.25">
      <c r="A339">
        <v>177</v>
      </c>
      <c r="B339" s="1">
        <v>42951.948240740741</v>
      </c>
      <c r="C339">
        <v>70.298742138400002</v>
      </c>
      <c r="D339" t="s">
        <v>337</v>
      </c>
      <c r="F339">
        <f t="shared" si="33"/>
        <v>338</v>
      </c>
      <c r="G339" s="9">
        <f t="shared" si="34"/>
        <v>170.98055738044283</v>
      </c>
      <c r="H339" s="8">
        <f t="shared" si="31"/>
        <v>27967.092033469849</v>
      </c>
      <c r="J339" s="7">
        <f t="shared" si="35"/>
        <v>1.8750000017462298E-3</v>
      </c>
      <c r="K339" s="7">
        <f t="shared" si="32"/>
        <v>0.33104166666453239</v>
      </c>
      <c r="M339" s="9">
        <f t="shared" si="30"/>
        <v>10.577615571776155</v>
      </c>
    </row>
    <row r="340" spans="1:13" x14ac:dyDescent="0.25">
      <c r="A340">
        <v>180</v>
      </c>
      <c r="B340" s="1">
        <v>42951.950127314813</v>
      </c>
      <c r="C340">
        <v>70.621069182400007</v>
      </c>
      <c r="D340" t="s">
        <v>338</v>
      </c>
      <c r="F340">
        <f t="shared" si="33"/>
        <v>339</v>
      </c>
      <c r="G340" s="9">
        <f t="shared" si="34"/>
        <v>171.83546016734505</v>
      </c>
      <c r="H340" s="8">
        <f t="shared" si="31"/>
        <v>28138.927493637195</v>
      </c>
      <c r="J340" s="7">
        <f t="shared" si="35"/>
        <v>1.8865740712499246E-3</v>
      </c>
      <c r="K340" s="7">
        <f t="shared" si="32"/>
        <v>0.33292824073578231</v>
      </c>
      <c r="M340" s="9">
        <f t="shared" si="30"/>
        <v>10.6992700729927</v>
      </c>
    </row>
    <row r="341" spans="1:13" x14ac:dyDescent="0.25">
      <c r="A341">
        <v>179</v>
      </c>
      <c r="B341" s="1">
        <v>42951.952025462961</v>
      </c>
      <c r="C341">
        <v>71.281446540900006</v>
      </c>
      <c r="D341" t="s">
        <v>339</v>
      </c>
      <c r="F341">
        <f t="shared" si="33"/>
        <v>340</v>
      </c>
      <c r="G341" s="9">
        <f t="shared" si="34"/>
        <v>172.69463746818172</v>
      </c>
      <c r="H341" s="8">
        <f t="shared" si="31"/>
        <v>28311.622131105378</v>
      </c>
      <c r="J341" s="7">
        <f t="shared" si="35"/>
        <v>1.898148148029577E-3</v>
      </c>
      <c r="K341" s="7">
        <f t="shared" si="32"/>
        <v>0.33482638888381189</v>
      </c>
      <c r="M341" s="9">
        <f t="shared" si="30"/>
        <v>10.658718572587185</v>
      </c>
    </row>
    <row r="342" spans="1:13" x14ac:dyDescent="0.25">
      <c r="A342">
        <v>174</v>
      </c>
      <c r="B342" s="1">
        <v>42951.953935185185</v>
      </c>
      <c r="C342">
        <v>70.259433962299994</v>
      </c>
      <c r="D342" t="s">
        <v>340</v>
      </c>
      <c r="F342">
        <f t="shared" si="33"/>
        <v>341</v>
      </c>
      <c r="G342" s="9">
        <f t="shared" si="34"/>
        <v>173.55811065552263</v>
      </c>
      <c r="H342" s="8">
        <f t="shared" si="31"/>
        <v>28485.1802417609</v>
      </c>
      <c r="J342" s="7">
        <f t="shared" si="35"/>
        <v>1.9097222248092294E-3</v>
      </c>
      <c r="K342" s="7">
        <f t="shared" si="32"/>
        <v>0.33673611110862112</v>
      </c>
      <c r="M342" s="9">
        <f t="shared" si="30"/>
        <v>10.45596107055961</v>
      </c>
    </row>
    <row r="343" spans="1:13" x14ac:dyDescent="0.25">
      <c r="A343">
        <v>179</v>
      </c>
      <c r="B343" s="1">
        <v>42951.95584490741</v>
      </c>
      <c r="C343">
        <v>70.5188679245</v>
      </c>
      <c r="D343" t="s">
        <v>341</v>
      </c>
      <c r="F343">
        <f t="shared" si="33"/>
        <v>342</v>
      </c>
      <c r="G343" s="9">
        <f t="shared" si="34"/>
        <v>174.42590120880021</v>
      </c>
      <c r="H343" s="8">
        <f t="shared" si="31"/>
        <v>28659.6061429697</v>
      </c>
      <c r="J343" s="7">
        <f t="shared" si="35"/>
        <v>1.9097222248092294E-3</v>
      </c>
      <c r="K343" s="7">
        <f t="shared" si="32"/>
        <v>0.33864583333343035</v>
      </c>
      <c r="M343" s="9">
        <f t="shared" si="30"/>
        <v>10.658718572587185</v>
      </c>
    </row>
    <row r="344" spans="1:13" x14ac:dyDescent="0.25">
      <c r="A344">
        <v>179</v>
      </c>
      <c r="B344" s="1">
        <v>42951.957766203705</v>
      </c>
      <c r="C344">
        <v>70.597484276700001</v>
      </c>
      <c r="D344" t="s">
        <v>342</v>
      </c>
      <c r="F344">
        <f t="shared" si="33"/>
        <v>343</v>
      </c>
      <c r="G344" s="9">
        <f t="shared" si="34"/>
        <v>175.29803071484417</v>
      </c>
      <c r="H344" s="8">
        <f t="shared" si="31"/>
        <v>28834.904173684543</v>
      </c>
      <c r="J344" s="7">
        <f t="shared" si="35"/>
        <v>1.9212962943129241E-3</v>
      </c>
      <c r="K344" s="7">
        <f t="shared" si="32"/>
        <v>0.34056712962774327</v>
      </c>
      <c r="M344" s="9">
        <f t="shared" si="30"/>
        <v>10.658718572587185</v>
      </c>
    </row>
    <row r="345" spans="1:13" x14ac:dyDescent="0.25">
      <c r="A345">
        <v>172</v>
      </c>
      <c r="B345" s="1">
        <v>42951.959699074076</v>
      </c>
      <c r="C345">
        <v>71.100628930799999</v>
      </c>
      <c r="D345" t="s">
        <v>343</v>
      </c>
      <c r="F345">
        <f t="shared" si="33"/>
        <v>344</v>
      </c>
      <c r="G345" s="9">
        <f t="shared" si="34"/>
        <v>176.17452086841834</v>
      </c>
      <c r="H345" s="8">
        <f t="shared" si="31"/>
        <v>29011.078694552962</v>
      </c>
      <c r="J345" s="7">
        <f t="shared" si="35"/>
        <v>1.9328703710925765E-3</v>
      </c>
      <c r="K345" s="7">
        <f t="shared" si="32"/>
        <v>0.34249999999883585</v>
      </c>
      <c r="M345" s="9">
        <f t="shared" si="30"/>
        <v>10.37485806974858</v>
      </c>
    </row>
    <row r="346" spans="1:13" x14ac:dyDescent="0.25">
      <c r="A346">
        <v>175</v>
      </c>
      <c r="B346" s="1">
        <v>42951.961643518516</v>
      </c>
      <c r="C346">
        <v>70.039308176099993</v>
      </c>
      <c r="D346" t="s">
        <v>344</v>
      </c>
      <c r="F346">
        <f t="shared" si="33"/>
        <v>345</v>
      </c>
      <c r="G346" s="9">
        <f t="shared" si="34"/>
        <v>177.05539347276041</v>
      </c>
      <c r="H346" s="8">
        <f t="shared" si="31"/>
        <v>29188.134088025723</v>
      </c>
      <c r="J346" s="7">
        <f t="shared" si="35"/>
        <v>1.9444444405962713E-3</v>
      </c>
      <c r="K346" s="7">
        <f t="shared" si="32"/>
        <v>0.34444444443943212</v>
      </c>
      <c r="M346" s="9">
        <f t="shared" si="30"/>
        <v>10.496512570965125</v>
      </c>
    </row>
    <row r="347" spans="1:13" x14ac:dyDescent="0.25">
      <c r="A347">
        <v>179</v>
      </c>
      <c r="B347" s="1">
        <v>42951.963599537034</v>
      </c>
      <c r="C347">
        <v>70.015723270400002</v>
      </c>
      <c r="D347" t="s">
        <v>345</v>
      </c>
      <c r="F347">
        <f t="shared" si="33"/>
        <v>346</v>
      </c>
      <c r="G347" s="9">
        <f t="shared" si="34"/>
        <v>177.94067044012422</v>
      </c>
      <c r="H347" s="8">
        <f t="shared" si="31"/>
        <v>29366.074758465846</v>
      </c>
      <c r="J347" s="7">
        <f t="shared" si="35"/>
        <v>1.9560185173759237E-3</v>
      </c>
      <c r="K347" s="7">
        <f t="shared" si="32"/>
        <v>0.34640046295680804</v>
      </c>
      <c r="M347" s="9">
        <f t="shared" si="30"/>
        <v>10.658718572587185</v>
      </c>
    </row>
    <row r="348" spans="1:13" x14ac:dyDescent="0.25">
      <c r="A348">
        <v>175</v>
      </c>
      <c r="B348" s="1">
        <v>42951.965555555558</v>
      </c>
      <c r="C348">
        <v>70.086477987400002</v>
      </c>
      <c r="D348" t="s">
        <v>346</v>
      </c>
      <c r="F348">
        <f t="shared" si="33"/>
        <v>347</v>
      </c>
      <c r="G348" s="9">
        <f t="shared" si="34"/>
        <v>178.83037379232482</v>
      </c>
      <c r="H348" s="8">
        <f t="shared" si="31"/>
        <v>29544.905132258169</v>
      </c>
      <c r="J348" s="7">
        <f t="shared" si="35"/>
        <v>1.9560185246518813E-3</v>
      </c>
      <c r="K348" s="7">
        <f t="shared" si="32"/>
        <v>0.34835648148145992</v>
      </c>
      <c r="M348" s="9">
        <f t="shared" si="30"/>
        <v>10.496512570965125</v>
      </c>
    </row>
    <row r="349" spans="1:13" x14ac:dyDescent="0.25">
      <c r="A349">
        <v>179</v>
      </c>
      <c r="B349" s="1">
        <v>42951.967523148145</v>
      </c>
      <c r="C349">
        <v>71.493710691800004</v>
      </c>
      <c r="D349" t="s">
        <v>347</v>
      </c>
      <c r="F349">
        <f t="shared" si="33"/>
        <v>348</v>
      </c>
      <c r="G349" s="9">
        <f t="shared" si="34"/>
        <v>179.72452566128641</v>
      </c>
      <c r="H349" s="8">
        <f t="shared" si="31"/>
        <v>29724.629657919457</v>
      </c>
      <c r="J349" s="7">
        <f t="shared" si="35"/>
        <v>1.9675925868796185E-3</v>
      </c>
      <c r="K349" s="7">
        <f t="shared" si="32"/>
        <v>0.35032407406833954</v>
      </c>
      <c r="M349" s="9">
        <f t="shared" si="30"/>
        <v>10.658718572587185</v>
      </c>
    </row>
    <row r="350" spans="1:13" x14ac:dyDescent="0.25">
      <c r="A350">
        <v>178</v>
      </c>
      <c r="B350" s="1">
        <v>42951.969502314816</v>
      </c>
      <c r="C350">
        <v>71.556603773600003</v>
      </c>
      <c r="D350" t="s">
        <v>348</v>
      </c>
      <c r="F350">
        <f t="shared" si="33"/>
        <v>349</v>
      </c>
      <c r="G350" s="9">
        <f t="shared" si="34"/>
        <v>180.62314828959282</v>
      </c>
      <c r="H350" s="8">
        <f t="shared" si="31"/>
        <v>29905.25280620905</v>
      </c>
      <c r="J350" s="7">
        <f t="shared" si="35"/>
        <v>1.9791666709352285E-3</v>
      </c>
      <c r="K350" s="7">
        <f t="shared" si="32"/>
        <v>0.35230324073927477</v>
      </c>
      <c r="M350" s="9">
        <f t="shared" si="30"/>
        <v>10.61816707218167</v>
      </c>
    </row>
    <row r="351" spans="1:13" x14ac:dyDescent="0.25">
      <c r="A351">
        <v>177</v>
      </c>
      <c r="B351" s="1">
        <v>42951.971493055556</v>
      </c>
      <c r="C351">
        <v>70.227987421400002</v>
      </c>
      <c r="D351" t="s">
        <v>349</v>
      </c>
      <c r="F351">
        <f t="shared" si="33"/>
        <v>350</v>
      </c>
      <c r="G351" s="9">
        <f t="shared" si="34"/>
        <v>181.52626403104074</v>
      </c>
      <c r="H351" s="8">
        <f t="shared" si="31"/>
        <v>30086.779070240089</v>
      </c>
      <c r="J351" s="7">
        <f t="shared" si="35"/>
        <v>1.9907407404389232E-3</v>
      </c>
      <c r="K351" s="7">
        <f t="shared" si="32"/>
        <v>0.35429398147971369</v>
      </c>
      <c r="M351" s="9">
        <f t="shared" si="30"/>
        <v>10.577615571776155</v>
      </c>
    </row>
    <row r="352" spans="1:13" x14ac:dyDescent="0.25">
      <c r="A352">
        <v>176</v>
      </c>
      <c r="B352" s="1">
        <v>42951.973495370374</v>
      </c>
      <c r="C352">
        <v>70.172955974800004</v>
      </c>
      <c r="D352" t="s">
        <v>350</v>
      </c>
      <c r="F352">
        <f t="shared" si="33"/>
        <v>351</v>
      </c>
      <c r="G352" s="9">
        <f t="shared" si="34"/>
        <v>182.43389535119593</v>
      </c>
      <c r="H352" s="8">
        <f t="shared" si="31"/>
        <v>30269.212965591283</v>
      </c>
      <c r="J352" s="7">
        <f t="shared" si="35"/>
        <v>2.0023148172185756E-3</v>
      </c>
      <c r="K352" s="7">
        <f t="shared" si="32"/>
        <v>0.35629629629693227</v>
      </c>
      <c r="M352" s="9">
        <f t="shared" si="30"/>
        <v>10.53706407137064</v>
      </c>
    </row>
    <row r="353" spans="1:16" x14ac:dyDescent="0.25">
      <c r="A353">
        <v>177</v>
      </c>
      <c r="B353" s="1">
        <v>42951.97550925926</v>
      </c>
      <c r="C353">
        <v>70.070754717</v>
      </c>
      <c r="D353" t="s">
        <v>351</v>
      </c>
      <c r="F353">
        <f t="shared" si="33"/>
        <v>352</v>
      </c>
      <c r="G353" s="9">
        <f t="shared" si="34"/>
        <v>183.34606482795186</v>
      </c>
      <c r="H353" s="8">
        <f t="shared" si="31"/>
        <v>30452.559030419234</v>
      </c>
      <c r="J353" s="7">
        <f t="shared" si="35"/>
        <v>2.0138888867222704E-3</v>
      </c>
      <c r="K353" s="7">
        <f t="shared" si="32"/>
        <v>0.35831018518365454</v>
      </c>
      <c r="M353" s="9">
        <f t="shared" si="30"/>
        <v>10.577615571776155</v>
      </c>
    </row>
    <row r="354" spans="1:16" x14ac:dyDescent="0.25">
      <c r="A354">
        <v>170</v>
      </c>
      <c r="B354" s="1">
        <v>42951.977534722224</v>
      </c>
      <c r="C354">
        <v>71.305031446499996</v>
      </c>
      <c r="D354" t="s">
        <v>352</v>
      </c>
      <c r="F354">
        <f t="shared" si="33"/>
        <v>353</v>
      </c>
      <c r="G354" s="9">
        <f t="shared" si="34"/>
        <v>184.26279515209157</v>
      </c>
      <c r="H354" s="8">
        <f t="shared" si="31"/>
        <v>30636.821825571325</v>
      </c>
      <c r="J354" s="7">
        <f t="shared" si="35"/>
        <v>2.0254629635019228E-3</v>
      </c>
      <c r="K354" s="7">
        <f t="shared" si="32"/>
        <v>0.36033564814715646</v>
      </c>
      <c r="M354" s="9">
        <f t="shared" si="30"/>
        <v>10.29375506893755</v>
      </c>
    </row>
    <row r="355" spans="1:16" x14ac:dyDescent="0.25">
      <c r="A355">
        <v>175</v>
      </c>
      <c r="B355" s="1">
        <v>42951.979560185187</v>
      </c>
      <c r="C355">
        <v>71.415094339600003</v>
      </c>
      <c r="D355" t="s">
        <v>353</v>
      </c>
      <c r="F355">
        <f t="shared" si="33"/>
        <v>354</v>
      </c>
      <c r="G355" s="9">
        <f t="shared" si="34"/>
        <v>185.18410912785203</v>
      </c>
      <c r="H355" s="8">
        <f t="shared" si="31"/>
        <v>30822.005934699177</v>
      </c>
      <c r="J355" s="7">
        <f t="shared" si="35"/>
        <v>2.0254629635019228E-3</v>
      </c>
      <c r="K355" s="7">
        <f t="shared" si="32"/>
        <v>0.36236111111065838</v>
      </c>
      <c r="M355" s="9">
        <f t="shared" si="30"/>
        <v>10.496512570965125</v>
      </c>
    </row>
    <row r="356" spans="1:16" x14ac:dyDescent="0.25">
      <c r="A356">
        <v>171</v>
      </c>
      <c r="B356" s="1">
        <v>42951.98159722222</v>
      </c>
      <c r="C356">
        <v>70.227987421400002</v>
      </c>
      <c r="D356" t="s">
        <v>354</v>
      </c>
      <c r="F356">
        <f t="shared" si="33"/>
        <v>355</v>
      </c>
      <c r="G356" s="9">
        <f t="shared" si="34"/>
        <v>186.11002967349125</v>
      </c>
      <c r="H356" s="8">
        <f t="shared" si="31"/>
        <v>31008.115964372668</v>
      </c>
      <c r="J356" s="7">
        <f t="shared" si="35"/>
        <v>2.0370370330056176E-3</v>
      </c>
      <c r="K356" s="7">
        <f t="shared" si="32"/>
        <v>0.364398148143664</v>
      </c>
      <c r="M356" s="9">
        <f t="shared" si="30"/>
        <v>10.334306569343065</v>
      </c>
    </row>
    <row r="357" spans="1:16" x14ac:dyDescent="0.25">
      <c r="A357">
        <v>174</v>
      </c>
      <c r="B357" s="1">
        <v>42951.98364583333</v>
      </c>
      <c r="C357">
        <v>70.526729559700001</v>
      </c>
      <c r="D357" t="s">
        <v>355</v>
      </c>
      <c r="F357">
        <f t="shared" si="33"/>
        <v>356</v>
      </c>
      <c r="G357" s="9">
        <f t="shared" si="34"/>
        <v>187.0405798218587</v>
      </c>
      <c r="H357" s="8">
        <f t="shared" si="31"/>
        <v>31195.156544194528</v>
      </c>
      <c r="J357" s="7">
        <f t="shared" si="35"/>
        <v>2.0486111097852699E-3</v>
      </c>
      <c r="K357" s="7">
        <f t="shared" si="32"/>
        <v>0.36644675925344927</v>
      </c>
      <c r="M357" s="9">
        <f t="shared" si="30"/>
        <v>10.45596107055961</v>
      </c>
    </row>
    <row r="358" spans="1:16" x14ac:dyDescent="0.25">
      <c r="A358">
        <v>173</v>
      </c>
      <c r="B358" s="1">
        <v>42951.985706018517</v>
      </c>
      <c r="C358">
        <v>71.234276729599998</v>
      </c>
      <c r="D358" t="s">
        <v>356</v>
      </c>
      <c r="F358">
        <f t="shared" si="33"/>
        <v>357</v>
      </c>
      <c r="G358" s="9">
        <f t="shared" si="34"/>
        <v>187.97578272096797</v>
      </c>
      <c r="H358" s="8">
        <f t="shared" si="31"/>
        <v>31383.132326915496</v>
      </c>
      <c r="J358" s="7">
        <f t="shared" si="35"/>
        <v>2.0601851865649223E-3</v>
      </c>
      <c r="K358" s="7">
        <f t="shared" si="32"/>
        <v>0.36850694444001419</v>
      </c>
      <c r="M358" s="9">
        <f t="shared" si="30"/>
        <v>10.415409570154095</v>
      </c>
    </row>
    <row r="359" spans="1:16" x14ac:dyDescent="0.25">
      <c r="A359">
        <v>176</v>
      </c>
      <c r="B359" s="1">
        <v>42951.98777777778</v>
      </c>
      <c r="C359">
        <v>71.242138364799999</v>
      </c>
      <c r="D359" t="s">
        <v>357</v>
      </c>
      <c r="F359">
        <f t="shared" si="33"/>
        <v>358</v>
      </c>
      <c r="G359" s="9">
        <f t="shared" si="34"/>
        <v>188.91566163457276</v>
      </c>
      <c r="H359" s="8">
        <f t="shared" si="31"/>
        <v>31572.047988550068</v>
      </c>
      <c r="J359" s="7">
        <f t="shared" si="35"/>
        <v>2.0717592633445747E-3</v>
      </c>
      <c r="K359" s="7">
        <f t="shared" si="32"/>
        <v>0.37057870370335877</v>
      </c>
      <c r="M359" s="9">
        <f t="shared" si="30"/>
        <v>10.53706407137064</v>
      </c>
    </row>
    <row r="360" spans="1:16" x14ac:dyDescent="0.25">
      <c r="A360">
        <v>174</v>
      </c>
      <c r="B360" s="1">
        <v>42951.989861111113</v>
      </c>
      <c r="C360">
        <v>70.888364779900002</v>
      </c>
      <c r="D360" t="s">
        <v>358</v>
      </c>
      <c r="F360">
        <f t="shared" si="33"/>
        <v>359</v>
      </c>
      <c r="G360" s="9">
        <f t="shared" si="34"/>
        <v>189.86023994274558</v>
      </c>
      <c r="H360" s="8">
        <f t="shared" si="31"/>
        <v>31761.908228492815</v>
      </c>
      <c r="J360" s="7">
        <f t="shared" si="35"/>
        <v>2.0833333328482695E-3</v>
      </c>
      <c r="K360" s="7">
        <f t="shared" si="32"/>
        <v>0.37266203703620704</v>
      </c>
      <c r="M360" s="9">
        <f t="shared" si="30"/>
        <v>10.45596107055961</v>
      </c>
    </row>
    <row r="361" spans="1:16" x14ac:dyDescent="0.25">
      <c r="A361">
        <v>176</v>
      </c>
      <c r="B361" s="1">
        <v>42951.991956018515</v>
      </c>
      <c r="C361">
        <v>70.125786163499995</v>
      </c>
      <c r="D361" t="s">
        <v>359</v>
      </c>
      <c r="F361">
        <f t="shared" si="33"/>
        <v>360</v>
      </c>
      <c r="G361" s="9">
        <f t="shared" si="34"/>
        <v>190.8095411424593</v>
      </c>
      <c r="H361" s="8">
        <f t="shared" si="31"/>
        <v>31952.717769635274</v>
      </c>
      <c r="J361" s="7">
        <f t="shared" si="35"/>
        <v>2.0949074023519643E-3</v>
      </c>
      <c r="K361" s="7">
        <f t="shared" si="32"/>
        <v>0.374756944438559</v>
      </c>
      <c r="M361" s="9">
        <f t="shared" si="30"/>
        <v>10.53706407137064</v>
      </c>
    </row>
    <row r="362" spans="1:16" x14ac:dyDescent="0.25">
      <c r="A362">
        <v>174</v>
      </c>
      <c r="B362" s="1">
        <v>42951.994062500002</v>
      </c>
      <c r="C362">
        <v>70.471698113200006</v>
      </c>
      <c r="D362" t="s">
        <v>360</v>
      </c>
      <c r="F362">
        <f t="shared" si="33"/>
        <v>361</v>
      </c>
      <c r="G362" s="9">
        <f t="shared" si="34"/>
        <v>191.76358884817157</v>
      </c>
      <c r="H362" s="8">
        <f t="shared" si="31"/>
        <v>32144.481358483445</v>
      </c>
      <c r="J362" s="7">
        <f t="shared" si="35"/>
        <v>2.1064814864075743E-3</v>
      </c>
      <c r="K362" s="7">
        <f t="shared" si="32"/>
        <v>0.37686342592496658</v>
      </c>
      <c r="M362" s="9">
        <f t="shared" si="30"/>
        <v>10.45596107055961</v>
      </c>
    </row>
    <row r="363" spans="1:16" x14ac:dyDescent="0.25">
      <c r="A363">
        <v>176</v>
      </c>
      <c r="B363" s="1">
        <v>42951.996180555558</v>
      </c>
      <c r="C363">
        <v>71.092767295599998</v>
      </c>
      <c r="D363" t="s">
        <v>361</v>
      </c>
      <c r="F363">
        <f t="shared" si="33"/>
        <v>362</v>
      </c>
      <c r="G363" s="9">
        <f t="shared" si="34"/>
        <v>192.72240679241241</v>
      </c>
      <c r="H363" s="8">
        <f t="shared" si="31"/>
        <v>32337.203765275855</v>
      </c>
      <c r="J363" s="7">
        <f t="shared" si="35"/>
        <v>2.118055555911269E-3</v>
      </c>
      <c r="K363" s="7">
        <f t="shared" si="32"/>
        <v>0.37898148148087785</v>
      </c>
      <c r="M363" s="9">
        <f t="shared" si="30"/>
        <v>10.53706407137064</v>
      </c>
    </row>
    <row r="364" spans="1:16" x14ac:dyDescent="0.25">
      <c r="A364">
        <v>177</v>
      </c>
      <c r="B364" s="1">
        <v>42951.998298611114</v>
      </c>
      <c r="C364">
        <v>70.597484276700001</v>
      </c>
      <c r="D364" t="s">
        <v>362</v>
      </c>
      <c r="F364">
        <f t="shared" si="33"/>
        <v>363</v>
      </c>
      <c r="G364" s="9">
        <f>32*$T$2^(F364-$F$3)</f>
        <v>193.68601882637444</v>
      </c>
      <c r="H364" s="8">
        <f t="shared" si="31"/>
        <v>32530.88978410223</v>
      </c>
      <c r="J364" s="7">
        <f t="shared" si="35"/>
        <v>2.118055555911269E-3</v>
      </c>
      <c r="K364" s="7">
        <f t="shared" si="32"/>
        <v>0.38109953703678912</v>
      </c>
      <c r="M364" s="9">
        <f t="shared" si="30"/>
        <v>10.577615571776155</v>
      </c>
      <c r="N364">
        <v>80</v>
      </c>
      <c r="P364">
        <f>90-N364</f>
        <v>10</v>
      </c>
    </row>
    <row r="365" spans="1:16" x14ac:dyDescent="0.25">
      <c r="F365">
        <f t="shared" si="33"/>
        <v>364</v>
      </c>
    </row>
    <row r="367" spans="1:16" x14ac:dyDescent="0.25">
      <c r="K367">
        <f>9*3600+8*60+47</f>
        <v>32927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column_0_work</vt:lpstr>
      <vt:lpstr>pix_calib</vt:lpstr>
      <vt:lpstr>column_0_JH (2)</vt:lpstr>
      <vt:lpstr>column_0_JH</vt:lpstr>
      <vt:lpstr>Column_0_zoom</vt:lpstr>
      <vt:lpstr>Column_0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Hanssen</dc:creator>
  <cp:lastModifiedBy>Jill Hanssen</cp:lastModifiedBy>
  <dcterms:created xsi:type="dcterms:W3CDTF">2017-09-04T07:54:26Z</dcterms:created>
  <dcterms:modified xsi:type="dcterms:W3CDTF">2017-09-19T15:19:02Z</dcterms:modified>
</cp:coreProperties>
</file>