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ls\Documents\GitHub\data_processing\documentation\"/>
    </mc:Choice>
  </mc:AlternateContent>
  <bookViews>
    <workbookView xWindow="0" yWindow="0" windowWidth="17250" windowHeight="5640" activeTab="1" xr2:uid="{00000000-000D-0000-FFFF-FFFF00000000}"/>
  </bookViews>
  <sheets>
    <sheet name="NEP2035_confirmed" sheetId="2" r:id="rId1"/>
    <sheet name="Tabelle3" sheetId="5" r:id="rId2"/>
    <sheet name="Rückbau nach sql" sheetId="4" r:id="rId3"/>
    <sheet name="NEP2035_B2" sheetId="1" r:id="rId4"/>
    <sheet name="Tabelle1" sheetId="3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2" l="1"/>
  <c r="F7" i="2"/>
  <c r="F121" i="2" l="1"/>
  <c r="F120" i="2"/>
  <c r="F49" i="2" l="1"/>
  <c r="F9" i="2" l="1"/>
  <c r="F53" i="2" l="1"/>
  <c r="H19" i="1" l="1"/>
  <c r="H45" i="1"/>
  <c r="H44" i="1"/>
  <c r="H43" i="1"/>
  <c r="H40" i="1"/>
  <c r="H36" i="1"/>
  <c r="H37" i="1"/>
  <c r="H38" i="1"/>
  <c r="H39" i="1"/>
  <c r="H35" i="1"/>
  <c r="H18" i="1"/>
  <c r="H17" i="1"/>
  <c r="H15" i="1"/>
  <c r="H16" i="1"/>
  <c r="H41" i="1" l="1"/>
  <c r="H42" i="1"/>
  <c r="H34" i="1"/>
  <c r="H13" i="1"/>
  <c r="H8" i="1"/>
  <c r="H7" i="1"/>
  <c r="H21" i="1"/>
  <c r="H22" i="1"/>
  <c r="H23" i="1"/>
  <c r="H24" i="1"/>
  <c r="H20" i="1"/>
</calcChain>
</file>

<file path=xl/sharedStrings.xml><?xml version="1.0" encoding="utf-8"?>
<sst xmlns="http://schemas.openxmlformats.org/spreadsheetml/2006/main" count="2070" uniqueCount="519">
  <si>
    <t>Startpunkt</t>
  </si>
  <si>
    <t>Endpunkt</t>
  </si>
  <si>
    <t>Spannung</t>
  </si>
  <si>
    <t xml:space="preserve">s_nom </t>
  </si>
  <si>
    <t>NOVA</t>
  </si>
  <si>
    <t>scn_name</t>
  </si>
  <si>
    <t>Projekt</t>
  </si>
  <si>
    <t>P22</t>
  </si>
  <si>
    <t>Unterweser</t>
  </si>
  <si>
    <t>Elsfleth</t>
  </si>
  <si>
    <t>Netzverstärkung: Neubau in bestehender Trasse</t>
  </si>
  <si>
    <t>P26</t>
  </si>
  <si>
    <t>Brunsbüttel</t>
  </si>
  <si>
    <t>Büttel</t>
  </si>
  <si>
    <t>Wilster</t>
  </si>
  <si>
    <t>Dollern</t>
  </si>
  <si>
    <t>P40</t>
  </si>
  <si>
    <t xml:space="preserve">Graustein </t>
  </si>
  <si>
    <t>Bärwalde</t>
  </si>
  <si>
    <t>P44</t>
  </si>
  <si>
    <t>Altenfeld</t>
  </si>
  <si>
    <t>Schalkau</t>
  </si>
  <si>
    <t>Grafenrheinfeld</t>
  </si>
  <si>
    <t>Netzverstärkung: Stromkreisauflage/Umbeseilung</t>
  </si>
  <si>
    <t>Netzausbau: Neubau in neuer Trasse</t>
  </si>
  <si>
    <t>P113</t>
  </si>
  <si>
    <t>Krümmel</t>
  </si>
  <si>
    <t>Lüneburg</t>
  </si>
  <si>
    <t>Stadorf</t>
  </si>
  <si>
    <t>Wahle</t>
  </si>
  <si>
    <t>P123</t>
  </si>
  <si>
    <t>Dresden-Süd</t>
  </si>
  <si>
    <t>Schmölln</t>
  </si>
  <si>
    <t>P133</t>
  </si>
  <si>
    <t>Borken</t>
  </si>
  <si>
    <t>Gießen/Nord</t>
  </si>
  <si>
    <t>Bürstadt</t>
  </si>
  <si>
    <t>BASF</t>
  </si>
  <si>
    <t>P159</t>
  </si>
  <si>
    <t>P161</t>
  </si>
  <si>
    <t>Großkrotzenburg</t>
  </si>
  <si>
    <t>Urberach</t>
  </si>
  <si>
    <t>P172</t>
  </si>
  <si>
    <t>Gundelfingen</t>
  </si>
  <si>
    <t>Vöhringen</t>
  </si>
  <si>
    <t>P173</t>
  </si>
  <si>
    <t>Dellmensingen</t>
  </si>
  <si>
    <t>P176</t>
  </si>
  <si>
    <t>Eichstetten</t>
  </si>
  <si>
    <t>Frankreich</t>
  </si>
  <si>
    <t>Rückbau</t>
  </si>
  <si>
    <t>P180</t>
  </si>
  <si>
    <t>Marzahn</t>
  </si>
  <si>
    <t>Friedrichshain</t>
  </si>
  <si>
    <t>Berlin/Mitte</t>
  </si>
  <si>
    <t>Charlottenburg</t>
  </si>
  <si>
    <t>Reuter</t>
  </si>
  <si>
    <t>Teufelsbruch</t>
  </si>
  <si>
    <t>P200</t>
  </si>
  <si>
    <t>P201</t>
  </si>
  <si>
    <t>Norf</t>
  </si>
  <si>
    <t>P202</t>
  </si>
  <si>
    <t>Hattingen</t>
  </si>
  <si>
    <t>Punkt Wanne</t>
  </si>
  <si>
    <t>P203</t>
  </si>
  <si>
    <t>P204</t>
  </si>
  <si>
    <t>Tiengen</t>
  </si>
  <si>
    <t>P205</t>
  </si>
  <si>
    <t>Kühmoos</t>
  </si>
  <si>
    <t>P206</t>
  </si>
  <si>
    <t>Gurtweil</t>
  </si>
  <si>
    <t>P211</t>
  </si>
  <si>
    <t>Karben</t>
  </si>
  <si>
    <t>P214</t>
  </si>
  <si>
    <t>Streumen</t>
  </si>
  <si>
    <t>Röhrsdorf</t>
  </si>
  <si>
    <t>P215</t>
  </si>
  <si>
    <t>Bentwisch</t>
  </si>
  <si>
    <t>Güstrow</t>
  </si>
  <si>
    <t>P216</t>
  </si>
  <si>
    <t>Siedenbrünzow</t>
  </si>
  <si>
    <t>Lubmin</t>
  </si>
  <si>
    <t>Pasewalk</t>
  </si>
  <si>
    <t>P217</t>
  </si>
  <si>
    <t>Jessen/Nord</t>
  </si>
  <si>
    <t>Ragow</t>
  </si>
  <si>
    <t>P218</t>
  </si>
  <si>
    <t>Weida</t>
  </si>
  <si>
    <t>Eula</t>
  </si>
  <si>
    <t>P219</t>
  </si>
  <si>
    <t>Marke</t>
  </si>
  <si>
    <t>Lauchstädt</t>
  </si>
  <si>
    <t>P220</t>
  </si>
  <si>
    <t>extension_NEP2035_B2</t>
  </si>
  <si>
    <t>Östereich</t>
  </si>
  <si>
    <t>Schweiz</t>
  </si>
  <si>
    <t>Stockach/Beuren</t>
  </si>
  <si>
    <t>Punkt Blatzheim</t>
  </si>
  <si>
    <t>Anlage Oberzier</t>
  </si>
  <si>
    <t>Conneforde</t>
  </si>
  <si>
    <t>Gersteinwerk</t>
  </si>
  <si>
    <t>Amelsbüren</t>
  </si>
  <si>
    <t>decommissioning_NEP2035_B2</t>
  </si>
  <si>
    <t>Umspannwerk Kernkraftwerk Brunsbüttel</t>
  </si>
  <si>
    <t>Konverterstation Büttel</t>
  </si>
  <si>
    <t>Umspannwerk Wilster</t>
  </si>
  <si>
    <t>Umspannwerk Bärwalde</t>
  </si>
  <si>
    <t>Umspannwerk Schmölln</t>
  </si>
  <si>
    <t>Umspannwerk Gießen/Nord</t>
  </si>
  <si>
    <t>Umspannwerk Urberach</t>
  </si>
  <si>
    <t>Umspannwerk Dellmensingen</t>
  </si>
  <si>
    <t>Umspannwerk Charlottenburg</t>
  </si>
  <si>
    <t>Umspannwerk Reuter</t>
  </si>
  <si>
    <t>Umspannwerk Karben</t>
  </si>
  <si>
    <t>Umspannwerk Röhrsdorf</t>
  </si>
  <si>
    <t>Umspannwerk Lubmin</t>
  </si>
  <si>
    <t>Umspannwerk Ragow</t>
  </si>
  <si>
    <t>Umspannwerk Altenfeld</t>
  </si>
  <si>
    <t>Umspannwerk Borken</t>
  </si>
  <si>
    <t>Umspannwerk Großkrotzenburg</t>
  </si>
  <si>
    <t>Umspannwerk Gundelfingen</t>
  </si>
  <si>
    <t>Umspannwerk Marzahn</t>
  </si>
  <si>
    <t>Umspannwerk Gurtweil</t>
  </si>
  <si>
    <t>Umspannwerk Streumen</t>
  </si>
  <si>
    <t>Umspannwerk Weida</t>
  </si>
  <si>
    <t>Umspannwerk Gießen Nord</t>
  </si>
  <si>
    <t>Station Bürstadt</t>
  </si>
  <si>
    <t>Vöhringen Amprion</t>
  </si>
  <si>
    <t>380-kV-Umspannwerk Eichstetten</t>
  </si>
  <si>
    <t>Umspannwerk Freidrichshain</t>
  </si>
  <si>
    <t>Umspannwerk Marke</t>
  </si>
  <si>
    <t>Umspannwerk Lauchstädt</t>
  </si>
  <si>
    <t>Station Oberzier</t>
  </si>
  <si>
    <t>Station Norf</t>
  </si>
  <si>
    <t>Station Gersteinwerk</t>
  </si>
  <si>
    <t>Station Hattingen</t>
  </si>
  <si>
    <t>Station Wanne</t>
  </si>
  <si>
    <t>Lastverteilung/Schaltanlage Kühmoos</t>
  </si>
  <si>
    <t>Beuren</t>
  </si>
  <si>
    <t>Bentwisch HGÜ</t>
  </si>
  <si>
    <t>UW Jessen Nord</t>
  </si>
  <si>
    <t>FR</t>
  </si>
  <si>
    <t>AT</t>
  </si>
  <si>
    <t>CH</t>
  </si>
  <si>
    <t>Technik</t>
  </si>
  <si>
    <t>BBPlG33</t>
  </si>
  <si>
    <t>DC</t>
  </si>
  <si>
    <t>nein</t>
  </si>
  <si>
    <t>Abschnitt</t>
  </si>
  <si>
    <t>Neubau</t>
  </si>
  <si>
    <t>Netzverstärkung</t>
  </si>
  <si>
    <t>AC</t>
  </si>
  <si>
    <t>Hamburg Nord</t>
  </si>
  <si>
    <t>Flensburg</t>
  </si>
  <si>
    <t>Elbekreuzung/Haseldorf</t>
  </si>
  <si>
    <t>Audorf</t>
  </si>
  <si>
    <t>Landesgrenze NW/NI</t>
  </si>
  <si>
    <t>Wehrendorf</t>
  </si>
  <si>
    <t>Neuenhagen</t>
  </si>
  <si>
    <t>Vierraden</t>
  </si>
  <si>
    <t>Landesgrenze ST/TH</t>
  </si>
  <si>
    <t>Landesgrenze TH/BY</t>
  </si>
  <si>
    <t>Vieselbach</t>
  </si>
  <si>
    <t>Punkt Haddorfer See</t>
  </si>
  <si>
    <t>Punkt Borken Süd</t>
  </si>
  <si>
    <t>Niederrhein</t>
  </si>
  <si>
    <t>Punkt Bredenwinkel</t>
  </si>
  <si>
    <t>Dörpen West</t>
  </si>
  <si>
    <t>Hardegsen</t>
  </si>
  <si>
    <t>Lamspringe</t>
  </si>
  <si>
    <t>Landesgrenze NI/HE</t>
  </si>
  <si>
    <t>Bergkamen</t>
  </si>
  <si>
    <t>Kriftel</t>
  </si>
  <si>
    <t>Landesgrenze SH/MV</t>
  </si>
  <si>
    <t>Redwitz</t>
  </si>
  <si>
    <t>Regierungsbezirksgrenze Oberfranken/Unterfranken</t>
  </si>
  <si>
    <t>Punkt Birkenwerder</t>
  </si>
  <si>
    <t>Wustermark</t>
  </si>
  <si>
    <t>Eisenhüttenstadt</t>
  </si>
  <si>
    <t>Punkt Wittenhorst</t>
  </si>
  <si>
    <t>Punkt St. Tönis</t>
  </si>
  <si>
    <t>Punkt Hüls West</t>
  </si>
  <si>
    <t>Punkt Fellerhöfe</t>
  </si>
  <si>
    <t>Rommerskirchen</t>
  </si>
  <si>
    <t>Punkt Neuenahr</t>
  </si>
  <si>
    <t>Sechtem</t>
  </si>
  <si>
    <t>Osterath</t>
  </si>
  <si>
    <t>Gohrpunkt</t>
  </si>
  <si>
    <t>Landesgrenze NW/RP</t>
  </si>
  <si>
    <t>Landesgrenze NI/NW</t>
  </si>
  <si>
    <t>Gütersloh</t>
  </si>
  <si>
    <t>Punkt Friedrichsdorf</t>
  </si>
  <si>
    <t>Lüstringen</t>
  </si>
  <si>
    <t>Punkt Gaste</t>
  </si>
  <si>
    <t>Punkt Hambüren</t>
  </si>
  <si>
    <t>Punkt Attendorn</t>
  </si>
  <si>
    <t>Landesgrenze RP/HE</t>
  </si>
  <si>
    <t>Limburg</t>
  </si>
  <si>
    <t>Dauersberg</t>
  </si>
  <si>
    <t>Kruckel</t>
  </si>
  <si>
    <t>Landesgrenze RP/NW</t>
  </si>
  <si>
    <t>Garenfeld</t>
  </si>
  <si>
    <t>Punkt Ochsenkopf</t>
  </si>
  <si>
    <t>Marxheim</t>
  </si>
  <si>
    <t>Neckarwestheim</t>
  </si>
  <si>
    <t>Punkt Legden Süd</t>
  </si>
  <si>
    <t>Punkt Asbeck</t>
  </si>
  <si>
    <t>Punkt Nordvelen</t>
  </si>
  <si>
    <t>Utfort</t>
  </si>
  <si>
    <t>St. Hülfe</t>
  </si>
  <si>
    <t>Kassø/Bundesgrenze</t>
  </si>
  <si>
    <t>Bertikow</t>
  </si>
  <si>
    <t>Krajnik/Bundesgrenze</t>
  </si>
  <si>
    <t>Meppen</t>
  </si>
  <si>
    <t>Mecklar</t>
  </si>
  <si>
    <t>Punkt Eschborn</t>
  </si>
  <si>
    <t>Görries</t>
  </si>
  <si>
    <t>Baczyna/Bundesgrenze</t>
  </si>
  <si>
    <t>Doetinchem/Bundesgrenze</t>
  </si>
  <si>
    <t>Weißenthurm</t>
  </si>
  <si>
    <t>Bechterdissen</t>
  </si>
  <si>
    <t>Westerkappeln</t>
  </si>
  <si>
    <t>Punkt Hünfelden</t>
  </si>
  <si>
    <t>Eiserfeld</t>
  </si>
  <si>
    <t>Kelsterbach</t>
  </si>
  <si>
    <t>Mühlhausen</t>
  </si>
  <si>
    <t>Ganderkesee</t>
  </si>
  <si>
    <t>380 kV</t>
  </si>
  <si>
    <t>EnLAG1</t>
  </si>
  <si>
    <t>EnLAG2</t>
  </si>
  <si>
    <t>EnLAG3</t>
  </si>
  <si>
    <t>EnLAG4</t>
  </si>
  <si>
    <t>EnLAG5</t>
  </si>
  <si>
    <t>EnLAG6</t>
  </si>
  <si>
    <t>EnLAG7</t>
  </si>
  <si>
    <t>EnLAG8</t>
  </si>
  <si>
    <t>EnLAG9</t>
  </si>
  <si>
    <t>EnLAG10</t>
  </si>
  <si>
    <t>EnLAG11</t>
  </si>
  <si>
    <t>EnLAG12</t>
  </si>
  <si>
    <t>EnLAG13</t>
  </si>
  <si>
    <t>EnLAG14</t>
  </si>
  <si>
    <t>EnLAG15</t>
  </si>
  <si>
    <t>EnLAG16</t>
  </si>
  <si>
    <t>EnLAG17</t>
  </si>
  <si>
    <t>EnLAG18</t>
  </si>
  <si>
    <t>EnLAG19</t>
  </si>
  <si>
    <t>EnLAG20</t>
  </si>
  <si>
    <t>EnLAG21</t>
  </si>
  <si>
    <t>EnLAG23</t>
  </si>
  <si>
    <t>Emden Ost</t>
  </si>
  <si>
    <t>Wolmirstedt</t>
  </si>
  <si>
    <t>Cloppenburg Ost</t>
  </si>
  <si>
    <t>Wechold</t>
  </si>
  <si>
    <t>Sottrum</t>
  </si>
  <si>
    <t>Niebüll</t>
  </si>
  <si>
    <t>Hamm/Uentrop</t>
  </si>
  <si>
    <t>Helmstedt</t>
  </si>
  <si>
    <t>Punkt Sonneborn</t>
  </si>
  <si>
    <t>Pulgar</t>
  </si>
  <si>
    <t>Punkt Pillig</t>
  </si>
  <si>
    <t>Punkt Metternich</t>
  </si>
  <si>
    <t>Wengerohr</t>
  </si>
  <si>
    <t>Weinheim</t>
  </si>
  <si>
    <t>Altlußheim</t>
  </si>
  <si>
    <t>G380</t>
  </si>
  <si>
    <t>Pfungstadt</t>
  </si>
  <si>
    <t>Kupferzell</t>
  </si>
  <si>
    <t>Mast 145</t>
  </si>
  <si>
    <t>Daxlanden</t>
  </si>
  <si>
    <t>Kuppenheim</t>
  </si>
  <si>
    <t>Punkt Wullenstetten</t>
  </si>
  <si>
    <t>Abzweig Welsleben</t>
  </si>
  <si>
    <t>Abzweig Parchim Süd</t>
  </si>
  <si>
    <t>Oberzier</t>
  </si>
  <si>
    <t>Bundesgrenze (AT)</t>
  </si>
  <si>
    <t>Punkt Matzenhof</t>
  </si>
  <si>
    <t>Simhar</t>
  </si>
  <si>
    <t>Grenzkorridor IV</t>
  </si>
  <si>
    <t>Birkenfeld</t>
  </si>
  <si>
    <t>Parchim Süd</t>
  </si>
  <si>
    <t>Punkt Neuravensburg</t>
  </si>
  <si>
    <t>Raitersaich</t>
  </si>
  <si>
    <t>Ludersheim</t>
  </si>
  <si>
    <t>Lübeck</t>
  </si>
  <si>
    <t>Kreis Segeberg</t>
  </si>
  <si>
    <t>Landesgrenze BB/ST</t>
  </si>
  <si>
    <t>Oberbachern</t>
  </si>
  <si>
    <t>Adelkofen</t>
  </si>
  <si>
    <t>Barlt</t>
  </si>
  <si>
    <t>Heide</t>
  </si>
  <si>
    <t>Husum</t>
  </si>
  <si>
    <t>Altheim</t>
  </si>
  <si>
    <t>Stade</t>
  </si>
  <si>
    <t>Wilhelmshaven</t>
  </si>
  <si>
    <t>Bühl</t>
  </si>
  <si>
    <t>Perleberg</t>
  </si>
  <si>
    <t>Stendal West</t>
  </si>
  <si>
    <t>Mechlenreuth</t>
  </si>
  <si>
    <t>Etzenricht</t>
  </si>
  <si>
    <t>OWP Kriegers Flak (DK)</t>
  </si>
  <si>
    <t>Punkt Rommelsbach</t>
  </si>
  <si>
    <t>Philippsburg</t>
  </si>
  <si>
    <t>Großgartach</t>
  </si>
  <si>
    <t>Isar</t>
  </si>
  <si>
    <t>Merzen</t>
  </si>
  <si>
    <t>Landesbergen</t>
  </si>
  <si>
    <t>Bundesgrenze (DK)</t>
  </si>
  <si>
    <t>Remptendorf</t>
  </si>
  <si>
    <t>Niederstedem</t>
  </si>
  <si>
    <t>Punkt Niederwangen</t>
  </si>
  <si>
    <t>Förderstedt</t>
  </si>
  <si>
    <t>Neuburg</t>
  </si>
  <si>
    <t>Bundesgrenze (BE)</t>
  </si>
  <si>
    <t>Simbach</t>
  </si>
  <si>
    <t>Pleinting</t>
  </si>
  <si>
    <t>Pirach</t>
  </si>
  <si>
    <t>AWZ</t>
  </si>
  <si>
    <t>Mast 115A</t>
  </si>
  <si>
    <t>Halbemond</t>
  </si>
  <si>
    <t>Elsfleth West</t>
  </si>
  <si>
    <t>Göhl</t>
  </si>
  <si>
    <t>Siems</t>
  </si>
  <si>
    <t>Twistetal</t>
  </si>
  <si>
    <t>Punkt Tschirn</t>
  </si>
  <si>
    <t>Ottenhofen</t>
  </si>
  <si>
    <t>Schwandorf</t>
  </si>
  <si>
    <t>OWP Baltic 2 (Combined Grid Solution)</t>
  </si>
  <si>
    <t>Herbertingen</t>
  </si>
  <si>
    <t>BBPlG1</t>
  </si>
  <si>
    <t>BBPlG2</t>
  </si>
  <si>
    <t>BBPlG3</t>
  </si>
  <si>
    <t>BBPlG4</t>
  </si>
  <si>
    <t>BBPlG5</t>
  </si>
  <si>
    <t>BBPlG6</t>
  </si>
  <si>
    <t>BBPlG7</t>
  </si>
  <si>
    <t>BBPlG8</t>
  </si>
  <si>
    <t>BBPlG9</t>
  </si>
  <si>
    <t>BBPlG10</t>
  </si>
  <si>
    <t>BBPlG11</t>
  </si>
  <si>
    <t>BBPlG12</t>
  </si>
  <si>
    <t>BBPlG13</t>
  </si>
  <si>
    <t>BBPlG14</t>
  </si>
  <si>
    <t>BBPlG15</t>
  </si>
  <si>
    <t>BBPlG17</t>
  </si>
  <si>
    <t>BBPlG19</t>
  </si>
  <si>
    <t>BBPlG20</t>
  </si>
  <si>
    <t>BBPlG21</t>
  </si>
  <si>
    <t>BBPlG25</t>
  </si>
  <si>
    <t>BBPlG26</t>
  </si>
  <si>
    <t>BBPlG27</t>
  </si>
  <si>
    <t>BBPlG28</t>
  </si>
  <si>
    <t>BBPlG30</t>
  </si>
  <si>
    <t>BBPlG32</t>
  </si>
  <si>
    <t>BBPlG34</t>
  </si>
  <si>
    <t>BBPlG35</t>
  </si>
  <si>
    <t>BBPlG37</t>
  </si>
  <si>
    <t>BBPlG38</t>
  </si>
  <si>
    <t>BBPlG39</t>
  </si>
  <si>
    <t>BBPlG40</t>
  </si>
  <si>
    <t>BBPlG41</t>
  </si>
  <si>
    <t>BBPlG42</t>
  </si>
  <si>
    <t>BBPlG43</t>
  </si>
  <si>
    <t>BBPlG44</t>
  </si>
  <si>
    <t>BBPlG45</t>
  </si>
  <si>
    <t>BBPlG46</t>
  </si>
  <si>
    <t>BBPlG47</t>
  </si>
  <si>
    <t>BBPlG31</t>
  </si>
  <si>
    <t>BBPlG18</t>
  </si>
  <si>
    <t>BBPlG29</t>
  </si>
  <si>
    <t>BBPlG24</t>
  </si>
  <si>
    <t>320 oder 525 kV</t>
  </si>
  <si>
    <t>320 kV</t>
  </si>
  <si>
    <t>Erdkabelpilot</t>
  </si>
  <si>
    <t>n/a</t>
  </si>
  <si>
    <t>ja</t>
  </si>
  <si>
    <t>Umspannwerk DD-Süd</t>
  </si>
  <si>
    <t>2 von 3</t>
  </si>
  <si>
    <t>Umspannwerk Stockach</t>
  </si>
  <si>
    <t>Iven</t>
  </si>
  <si>
    <t>Umspannwerk Windpark Iven</t>
  </si>
  <si>
    <t>Stockach</t>
  </si>
  <si>
    <t>line_id</t>
  </si>
  <si>
    <t>topo</t>
  </si>
  <si>
    <t>0102000020E610000002000000151450F234F22C40A86219D12CC74940BBFF7EE7CD032D403BEBAE473CB54940</t>
  </si>
  <si>
    <t>0102000020E610000002000000A349BD022C492A408FB16E17F5F34A40BDD0B76004CC2A40D1AF52E68BE54A40</t>
  </si>
  <si>
    <t>0102000020E6100000020000005DFB7C5EB6CC2A404AA85A77B0E54A40BDD0B76004CC2A40D1AF52E68BE54A40</t>
  </si>
  <si>
    <t>0102000020E610000002000000955FABA9D1442A4022BDF26ACAF34A40F7C9F6C6B5462A40646BC71EEBF34A40</t>
  </si>
  <si>
    <t>0102000020E610000002000000128AADA069112C40E29A96B3D2C04A40069D11A840112C40C725AAD601C14A40</t>
  </si>
  <si>
    <t>0102000020E610000002000000F7C9F6C6B5462A40646BC71EEBF34A40A349BD022C492A408FB16E17F5F34A40</t>
  </si>
  <si>
    <t>0102000020E6100000020000002319C27ABC5F2840572718526BE84A40955FABA9D1442A4022BDF26ACAF34A40</t>
  </si>
  <si>
    <t>0102000020E610000002000000BDD0B76004CC2A40D1AF52E68BE54A40128AADA069112C40E29A96B3D2C04A40</t>
  </si>
  <si>
    <t>0102000020E610000002000000151450F234F22C40A86219D12CC749408F5F2377A5F12C4059D31456E3C64940</t>
  </si>
  <si>
    <t>0102000020E610000002000000FF6B7DE426042D40EE046F76F4B44940BBFF7EE7CD032D403BEBAE473CB54940</t>
  </si>
  <si>
    <t>0102000020E61000000200000050C35CF7FB721E40C871F101CBF24940DB0CF7DCAF6D1E4097A6FE7905F34940</t>
  </si>
  <si>
    <t>0102000020E61000000200000040F032CFB7D620404B549F401ED14840670E492D94D42040744DDC8541D14840</t>
  </si>
  <si>
    <t>0102000020E610000002000000FB233CDADBEA21408A0562E4920A4940DD7C23BA67F521409A47FE60E0074940</t>
  </si>
  <si>
    <t>0102000020E610000002000000364E548039F42140273F98CA91074940C7D0FB10658D214064EEB5FBB0FC4840</t>
  </si>
  <si>
    <t>0102000020E610000002000000670E492D94D42040744DDC8541D14840B72BE4390BD120403F6B82EFA9C34840</t>
  </si>
  <si>
    <t>0102000020E61000000200000046EF7DADDC0622403B22336234EC4740471273FF47F82140920A630B41EB4740</t>
  </si>
  <si>
    <t>0102000020E61000000200000067E613C31FF721402F94A70760EB4740C86B8962FC802040DFF548FAE3D14740</t>
  </si>
  <si>
    <t>0102000020E6100000020000009E222CCF282229406B5496D7008A494099DA520779212940256717C2208A4940</t>
  </si>
  <si>
    <t>0102000020E61000000200000084520F2CA2092940C12154A9D993494033473C6954092940DF1664F41A944940</t>
  </si>
  <si>
    <t>0102000020E6100000020000007A45A6327B9F29404DD3B194766D4940749AEA52A6A029400310E345CF6D4940</t>
  </si>
  <si>
    <t>0102000020E61000000200000084520F2CA2092940C12154A9D993494099DA520779212940256717C2208A4940</t>
  </si>
  <si>
    <t>0102000020E6100000020000007A45A6327B9F29404DD3B194766D49409E222CCF282229406B5496D7008A4940</t>
  </si>
  <si>
    <t>0102000020E6100000020000009F63F668601A284007E28629DB6449402657E5F407172840D232BA3800644940</t>
  </si>
  <si>
    <t>0102000020E6100000020000009F63F668601A284007E28629DB6449404197152FBB20294096DFB3BFFD894940</t>
  </si>
  <si>
    <t>0102000020E610000002000000CBFF3FA9517F2A40A35C1ABFF0434A4050A702A7807F2A40CF26C3400C444A40</t>
  </si>
  <si>
    <t>0102000020E6100000020000003EB12ACB670C2B40D4D67E6A90444A4077D58BA0B1E92A40269F551FBF424A40</t>
  </si>
  <si>
    <t>0102000020E61000000200000035B8AD2D3CF72140F73C242136EB47402F9CCAE819B921401876114639E74740</t>
  </si>
  <si>
    <t>0102000020E610000002000000069D11A840112C40C725AAD601C14A40128AADA069112C40E29A96B3D2C04A40</t>
  </si>
  <si>
    <t>0102000020E610000002000000BBFF7EE7CD032D403BEBAE473CB54940FF6B7DE426042D40EE046F76F4B44940</t>
  </si>
  <si>
    <t>0102000020E6100000020000008F5F2377A5F12C4059D31456E3C64940151450F234F22C40A86219D12CC74940</t>
  </si>
  <si>
    <t>0102000020E610000002000000DD7C23BA67F521409A47FE60E0074940364E548039F42140273F98CA91074940</t>
  </si>
  <si>
    <t>0102000020E610000002000000471273FF47F82140920A630B41EB474035B8AD2D3CF72140F73C242136EB4740</t>
  </si>
  <si>
    <t>0102000020E61000000200000099DA520779212940256717C2208A49404197152FBB20294096DFB3BFFD894940</t>
  </si>
  <si>
    <t>0102000020E610000002000000749AEA52A6A029400310E345CF6D49407A45A6327B9F29404DD3B194766D4940</t>
  </si>
  <si>
    <t>0102000020E6100000020000009E222CCF282229406B5496D7008A49404197152FBB20294096DFB3BFFD894940</t>
  </si>
  <si>
    <t>0102000020E61000000200000050A702A7807F2A40CF26C3400C444A4006245B5B4D6C2A407BEA5403524A4A40</t>
  </si>
  <si>
    <t>0102000020E61000000200000050A702A7807F2A40CF26C3400C444A40CBFF3FA9517F2A40A35C1ABFF0434A40</t>
  </si>
  <si>
    <t>0102000020E610000002000000BA6E374D8BA12A40EB264CE0D0424A40A034005D509E2A4093C4BC00EC424A40</t>
  </si>
  <si>
    <t>0102000020E610000002000000E3B613292FC22A40B1E8C0DCB5404A40E138A139C0BC2A40EFDBCB2367404A40</t>
  </si>
  <si>
    <t>0102000020E610000002000000E7857489E2CF2A409A34675C7D414A40E3B613292FC22A40B1E8C0DCB5404A40</t>
  </si>
  <si>
    <t>0102000020E610000002000000BA6E374D8BA12A40EB264CE0D0424A40740B2781B4A72A40D1CD47A545424A40</t>
  </si>
  <si>
    <t>0102000020E610000002000000740B2781B4A72A40D1CD47A545424A40E138A139C0BC2A40EFDBCB2367404A40</t>
  </si>
  <si>
    <t>0102000020E61000000200000077D58BA0B1E92A40269F551FBF424A40303BBA6AEEDF2A40A32C1DF444424A40</t>
  </si>
  <si>
    <t>0102000020E610000002000000303BBA6AEEDF2A40A32C1DF444424A40E7857489E2CF2A409A34675C7D414A40</t>
  </si>
  <si>
    <t>0102000020E610000002000000CBFF3FA9517F2A40A35C1ABFF0434A401EC0292044872A40D32493B9BD434A40</t>
  </si>
  <si>
    <t>0102000020E6100000020000001EC0292044872A40D32493B9BD434A4071A076AEDE8F2A407E8E8F1667434A40</t>
  </si>
  <si>
    <t>0102000020E610000002000000A034005D509E2A4093C4BC00EC424A40EBE940183B952A4091D0669A38434A40</t>
  </si>
  <si>
    <t>0102000020E610000002000000EBE940183B952A4091D0669A38434A4071A076AEDE8F2A407E8E8F1667434A40</t>
  </si>
  <si>
    <t>0102000020E610000002000000B0AD9FFEB37E2040C7212C746FCE47402E784A4C8984204098C5D4D82DD14740</t>
  </si>
  <si>
    <t>0102000020E6100000020000007808237351D51E40826B74D48DD6494050C35CF7FB721E40C871F101CBF24940</t>
  </si>
  <si>
    <t>0102000020E610000002000000CC34F5A862612040F35A1E0B14624740B0AD9FFEB37E2040C7212C746FCE4740</t>
  </si>
  <si>
    <t>Anzahl Kabel</t>
  </si>
  <si>
    <t>Leistung (MW)</t>
  </si>
  <si>
    <t>Ersatz 220 zwischen Conneforde und Cloppenburg/Ost</t>
  </si>
  <si>
    <t>Ersatz 220</t>
  </si>
  <si>
    <t>Ersatz 110</t>
  </si>
  <si>
    <t>Hochstrombeseilung!</t>
  </si>
  <si>
    <t>Hochstrombeseilung</t>
  </si>
  <si>
    <t>Hochstrombeseilung, dann 4 Systeme</t>
  </si>
  <si>
    <t>was heißt Leitungsneubau? Rückbau der nur zusatz?</t>
  </si>
  <si>
    <t>zuvor + 3</t>
  </si>
  <si>
    <t>220?</t>
  </si>
  <si>
    <t xml:space="preserve">k.A. </t>
  </si>
  <si>
    <t>Ersatz 220 x 1</t>
  </si>
  <si>
    <t>?</t>
  </si>
  <si>
    <t>k.A.</t>
  </si>
  <si>
    <t>Erstaz 220</t>
  </si>
  <si>
    <t>Ersatz der bestehenden Verbindung von Siems über Abzweigmast
nach Lübeck</t>
  </si>
  <si>
    <t>nein3</t>
  </si>
  <si>
    <t>P210????</t>
  </si>
  <si>
    <t>SCHON DA</t>
  </si>
  <si>
    <t xml:space="preserve">Schon da? </t>
  </si>
  <si>
    <t>Netzausbau:Neubau in neuer Trasse</t>
  </si>
  <si>
    <t>Netzverstärkung:Neubau in bestehender Trasse</t>
  </si>
  <si>
    <t>Netzverstärkung: Umbeseilung/Stromkreisauflage</t>
  </si>
  <si>
    <t>220-kV-Leitung Lehrte – Hardegsen – Sandershausen</t>
  </si>
  <si>
    <t>Ersatz 380</t>
  </si>
  <si>
    <t>'0102000020E61000000200000034491737E0272240077FDE21ED414B401C09D91E62FC21405F82AED8BA4C4B40',</t>
  </si>
  <si>
    <t>'0102000020E61000000200000017CA504549312240342D73AE813C4B4034491737E0272240077FDE21ED414B40',</t>
  </si>
  <si>
    <t>'0102000020E610000002000000A7EE25E88A4D22401313D4F02D214B407A84E4AE6F392240155D7237E32F4B40',</t>
  </si>
  <si>
    <t>'0102000020E6100000020000001954FC7A67EC2140F817BC009A564B403D85B762DAFE21408E4DE1F725524B40',</t>
  </si>
  <si>
    <t>'0102000020E610000002000000E9482465B4B821400F0985DA6C654B401954FC7A67EC2140F817BC009A564B40',</t>
  </si>
  <si>
    <t>'0102000020E6100000020000007A84E4AE6F392240155D7237E32F4B4017CA504549312240342D73AE813C4B40',</t>
  </si>
  <si>
    <t>'0102000020E6100000020000003D85B762DAFE21408E4DE1F725524B4029CDE67118FC21404F779E78CE4C4B40',</t>
  </si>
  <si>
    <t>'0102000020E610000002000000564589B8733922401DE884E04BFA4A404AE93EA5EF3A224038E5C06158FA4A40',</t>
  </si>
  <si>
    <t>'0102000020E61000000200000086123F927D202240BBB93B0FBB0A4B40010AE4C8B91F2240D8BF46EDD90A4B40',</t>
  </si>
  <si>
    <t>'0102000020E61000000200000086123F927D202240BBB93B0FBB0A4B40010AE4C8B91F2240D8BF46EDD90A4B40'</t>
  </si>
  <si>
    <t>'0102000020E610000002000000076BF706BAF52A401C1252126D504A40B32781CD39042B40549F9A81804F4A40',</t>
  </si>
  <si>
    <t>'0102000020E610000002000000D68ADB0D47E42940919F8D5C37484A4062C32EE5D76A2A404F475BF0FD564A40',</t>
  </si>
  <si>
    <t>'0102000020E61000000200000015AA40D24C6C2A401BCE46F828574A40DF14FB7035872A4039883144A9594A40',</t>
  </si>
  <si>
    <t>'0102000020E610000002000000B32781CD39042B40549F9A81804F4A407771C1D4596B2B40B98A9B0218454A40',</t>
  </si>
  <si>
    <t>'0102000020E6100000020000008D2AC3B81B942A4061F3BBFAC2594A40076BF706BAF52A401C1252126D504A40',</t>
  </si>
  <si>
    <t>'0102000020E610000002000000DF14FB7035872A4039883144A9594A408D2AC3B81B942A4061F3BBFAC2594A40',</t>
  </si>
  <si>
    <t>'0102000020E61000000200000012EEDF06C6EB2B406713BB1171A04A405D8DEC4ACB102C4036B39602D2C04A40',</t>
  </si>
  <si>
    <t>'0102000020E6100000020000005414F93FD10E2140935A28999CED484061BBC50D09312140B4999E0B7EF94840',</t>
  </si>
  <si>
    <t>'0102000020E610000002000000E1D80EA1A58E2140DD572FD0FFFB4840BDF20F11ED5D21400F1DF11AAAF84840',</t>
  </si>
  <si>
    <t>'0102000020E61000000200000061BBC50D09312140B4999E0B7EF948401DE90C8CBC582140ED63AA059BF84840',</t>
  </si>
  <si>
    <t>'0102000020E610000002000000FC51D890878022403562D7B7A58E4A40E318C91EA14622401DEA77616B6C4A40',</t>
  </si>
  <si>
    <t>'0102000020E610000002000000E318C91EA14622401DEA77616B6C4A409DA223B9FC372240E964A9F57E454A40',</t>
  </si>
  <si>
    <t>'0102000020E6100000020000007657D17A53B42740AFEBBC32148C4A40795FF0C4075D2840126A865451E84A40',</t>
  </si>
  <si>
    <t>'0102000020E610000002000000E6E37F97BE4427400D40FE2D5C224A40E59F747D7AC327409EB0694A578A4A40',</t>
  </si>
  <si>
    <t>'0102000020E61000000200000032E884D041E71C40E37B35F6DBAC4A40DECCE847C31920408A58C4B0C3AA4A40',</t>
  </si>
  <si>
    <t>'0102000020E6100000020000003014B01D8C2820408ACF9D60FF6D4A402B2BF290CE19204048AAEFFCA2AA4A40',</t>
  </si>
  <si>
    <t>'0102000020E6100000020000000E6C9560714823400A151C5E102D4B40BA6B09F9A0072340F14C689258304B40',</t>
  </si>
  <si>
    <t>'0102000020E6100000020000004AA4236F6F752340126C5CFFAE254B400E6C9560714823400A151C5E102D4B40',</t>
  </si>
  <si>
    <t>'0102000020E610000002000000BA6B09F9A0072340F14C689258304B409FACBDF49BA2224083B5204A6A5B4B40',</t>
  </si>
  <si>
    <t>'0102000020E6100000020000005B3DCC03FDFA2340EC34D25279E24A4069458AB7841224400992D2C7D7E64A40',</t>
  </si>
  <si>
    <t>'0102000020E61000000200000069458AB7841224400992D2C7D7E64A40706C2C17E0452540DFCFDF3AB5F54A40',</t>
  </si>
  <si>
    <t>'0102000020E6100000020000004AE93EA5EF3A224038E5C06158FA4A401FCC37EC08592240E12E562F1AF54A40',</t>
  </si>
  <si>
    <t>'0102000020E6100000020000004B1A48BCE1332240139D6516A1FD4A404AE93EA5EF3A224038E5C06158FA4A40',</t>
  </si>
  <si>
    <t>'0102000020E6100000020000006000868A162D2240C7AEA3607C004B404B1A48BCE1332240139D6516A1FD4A40',</t>
  </si>
  <si>
    <t>'0102000020E61000000200000030CE29125D152240AFC623021F0B4B406000868A162D2240C7AEA3607C004B40',</t>
  </si>
  <si>
    <t>'0102000020E610000002000000EB1AD24D071B22408A624DC00A154B4030CE29125D152240AFC623021F0B4B40',</t>
  </si>
  <si>
    <t>'0102000020E61000000200000061862E3E62C523409CDBB9E8EB264840730C6DA57C812340EFD34C52F4D24740',</t>
  </si>
  <si>
    <t>'0102000020E610000002000000D00F4E47BD642240209E89FCDB744840AA3AE6B2C6D922403AF0978F3F084840',</t>
  </si>
  <si>
    <t>'0102000020E6100000020000003A84E0A7606F22400880E0E0C1014B406000868A162D2240C7AEA3607C004B40',</t>
  </si>
  <si>
    <t>'0102000020E61000000200000030CE29125D152240AFC623021F0B4B40010AE4C8B91F2240D8BF46EDD90A4B40'</t>
  </si>
  <si>
    <t>'0102000020E6100000020000007E025765387423408D1F37484D254B4054D1B3B4AEF82340A26C25CF50E24A40',</t>
  </si>
  <si>
    <t>'0102000020E6100000020000001FCC37EC08592240E12E562F1AF54A405FE68585A460224085BB0E304EF44A40',</t>
  </si>
  <si>
    <t>'0102000020E61000000200000051AAD8F3908022404323D8B8FE8E4A4030890EDCDCFF2240FD2E1114E4C54A40',</t>
  </si>
  <si>
    <t>'0102000020E6100000020000001438FC94EA0023401A05EEF07AC54A404E3338A517142340F0CE90E0FCC74A40'</t>
  </si>
  <si>
    <t>'0102000020E610000002000000E958EF8167402640E435AFEAAC7F49402459D130C6952840550B36BFAB954940',</t>
  </si>
  <si>
    <t>'0102000020E6100000020000002279420AF917284002767F06E56549409F63F668601A284007E28629DB644940',</t>
  </si>
  <si>
    <t>'0102000020E610000002000000E53FEE6CD91728409FFA511E27664940909F32A3C49F2940B8D507ED306E4940',</t>
  </si>
  <si>
    <t>'0102000020E610000002000000E53FEE6CD91728409FFA511E276649402279420AF917284002767F06E5654940',</t>
  </si>
  <si>
    <t>'0102000020E610000002000000FFBD2A26F24A2740D0D751D97644494084369435454F27400BC50C439A444940',</t>
  </si>
  <si>
    <t>'0102000020E61000000200000084369435454F27400BC50C439A44494096BABFD595162840C3082B5FE1654940',</t>
  </si>
  <si>
    <t>'0102000020E6100000020000002459D130C6952840550B36BFAB95494053D0ED258DA128406FA296E656984940',</t>
  </si>
  <si>
    <t>'0102000020E6100000020000002279420AF917284002767F06E565494096BABFD595162840C3082B5FE1654940',</t>
  </si>
  <si>
    <t>'0102000020E61000000200000096BABFD595162840C3082B5FE1654940E53FEE6CD91728409FFA511E27664940'</t>
  </si>
  <si>
    <t>line_id in model_draft (neue Daten!)</t>
  </si>
  <si>
    <t>Anzahl Kabel Rückbau</t>
  </si>
  <si>
    <t>Anzahl Kabel installiert</t>
  </si>
  <si>
    <t>geom</t>
  </si>
  <si>
    <t>NOCH MEHR?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</si>
</sst>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0" fillId="0" borderId="0" xfId="0" applyFont="1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0" borderId="0" xfId="0" applyFill="1"/>
    <xf numFmtId="0" fontId="0" fillId="0" borderId="0" xfId="0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2" fillId="0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0"/>
  <sheetViews>
    <sheetView topLeftCell="A133" workbookViewId="0">
      <selection activeCell="A143" sqref="A143"/>
    </sheetView>
  </sheetViews>
  <sheetFormatPr baseColWidth="10" defaultRowHeight="15" x14ac:dyDescent="0.25"/>
  <cols>
    <col min="2" max="2" width="3" customWidth="1"/>
    <col min="3" max="3" width="17" customWidth="1"/>
    <col min="4" max="4" width="20.140625" customWidth="1"/>
    <col min="8" max="8" width="13.7109375" customWidth="1"/>
    <col min="9" max="9" width="25.42578125" customWidth="1"/>
    <col min="11" max="11" width="13.42578125" customWidth="1"/>
  </cols>
  <sheetData>
    <row r="1" spans="1:14" s="1" customFormat="1" x14ac:dyDescent="0.25">
      <c r="A1" s="1" t="s">
        <v>6</v>
      </c>
      <c r="B1" s="1" t="s">
        <v>148</v>
      </c>
      <c r="C1" s="1" t="s">
        <v>0</v>
      </c>
      <c r="D1" s="1" t="s">
        <v>1</v>
      </c>
      <c r="E1" s="1" t="s">
        <v>2</v>
      </c>
      <c r="F1" s="1" t="s">
        <v>436</v>
      </c>
      <c r="G1" s="1" t="s">
        <v>144</v>
      </c>
      <c r="H1" s="1" t="s">
        <v>373</v>
      </c>
      <c r="I1" s="1" t="s">
        <v>4</v>
      </c>
      <c r="J1" s="1" t="s">
        <v>50</v>
      </c>
      <c r="K1" s="1" t="s">
        <v>435</v>
      </c>
    </row>
    <row r="2" spans="1:14" s="8" customFormat="1" x14ac:dyDescent="0.25">
      <c r="A2" s="8" t="s">
        <v>329</v>
      </c>
      <c r="C2" s="8" t="s">
        <v>250</v>
      </c>
      <c r="D2" s="8" t="s">
        <v>186</v>
      </c>
      <c r="E2" s="8" t="s">
        <v>371</v>
      </c>
      <c r="F2" s="8">
        <v>2000</v>
      </c>
      <c r="G2" s="8" t="s">
        <v>146</v>
      </c>
      <c r="H2" s="8" t="s">
        <v>147</v>
      </c>
      <c r="I2" s="8" t="s">
        <v>149</v>
      </c>
      <c r="N2" s="8" t="s">
        <v>453</v>
      </c>
    </row>
    <row r="3" spans="1:14" x14ac:dyDescent="0.25">
      <c r="A3" t="s">
        <v>338</v>
      </c>
      <c r="B3">
        <v>1</v>
      </c>
      <c r="C3" t="s">
        <v>251</v>
      </c>
      <c r="D3" t="s">
        <v>257</v>
      </c>
      <c r="E3" t="s">
        <v>227</v>
      </c>
      <c r="F3">
        <v>1790</v>
      </c>
      <c r="G3" t="s">
        <v>151</v>
      </c>
      <c r="H3" t="s">
        <v>147</v>
      </c>
      <c r="I3" t="s">
        <v>150</v>
      </c>
      <c r="J3" t="s">
        <v>147</v>
      </c>
      <c r="K3">
        <v>3</v>
      </c>
    </row>
    <row r="4" spans="1:14" x14ac:dyDescent="0.25">
      <c r="A4" t="s">
        <v>338</v>
      </c>
      <c r="B4">
        <v>2</v>
      </c>
      <c r="C4" t="s">
        <v>257</v>
      </c>
      <c r="D4" t="s">
        <v>29</v>
      </c>
      <c r="E4" t="s">
        <v>227</v>
      </c>
      <c r="F4">
        <v>1790</v>
      </c>
      <c r="G4" t="s">
        <v>151</v>
      </c>
      <c r="H4" t="s">
        <v>147</v>
      </c>
      <c r="I4" t="s">
        <v>150</v>
      </c>
      <c r="J4" t="s">
        <v>147</v>
      </c>
      <c r="K4">
        <v>3</v>
      </c>
    </row>
    <row r="5" spans="1:14" x14ac:dyDescent="0.25">
      <c r="A5" t="s">
        <v>338</v>
      </c>
      <c r="B5">
        <v>3</v>
      </c>
      <c r="C5" t="s">
        <v>251</v>
      </c>
      <c r="D5" t="s">
        <v>29</v>
      </c>
      <c r="E5" t="s">
        <v>227</v>
      </c>
      <c r="G5" t="s">
        <v>151</v>
      </c>
      <c r="H5" t="s">
        <v>147</v>
      </c>
      <c r="I5" t="s">
        <v>150</v>
      </c>
    </row>
    <row r="6" spans="1:14" s="8" customFormat="1" x14ac:dyDescent="0.25">
      <c r="A6" s="8" t="s">
        <v>339</v>
      </c>
      <c r="C6" s="8" t="s">
        <v>211</v>
      </c>
      <c r="D6" s="8" t="s">
        <v>82</v>
      </c>
      <c r="E6" s="8" t="s">
        <v>227</v>
      </c>
      <c r="G6" s="8" t="s">
        <v>151</v>
      </c>
      <c r="H6" s="8" t="s">
        <v>147</v>
      </c>
      <c r="I6" s="8" t="s">
        <v>150</v>
      </c>
      <c r="J6" s="8" t="s">
        <v>438</v>
      </c>
      <c r="L6" s="8" t="s">
        <v>441</v>
      </c>
    </row>
    <row r="7" spans="1:14" x14ac:dyDescent="0.25">
      <c r="A7" t="s">
        <v>340</v>
      </c>
      <c r="B7">
        <v>1</v>
      </c>
      <c r="C7" t="s">
        <v>162</v>
      </c>
      <c r="D7" t="s">
        <v>258</v>
      </c>
      <c r="E7" t="s">
        <v>227</v>
      </c>
      <c r="F7">
        <f xml:space="preserve"> 4*1790*1.5</f>
        <v>10740</v>
      </c>
      <c r="G7" t="s">
        <v>151</v>
      </c>
      <c r="H7" t="s">
        <v>147</v>
      </c>
      <c r="I7" t="s">
        <v>150</v>
      </c>
      <c r="J7" t="s">
        <v>460</v>
      </c>
      <c r="L7" t="s">
        <v>442</v>
      </c>
    </row>
    <row r="8" spans="1:14" x14ac:dyDescent="0.25">
      <c r="A8" t="s">
        <v>340</v>
      </c>
      <c r="B8">
        <v>2</v>
      </c>
      <c r="C8" t="s">
        <v>258</v>
      </c>
      <c r="D8" t="s">
        <v>214</v>
      </c>
      <c r="E8" t="s">
        <v>227</v>
      </c>
      <c r="F8">
        <f xml:space="preserve"> 4*1790*1.5</f>
        <v>10740</v>
      </c>
      <c r="G8" t="s">
        <v>151</v>
      </c>
      <c r="H8" t="s">
        <v>147</v>
      </c>
      <c r="I8" t="s">
        <v>150</v>
      </c>
      <c r="J8" t="s">
        <v>460</v>
      </c>
    </row>
    <row r="9" spans="1:14" s="8" customFormat="1" x14ac:dyDescent="0.25">
      <c r="A9" s="8" t="s">
        <v>341</v>
      </c>
      <c r="C9" s="8" t="s">
        <v>259</v>
      </c>
      <c r="D9" s="8" t="s">
        <v>162</v>
      </c>
      <c r="E9" s="8" t="s">
        <v>227</v>
      </c>
      <c r="F9" s="8">
        <f>1.5 * 1790</f>
        <v>2685</v>
      </c>
      <c r="G9" s="8" t="s">
        <v>151</v>
      </c>
      <c r="H9" s="8" t="s">
        <v>147</v>
      </c>
      <c r="I9" s="8" t="s">
        <v>150</v>
      </c>
      <c r="K9" s="8">
        <v>3</v>
      </c>
      <c r="L9" s="8" t="s">
        <v>441</v>
      </c>
      <c r="M9" s="8" t="s">
        <v>443</v>
      </c>
    </row>
    <row r="10" spans="1:14" x14ac:dyDescent="0.25">
      <c r="A10" t="s">
        <v>342</v>
      </c>
      <c r="B10">
        <v>1</v>
      </c>
      <c r="C10" t="s">
        <v>87</v>
      </c>
      <c r="D10" t="s">
        <v>308</v>
      </c>
      <c r="E10" t="s">
        <v>227</v>
      </c>
      <c r="G10" t="s">
        <v>151</v>
      </c>
      <c r="H10" t="s">
        <v>147</v>
      </c>
      <c r="I10" t="s">
        <v>150</v>
      </c>
      <c r="J10">
        <v>380</v>
      </c>
      <c r="K10" t="s">
        <v>444</v>
      </c>
      <c r="L10" t="s">
        <v>441</v>
      </c>
    </row>
    <row r="11" spans="1:14" x14ac:dyDescent="0.25">
      <c r="A11" t="s">
        <v>342</v>
      </c>
      <c r="B11">
        <v>2</v>
      </c>
      <c r="C11" t="s">
        <v>75</v>
      </c>
      <c r="D11" t="s">
        <v>87</v>
      </c>
      <c r="E11" t="s">
        <v>227</v>
      </c>
      <c r="G11" t="s">
        <v>151</v>
      </c>
      <c r="H11" t="s">
        <v>147</v>
      </c>
      <c r="I11" t="s">
        <v>150</v>
      </c>
      <c r="J11">
        <v>380</v>
      </c>
      <c r="K11" t="s">
        <v>444</v>
      </c>
    </row>
    <row r="12" spans="1:14" s="8" customFormat="1" x14ac:dyDescent="0.25">
      <c r="A12" s="8" t="s">
        <v>343</v>
      </c>
      <c r="B12" s="8">
        <v>1</v>
      </c>
      <c r="C12" s="8" t="s">
        <v>261</v>
      </c>
      <c r="D12" s="8" t="s">
        <v>260</v>
      </c>
      <c r="E12" s="8" t="s">
        <v>227</v>
      </c>
      <c r="G12" s="8" t="s">
        <v>151</v>
      </c>
      <c r="H12" s="8" t="s">
        <v>147</v>
      </c>
      <c r="I12" s="8" t="s">
        <v>150</v>
      </c>
      <c r="J12" s="8" t="s">
        <v>445</v>
      </c>
    </row>
    <row r="13" spans="1:14" s="8" customFormat="1" x14ac:dyDescent="0.25">
      <c r="A13" s="8" t="s">
        <v>343</v>
      </c>
      <c r="B13" s="8">
        <v>2</v>
      </c>
      <c r="C13" s="8" t="s">
        <v>260</v>
      </c>
      <c r="D13" s="8" t="s">
        <v>262</v>
      </c>
      <c r="E13" s="8" t="s">
        <v>227</v>
      </c>
      <c r="G13" s="8" t="s">
        <v>151</v>
      </c>
      <c r="H13" s="8" t="s">
        <v>147</v>
      </c>
      <c r="I13" s="8" t="s">
        <v>150</v>
      </c>
      <c r="J13" s="8" t="s">
        <v>445</v>
      </c>
    </row>
    <row r="14" spans="1:14" s="8" customFormat="1" x14ac:dyDescent="0.25">
      <c r="A14" s="8" t="s">
        <v>343</v>
      </c>
      <c r="B14" s="8">
        <v>3</v>
      </c>
      <c r="C14" s="8" t="s">
        <v>262</v>
      </c>
      <c r="D14" s="8" t="s">
        <v>309</v>
      </c>
      <c r="E14" s="8" t="s">
        <v>227</v>
      </c>
      <c r="G14" s="8" t="s">
        <v>151</v>
      </c>
      <c r="H14" s="8" t="s">
        <v>147</v>
      </c>
      <c r="I14" s="8" t="s">
        <v>150</v>
      </c>
    </row>
    <row r="15" spans="1:14" x14ac:dyDescent="0.25">
      <c r="A15" t="s">
        <v>344</v>
      </c>
      <c r="C15" t="s">
        <v>214</v>
      </c>
      <c r="D15" t="s">
        <v>22</v>
      </c>
      <c r="E15" t="s">
        <v>227</v>
      </c>
      <c r="G15" t="s">
        <v>151</v>
      </c>
      <c r="H15" t="s">
        <v>147</v>
      </c>
      <c r="I15" t="s">
        <v>149</v>
      </c>
      <c r="J15" t="s">
        <v>147</v>
      </c>
      <c r="K15" t="s">
        <v>446</v>
      </c>
    </row>
    <row r="16" spans="1:14" s="8" customFormat="1" x14ac:dyDescent="0.25">
      <c r="A16" s="8" t="s">
        <v>368</v>
      </c>
      <c r="B16" s="8">
        <v>1</v>
      </c>
      <c r="C16" s="8" t="s">
        <v>174</v>
      </c>
      <c r="D16" s="8" t="s">
        <v>298</v>
      </c>
      <c r="E16" s="8" t="s">
        <v>227</v>
      </c>
      <c r="F16" s="8">
        <v>1790</v>
      </c>
      <c r="G16" s="8" t="s">
        <v>151</v>
      </c>
      <c r="H16" s="8" t="s">
        <v>147</v>
      </c>
      <c r="I16" s="8" t="s">
        <v>150</v>
      </c>
      <c r="K16" s="8">
        <v>3</v>
      </c>
    </row>
    <row r="17" spans="1:11" s="8" customFormat="1" x14ac:dyDescent="0.25">
      <c r="A17" s="8" t="s">
        <v>368</v>
      </c>
      <c r="B17" s="8">
        <v>2</v>
      </c>
      <c r="C17" s="8" t="s">
        <v>298</v>
      </c>
      <c r="D17" s="8" t="s">
        <v>299</v>
      </c>
      <c r="E17" s="8" t="s">
        <v>227</v>
      </c>
      <c r="F17" s="8">
        <v>1790</v>
      </c>
      <c r="G17" s="8" t="s">
        <v>151</v>
      </c>
      <c r="H17" s="8" t="s">
        <v>147</v>
      </c>
      <c r="I17" s="8" t="s">
        <v>150</v>
      </c>
      <c r="J17" s="8" t="s">
        <v>447</v>
      </c>
      <c r="K17" s="8">
        <v>3</v>
      </c>
    </row>
    <row r="18" spans="1:11" s="8" customFormat="1" x14ac:dyDescent="0.25">
      <c r="A18" s="8" t="s">
        <v>368</v>
      </c>
      <c r="B18" s="8">
        <v>3</v>
      </c>
      <c r="C18" s="8" t="s">
        <v>299</v>
      </c>
      <c r="D18" s="8" t="s">
        <v>326</v>
      </c>
      <c r="E18" s="8" t="s">
        <v>227</v>
      </c>
      <c r="F18" s="8">
        <v>1790</v>
      </c>
      <c r="G18" s="8" t="s">
        <v>151</v>
      </c>
      <c r="H18" s="8" t="s">
        <v>147</v>
      </c>
      <c r="I18" s="8" t="s">
        <v>150</v>
      </c>
      <c r="J18" s="8" t="s">
        <v>447</v>
      </c>
      <c r="K18" s="8">
        <v>3</v>
      </c>
    </row>
    <row r="19" spans="1:11" x14ac:dyDescent="0.25">
      <c r="A19" t="s">
        <v>345</v>
      </c>
      <c r="C19" t="s">
        <v>41</v>
      </c>
      <c r="D19" t="s">
        <v>266</v>
      </c>
      <c r="E19" t="s">
        <v>227</v>
      </c>
      <c r="G19" t="s">
        <v>151</v>
      </c>
      <c r="H19" t="s">
        <v>147</v>
      </c>
      <c r="I19" t="s">
        <v>149</v>
      </c>
      <c r="J19" t="s">
        <v>147</v>
      </c>
    </row>
    <row r="20" spans="1:11" x14ac:dyDescent="0.25">
      <c r="A20" t="s">
        <v>345</v>
      </c>
      <c r="C20" t="s">
        <v>263</v>
      </c>
      <c r="D20" t="s">
        <v>269</v>
      </c>
      <c r="E20" t="s">
        <v>227</v>
      </c>
      <c r="G20" t="s">
        <v>151</v>
      </c>
      <c r="H20" t="s">
        <v>147</v>
      </c>
      <c r="I20" t="s">
        <v>150</v>
      </c>
      <c r="J20" s="3" t="s">
        <v>438</v>
      </c>
    </row>
    <row r="21" spans="1:11" x14ac:dyDescent="0.25">
      <c r="A21" t="s">
        <v>345</v>
      </c>
      <c r="C21" t="s">
        <v>264</v>
      </c>
      <c r="D21" t="s">
        <v>269</v>
      </c>
      <c r="E21" t="s">
        <v>227</v>
      </c>
      <c r="G21" t="s">
        <v>151</v>
      </c>
      <c r="H21" t="s">
        <v>147</v>
      </c>
      <c r="I21" t="s">
        <v>150</v>
      </c>
      <c r="J21" s="3" t="s">
        <v>438</v>
      </c>
    </row>
    <row r="22" spans="1:11" x14ac:dyDescent="0.25">
      <c r="A22" t="s">
        <v>345</v>
      </c>
      <c r="C22" t="s">
        <v>265</v>
      </c>
      <c r="D22" t="s">
        <v>264</v>
      </c>
      <c r="E22" t="s">
        <v>227</v>
      </c>
      <c r="G22" t="s">
        <v>151</v>
      </c>
      <c r="H22" t="s">
        <v>147</v>
      </c>
      <c r="I22" t="s">
        <v>150</v>
      </c>
      <c r="J22" s="3" t="s">
        <v>438</v>
      </c>
    </row>
    <row r="23" spans="1:11" x14ac:dyDescent="0.25">
      <c r="A23" t="s">
        <v>345</v>
      </c>
      <c r="C23" t="s">
        <v>263</v>
      </c>
      <c r="D23" t="s">
        <v>265</v>
      </c>
      <c r="E23" t="s">
        <v>227</v>
      </c>
      <c r="G23" t="s">
        <v>151</v>
      </c>
      <c r="H23" t="s">
        <v>147</v>
      </c>
      <c r="I23" t="s">
        <v>150</v>
      </c>
      <c r="J23" s="3" t="s">
        <v>438</v>
      </c>
    </row>
    <row r="24" spans="1:11" x14ac:dyDescent="0.25">
      <c r="A24" t="s">
        <v>345</v>
      </c>
      <c r="C24" t="s">
        <v>266</v>
      </c>
      <c r="D24" t="s">
        <v>263</v>
      </c>
      <c r="E24" t="s">
        <v>227</v>
      </c>
      <c r="G24" t="s">
        <v>151</v>
      </c>
      <c r="H24" t="s">
        <v>147</v>
      </c>
      <c r="I24" t="s">
        <v>149</v>
      </c>
      <c r="J24" t="s">
        <v>147</v>
      </c>
    </row>
    <row r="25" spans="1:11" s="8" customFormat="1" x14ac:dyDescent="0.25">
      <c r="A25" s="8" t="s">
        <v>330</v>
      </c>
      <c r="C25" s="8" t="s">
        <v>186</v>
      </c>
      <c r="D25" s="8" t="s">
        <v>302</v>
      </c>
      <c r="E25" s="8" t="s">
        <v>227</v>
      </c>
      <c r="F25" s="8">
        <v>2000</v>
      </c>
      <c r="G25" s="8" t="s">
        <v>146</v>
      </c>
      <c r="H25" s="8" t="s">
        <v>374</v>
      </c>
      <c r="I25" s="8" t="s">
        <v>150</v>
      </c>
    </row>
    <row r="26" spans="1:11" ht="14.25" customHeight="1" x14ac:dyDescent="0.25">
      <c r="A26" t="s">
        <v>346</v>
      </c>
      <c r="B26">
        <v>1</v>
      </c>
      <c r="C26" t="s">
        <v>22</v>
      </c>
      <c r="D26" t="s">
        <v>267</v>
      </c>
      <c r="E26" t="s">
        <v>227</v>
      </c>
      <c r="F26">
        <v>1790</v>
      </c>
      <c r="G26" t="s">
        <v>151</v>
      </c>
      <c r="H26" t="s">
        <v>147</v>
      </c>
      <c r="I26" s="7" t="s">
        <v>23</v>
      </c>
      <c r="J26" t="s">
        <v>147</v>
      </c>
      <c r="K26">
        <v>3</v>
      </c>
    </row>
    <row r="27" spans="1:11" x14ac:dyDescent="0.25">
      <c r="A27" t="s">
        <v>346</v>
      </c>
      <c r="B27">
        <v>2</v>
      </c>
      <c r="C27" t="s">
        <v>267</v>
      </c>
      <c r="D27" t="s">
        <v>303</v>
      </c>
      <c r="E27" t="s">
        <v>227</v>
      </c>
      <c r="F27">
        <v>1790</v>
      </c>
      <c r="G27" t="s">
        <v>151</v>
      </c>
      <c r="H27" t="s">
        <v>147</v>
      </c>
      <c r="I27" t="s">
        <v>150</v>
      </c>
      <c r="K27">
        <v>3</v>
      </c>
    </row>
    <row r="28" spans="1:11" s="8" customFormat="1" x14ac:dyDescent="0.25">
      <c r="A28" s="8" t="s">
        <v>347</v>
      </c>
      <c r="B28" s="8">
        <v>1</v>
      </c>
      <c r="C28" s="8" t="s">
        <v>269</v>
      </c>
      <c r="D28" s="8" t="s">
        <v>270</v>
      </c>
      <c r="E28" s="8" t="s">
        <v>227</v>
      </c>
      <c r="G28" s="8" t="s">
        <v>151</v>
      </c>
      <c r="H28" s="8" t="s">
        <v>147</v>
      </c>
      <c r="I28" s="8" t="s">
        <v>150</v>
      </c>
      <c r="J28" s="8" t="s">
        <v>438</v>
      </c>
    </row>
    <row r="29" spans="1:11" s="8" customFormat="1" x14ac:dyDescent="0.25">
      <c r="A29" s="8" t="s">
        <v>347</v>
      </c>
      <c r="B29" s="8">
        <v>2</v>
      </c>
      <c r="C29" s="8" t="s">
        <v>270</v>
      </c>
      <c r="D29" s="8" t="s">
        <v>295</v>
      </c>
      <c r="E29" s="8" t="s">
        <v>227</v>
      </c>
      <c r="G29" s="8" t="s">
        <v>151</v>
      </c>
      <c r="H29" s="8" t="s">
        <v>147</v>
      </c>
      <c r="I29" s="8" t="s">
        <v>150</v>
      </c>
      <c r="J29" s="8" t="s">
        <v>438</v>
      </c>
    </row>
    <row r="30" spans="1:11" s="8" customFormat="1" x14ac:dyDescent="0.25">
      <c r="A30" s="8" t="s">
        <v>347</v>
      </c>
      <c r="B30" s="8">
        <v>3</v>
      </c>
      <c r="C30" s="8" t="s">
        <v>268</v>
      </c>
      <c r="D30" s="8" t="s">
        <v>48</v>
      </c>
      <c r="E30" s="8" t="s">
        <v>227</v>
      </c>
      <c r="G30" s="8" t="s">
        <v>151</v>
      </c>
      <c r="H30" s="8" t="s">
        <v>147</v>
      </c>
      <c r="I30" s="8" t="s">
        <v>150</v>
      </c>
      <c r="J30" s="8" t="s">
        <v>438</v>
      </c>
    </row>
    <row r="31" spans="1:11" s="8" customFormat="1" x14ac:dyDescent="0.25">
      <c r="A31" s="8" t="s">
        <v>347</v>
      </c>
      <c r="B31" s="8">
        <v>3</v>
      </c>
      <c r="C31" s="8" t="s">
        <v>295</v>
      </c>
      <c r="D31" s="8" t="s">
        <v>268</v>
      </c>
      <c r="E31" s="8" t="s">
        <v>227</v>
      </c>
      <c r="G31" s="8" t="s">
        <v>151</v>
      </c>
      <c r="H31" s="8" t="s">
        <v>147</v>
      </c>
      <c r="I31" s="8" t="s">
        <v>150</v>
      </c>
    </row>
    <row r="32" spans="1:11" x14ac:dyDescent="0.25">
      <c r="A32" t="s">
        <v>370</v>
      </c>
      <c r="C32" t="s">
        <v>301</v>
      </c>
      <c r="D32" t="s">
        <v>328</v>
      </c>
      <c r="E32" t="s">
        <v>227</v>
      </c>
      <c r="G32" t="s">
        <v>151</v>
      </c>
      <c r="H32" t="s">
        <v>147</v>
      </c>
      <c r="I32" t="s">
        <v>150</v>
      </c>
    </row>
    <row r="33" spans="1:11" s="8" customFormat="1" x14ac:dyDescent="0.25">
      <c r="A33" s="8" t="s">
        <v>348</v>
      </c>
      <c r="C33" s="8" t="s">
        <v>271</v>
      </c>
      <c r="D33" s="8" t="s">
        <v>310</v>
      </c>
      <c r="E33" s="8" t="s">
        <v>227</v>
      </c>
      <c r="G33" s="8" t="s">
        <v>151</v>
      </c>
      <c r="H33" s="8" t="s">
        <v>147</v>
      </c>
      <c r="I33" s="8" t="s">
        <v>150</v>
      </c>
    </row>
    <row r="34" spans="1:11" x14ac:dyDescent="0.25">
      <c r="A34" t="s">
        <v>349</v>
      </c>
      <c r="C34" t="s">
        <v>18</v>
      </c>
      <c r="D34" t="s">
        <v>32</v>
      </c>
      <c r="E34" t="s">
        <v>227</v>
      </c>
      <c r="G34" t="s">
        <v>151</v>
      </c>
      <c r="H34" t="s">
        <v>147</v>
      </c>
      <c r="I34" t="s">
        <v>150</v>
      </c>
    </row>
    <row r="35" spans="1:11" s="8" customFormat="1" x14ac:dyDescent="0.25">
      <c r="A35" s="8" t="s">
        <v>350</v>
      </c>
      <c r="C35" s="8" t="s">
        <v>272</v>
      </c>
      <c r="D35" s="8" t="s">
        <v>311</v>
      </c>
      <c r="E35" s="8" t="s">
        <v>227</v>
      </c>
      <c r="G35" s="8" t="s">
        <v>151</v>
      </c>
      <c r="H35" s="8" t="s">
        <v>147</v>
      </c>
      <c r="I35" s="8" t="s">
        <v>150</v>
      </c>
    </row>
    <row r="36" spans="1:11" x14ac:dyDescent="0.25">
      <c r="A36" t="s">
        <v>351</v>
      </c>
      <c r="C36" t="s">
        <v>273</v>
      </c>
      <c r="D36" t="s">
        <v>312</v>
      </c>
      <c r="E36" t="s">
        <v>227</v>
      </c>
      <c r="G36" t="s">
        <v>151</v>
      </c>
      <c r="H36" t="s">
        <v>147</v>
      </c>
      <c r="I36" t="s">
        <v>150</v>
      </c>
    </row>
    <row r="37" spans="1:11" s="8" customFormat="1" x14ac:dyDescent="0.25">
      <c r="A37" s="8" t="s">
        <v>369</v>
      </c>
      <c r="C37" s="8" t="s">
        <v>300</v>
      </c>
      <c r="D37" s="8" t="s">
        <v>327</v>
      </c>
      <c r="E37" s="8" t="s">
        <v>227</v>
      </c>
      <c r="G37" s="8" t="s">
        <v>146</v>
      </c>
      <c r="H37" s="8" t="s">
        <v>374</v>
      </c>
      <c r="I37" s="8" t="s">
        <v>149</v>
      </c>
    </row>
    <row r="38" spans="1:11" x14ac:dyDescent="0.25">
      <c r="A38" t="s">
        <v>331</v>
      </c>
      <c r="C38" t="s">
        <v>12</v>
      </c>
      <c r="D38" t="s">
        <v>303</v>
      </c>
      <c r="E38" t="s">
        <v>371</v>
      </c>
      <c r="F38">
        <v>2000</v>
      </c>
      <c r="G38" t="s">
        <v>146</v>
      </c>
      <c r="H38" t="s">
        <v>374</v>
      </c>
      <c r="I38" t="s">
        <v>149</v>
      </c>
    </row>
    <row r="39" spans="1:11" s="8" customFormat="1" x14ac:dyDescent="0.25">
      <c r="A39" s="8" t="s">
        <v>352</v>
      </c>
      <c r="C39" s="8" t="s">
        <v>274</v>
      </c>
      <c r="D39" s="8" t="s">
        <v>313</v>
      </c>
      <c r="E39" s="8" t="s">
        <v>372</v>
      </c>
      <c r="F39" s="8">
        <v>1000</v>
      </c>
      <c r="G39" s="8" t="s">
        <v>146</v>
      </c>
      <c r="H39" s="8" t="s">
        <v>374</v>
      </c>
      <c r="I39" s="8" t="s">
        <v>149</v>
      </c>
    </row>
    <row r="40" spans="1:11" x14ac:dyDescent="0.25">
      <c r="A40" t="s">
        <v>367</v>
      </c>
      <c r="C40" t="s">
        <v>294</v>
      </c>
      <c r="D40" t="s">
        <v>99</v>
      </c>
      <c r="E40" t="s">
        <v>227</v>
      </c>
      <c r="G40" t="s">
        <v>151</v>
      </c>
      <c r="H40" t="s">
        <v>375</v>
      </c>
      <c r="I40" t="s">
        <v>149</v>
      </c>
      <c r="J40" t="s">
        <v>147</v>
      </c>
      <c r="K40" t="s">
        <v>446</v>
      </c>
    </row>
    <row r="41" spans="1:11" s="8" customFormat="1" x14ac:dyDescent="0.25">
      <c r="A41" s="8" t="s">
        <v>353</v>
      </c>
      <c r="C41" s="8" t="s">
        <v>275</v>
      </c>
      <c r="D41" s="8" t="s">
        <v>276</v>
      </c>
      <c r="E41" s="8" t="s">
        <v>227</v>
      </c>
      <c r="F41" s="5">
        <v>3580</v>
      </c>
      <c r="G41" s="8" t="s">
        <v>151</v>
      </c>
      <c r="H41" s="8" t="s">
        <v>147</v>
      </c>
      <c r="I41" s="8" t="s">
        <v>150</v>
      </c>
      <c r="J41" s="8" t="s">
        <v>438</v>
      </c>
      <c r="K41" s="5">
        <v>6</v>
      </c>
    </row>
    <row r="42" spans="1:11" s="8" customFormat="1" x14ac:dyDescent="0.25">
      <c r="A42" s="8" t="s">
        <v>353</v>
      </c>
      <c r="C42" s="8" t="s">
        <v>276</v>
      </c>
      <c r="D42" s="8" t="s">
        <v>314</v>
      </c>
      <c r="E42" s="8" t="s">
        <v>227</v>
      </c>
      <c r="F42" s="5">
        <v>3580</v>
      </c>
      <c r="G42" s="8" t="s">
        <v>151</v>
      </c>
      <c r="H42" s="8" t="s">
        <v>147</v>
      </c>
      <c r="I42" s="8" t="s">
        <v>150</v>
      </c>
      <c r="J42" s="8" t="s">
        <v>450</v>
      </c>
      <c r="K42" s="5">
        <v>6</v>
      </c>
    </row>
    <row r="43" spans="1:11" s="8" customFormat="1" x14ac:dyDescent="0.25">
      <c r="A43" s="8" t="s">
        <v>353</v>
      </c>
      <c r="C43" s="8" t="s">
        <v>275</v>
      </c>
      <c r="D43" s="8" t="s">
        <v>315</v>
      </c>
      <c r="E43" s="8" t="s">
        <v>227</v>
      </c>
      <c r="F43" s="8">
        <v>3580</v>
      </c>
      <c r="G43" s="8" t="s">
        <v>151</v>
      </c>
      <c r="H43" s="8" t="s">
        <v>147</v>
      </c>
      <c r="I43" s="8" t="s">
        <v>150</v>
      </c>
      <c r="J43" s="8" t="s">
        <v>438</v>
      </c>
      <c r="K43" s="8">
        <v>6</v>
      </c>
    </row>
    <row r="44" spans="1:11" s="8" customFormat="1" x14ac:dyDescent="0.25">
      <c r="A44" s="8" t="s">
        <v>353</v>
      </c>
      <c r="C44" s="8" t="s">
        <v>277</v>
      </c>
      <c r="D44" s="8" t="s">
        <v>316</v>
      </c>
      <c r="E44" s="8" t="s">
        <v>227</v>
      </c>
      <c r="F44" s="5">
        <v>3580</v>
      </c>
      <c r="G44" s="8" t="s">
        <v>151</v>
      </c>
      <c r="H44" s="8" t="s">
        <v>147</v>
      </c>
      <c r="I44" s="8" t="s">
        <v>150</v>
      </c>
      <c r="J44" s="8" t="s">
        <v>450</v>
      </c>
      <c r="K44" s="5">
        <v>6</v>
      </c>
    </row>
    <row r="45" spans="1:11" s="8" customFormat="1" x14ac:dyDescent="0.25">
      <c r="A45" s="8" t="s">
        <v>353</v>
      </c>
      <c r="C45" s="8" t="s">
        <v>288</v>
      </c>
      <c r="D45" s="8" t="s">
        <v>276</v>
      </c>
      <c r="E45" s="8" t="s">
        <v>227</v>
      </c>
      <c r="F45" s="5">
        <v>3580</v>
      </c>
      <c r="G45" s="8" t="s">
        <v>151</v>
      </c>
      <c r="H45" s="8" t="s">
        <v>147</v>
      </c>
      <c r="I45" s="8" t="s">
        <v>150</v>
      </c>
      <c r="J45" s="8" t="s">
        <v>438</v>
      </c>
      <c r="K45" s="5">
        <v>6</v>
      </c>
    </row>
    <row r="46" spans="1:11" s="8" customFormat="1" x14ac:dyDescent="0.25">
      <c r="A46" s="8" t="s">
        <v>353</v>
      </c>
      <c r="C46" s="8" t="s">
        <v>292</v>
      </c>
      <c r="D46" s="8" t="s">
        <v>288</v>
      </c>
      <c r="E46" s="8" t="s">
        <v>227</v>
      </c>
      <c r="F46" s="5">
        <v>3580</v>
      </c>
      <c r="G46" s="8" t="s">
        <v>151</v>
      </c>
      <c r="H46" s="8" t="s">
        <v>147</v>
      </c>
      <c r="I46" s="8" t="s">
        <v>150</v>
      </c>
      <c r="J46" s="8" t="s">
        <v>438</v>
      </c>
      <c r="K46" s="5">
        <v>6</v>
      </c>
    </row>
    <row r="47" spans="1:11" x14ac:dyDescent="0.25">
      <c r="A47" t="s">
        <v>145</v>
      </c>
      <c r="B47">
        <v>1</v>
      </c>
      <c r="C47" t="s">
        <v>14</v>
      </c>
      <c r="D47" t="s">
        <v>278</v>
      </c>
      <c r="E47" t="s">
        <v>227</v>
      </c>
      <c r="F47">
        <v>2000</v>
      </c>
      <c r="G47" t="s">
        <v>146</v>
      </c>
      <c r="H47" t="s">
        <v>374</v>
      </c>
      <c r="I47" t="s">
        <v>149</v>
      </c>
    </row>
    <row r="48" spans="1:11" x14ac:dyDescent="0.25">
      <c r="A48" t="s">
        <v>145</v>
      </c>
      <c r="B48">
        <v>2</v>
      </c>
      <c r="C48" t="s">
        <v>278</v>
      </c>
      <c r="D48" t="s">
        <v>317</v>
      </c>
      <c r="E48" t="s">
        <v>227</v>
      </c>
      <c r="F48">
        <v>2000</v>
      </c>
      <c r="G48" t="s">
        <v>146</v>
      </c>
      <c r="H48" t="s">
        <v>374</v>
      </c>
      <c r="I48" t="s">
        <v>149</v>
      </c>
    </row>
    <row r="49" spans="1:12" s="8" customFormat="1" x14ac:dyDescent="0.25">
      <c r="A49" s="8" t="s">
        <v>354</v>
      </c>
      <c r="C49" s="8" t="s">
        <v>250</v>
      </c>
      <c r="D49" s="8" t="s">
        <v>99</v>
      </c>
      <c r="E49" s="8" t="s">
        <v>227</v>
      </c>
      <c r="F49" s="8">
        <f xml:space="preserve"> 4*925</f>
        <v>3700</v>
      </c>
      <c r="G49" s="8" t="s">
        <v>151</v>
      </c>
      <c r="H49" s="8" t="s">
        <v>375</v>
      </c>
      <c r="I49" s="8" t="s">
        <v>150</v>
      </c>
      <c r="J49" s="8" t="s">
        <v>438</v>
      </c>
      <c r="K49" s="8">
        <v>4</v>
      </c>
    </row>
    <row r="50" spans="1:12" x14ac:dyDescent="0.25">
      <c r="A50" t="s">
        <v>355</v>
      </c>
      <c r="C50" t="s">
        <v>279</v>
      </c>
      <c r="D50" t="s">
        <v>318</v>
      </c>
      <c r="E50" t="s">
        <v>227</v>
      </c>
      <c r="G50" t="s">
        <v>151</v>
      </c>
      <c r="H50" t="s">
        <v>147</v>
      </c>
      <c r="I50" t="s">
        <v>149</v>
      </c>
      <c r="J50" t="s">
        <v>147</v>
      </c>
      <c r="K50" t="s">
        <v>446</v>
      </c>
    </row>
    <row r="51" spans="1:12" s="8" customFormat="1" x14ac:dyDescent="0.25">
      <c r="A51" s="8" t="s">
        <v>356</v>
      </c>
      <c r="C51" s="8" t="s">
        <v>250</v>
      </c>
      <c r="D51" s="8" t="s">
        <v>319</v>
      </c>
      <c r="E51" s="8" t="s">
        <v>227</v>
      </c>
      <c r="G51" s="8" t="s">
        <v>151</v>
      </c>
      <c r="H51" s="8" t="s">
        <v>147</v>
      </c>
      <c r="I51" s="8" t="s">
        <v>149</v>
      </c>
    </row>
    <row r="52" spans="1:12" x14ac:dyDescent="0.25">
      <c r="A52" t="s">
        <v>357</v>
      </c>
      <c r="C52" t="s">
        <v>15</v>
      </c>
      <c r="D52" t="s">
        <v>320</v>
      </c>
      <c r="E52" t="s">
        <v>227</v>
      </c>
      <c r="F52">
        <v>1790</v>
      </c>
      <c r="G52" t="s">
        <v>151</v>
      </c>
      <c r="H52" t="s">
        <v>147</v>
      </c>
      <c r="I52" t="s">
        <v>150</v>
      </c>
      <c r="J52" t="s">
        <v>147</v>
      </c>
      <c r="K52">
        <v>3</v>
      </c>
    </row>
    <row r="53" spans="1:12" s="8" customFormat="1" x14ac:dyDescent="0.25">
      <c r="A53" s="8" t="s">
        <v>358</v>
      </c>
      <c r="B53" s="8">
        <v>1</v>
      </c>
      <c r="C53" s="8" t="s">
        <v>78</v>
      </c>
      <c r="D53" s="8" t="s">
        <v>280</v>
      </c>
      <c r="E53" s="8" t="s">
        <v>227</v>
      </c>
      <c r="F53" s="8" t="e">
        <f xml:space="preserve"> x * 1790 *1.5</f>
        <v>#NAME?</v>
      </c>
      <c r="G53" s="8" t="s">
        <v>151</v>
      </c>
      <c r="H53" s="8" t="s">
        <v>147</v>
      </c>
      <c r="I53" s="8" t="s">
        <v>150</v>
      </c>
      <c r="J53" s="8" t="s">
        <v>438</v>
      </c>
      <c r="L53" s="8" t="s">
        <v>440</v>
      </c>
    </row>
    <row r="54" spans="1:12" s="8" customFormat="1" x14ac:dyDescent="0.25">
      <c r="A54" s="8" t="s">
        <v>358</v>
      </c>
      <c r="B54" s="8">
        <v>2</v>
      </c>
      <c r="C54" s="8" t="s">
        <v>280</v>
      </c>
      <c r="D54" s="8" t="s">
        <v>296</v>
      </c>
      <c r="E54" s="8" t="s">
        <v>227</v>
      </c>
      <c r="G54" s="8" t="s">
        <v>151</v>
      </c>
      <c r="H54" s="8" t="s">
        <v>147</v>
      </c>
      <c r="I54" s="8" t="s">
        <v>150</v>
      </c>
      <c r="J54" s="8" t="s">
        <v>438</v>
      </c>
      <c r="L54" s="8" t="s">
        <v>440</v>
      </c>
    </row>
    <row r="55" spans="1:12" s="8" customFormat="1" x14ac:dyDescent="0.25">
      <c r="A55" s="8" t="s">
        <v>358</v>
      </c>
      <c r="B55" s="8">
        <v>3</v>
      </c>
      <c r="C55" s="8" t="s">
        <v>296</v>
      </c>
      <c r="D55" s="8" t="s">
        <v>286</v>
      </c>
      <c r="E55" s="8" t="s">
        <v>227</v>
      </c>
      <c r="G55" s="8" t="s">
        <v>151</v>
      </c>
      <c r="H55" s="8" t="s">
        <v>147</v>
      </c>
      <c r="I55" s="8" t="s">
        <v>150</v>
      </c>
      <c r="J55" s="8" t="s">
        <v>438</v>
      </c>
      <c r="L55" s="8" t="s">
        <v>440</v>
      </c>
    </row>
    <row r="56" spans="1:12" s="8" customFormat="1" x14ac:dyDescent="0.25">
      <c r="A56" s="8" t="s">
        <v>358</v>
      </c>
      <c r="B56" s="8">
        <v>4</v>
      </c>
      <c r="C56" s="8" t="s">
        <v>286</v>
      </c>
      <c r="D56" s="8" t="s">
        <v>297</v>
      </c>
      <c r="E56" s="8" t="s">
        <v>227</v>
      </c>
      <c r="G56" s="8" t="s">
        <v>151</v>
      </c>
      <c r="H56" s="8" t="s">
        <v>147</v>
      </c>
      <c r="I56" s="8" t="s">
        <v>150</v>
      </c>
      <c r="J56" s="8" t="s">
        <v>438</v>
      </c>
      <c r="L56" s="8" t="s">
        <v>440</v>
      </c>
    </row>
    <row r="57" spans="1:12" s="8" customFormat="1" x14ac:dyDescent="0.25">
      <c r="A57" s="8" t="s">
        <v>358</v>
      </c>
      <c r="B57" s="8">
        <v>5</v>
      </c>
      <c r="C57" s="8" t="s">
        <v>297</v>
      </c>
      <c r="D57" s="8" t="s">
        <v>251</v>
      </c>
      <c r="E57" s="8" t="s">
        <v>227</v>
      </c>
      <c r="G57" s="8" t="s">
        <v>151</v>
      </c>
      <c r="H57" s="8" t="s">
        <v>147</v>
      </c>
      <c r="I57" s="8" t="s">
        <v>150</v>
      </c>
      <c r="J57" s="8" t="s">
        <v>438</v>
      </c>
      <c r="L57" s="8" t="s">
        <v>440</v>
      </c>
    </row>
    <row r="58" spans="1:12" x14ac:dyDescent="0.25">
      <c r="A58" t="s">
        <v>332</v>
      </c>
      <c r="C58" t="s">
        <v>14</v>
      </c>
      <c r="D58" t="s">
        <v>22</v>
      </c>
      <c r="E58" t="s">
        <v>371</v>
      </c>
      <c r="F58">
        <v>2000</v>
      </c>
      <c r="G58" t="s">
        <v>146</v>
      </c>
      <c r="H58" t="s">
        <v>374</v>
      </c>
      <c r="I58" t="s">
        <v>149</v>
      </c>
    </row>
    <row r="59" spans="1:12" s="8" customFormat="1" x14ac:dyDescent="0.25">
      <c r="A59" s="8" t="s">
        <v>359</v>
      </c>
      <c r="C59" s="8" t="s">
        <v>281</v>
      </c>
      <c r="D59" s="8" t="s">
        <v>275</v>
      </c>
      <c r="E59" s="8" t="s">
        <v>227</v>
      </c>
      <c r="G59" s="8" t="s">
        <v>151</v>
      </c>
      <c r="H59" s="8" t="s">
        <v>147</v>
      </c>
      <c r="I59" s="8" t="s">
        <v>150</v>
      </c>
    </row>
    <row r="60" spans="1:12" x14ac:dyDescent="0.25">
      <c r="A60" t="s">
        <v>360</v>
      </c>
      <c r="B60">
        <v>1</v>
      </c>
      <c r="C60" t="s">
        <v>282</v>
      </c>
      <c r="D60" t="s">
        <v>283</v>
      </c>
      <c r="E60" t="s">
        <v>227</v>
      </c>
      <c r="G60" t="s">
        <v>151</v>
      </c>
      <c r="H60" t="s">
        <v>147</v>
      </c>
      <c r="I60" t="s">
        <v>150</v>
      </c>
      <c r="J60" t="s">
        <v>438</v>
      </c>
    </row>
    <row r="61" spans="1:12" x14ac:dyDescent="0.25">
      <c r="A61" t="s">
        <v>360</v>
      </c>
      <c r="B61">
        <v>2</v>
      </c>
      <c r="C61" t="s">
        <v>283</v>
      </c>
      <c r="D61" t="s">
        <v>292</v>
      </c>
      <c r="E61" t="s">
        <v>227</v>
      </c>
      <c r="F61">
        <v>1790</v>
      </c>
      <c r="G61" t="s">
        <v>151</v>
      </c>
      <c r="H61" t="s">
        <v>147</v>
      </c>
      <c r="I61" t="s">
        <v>150</v>
      </c>
      <c r="J61" t="s">
        <v>448</v>
      </c>
      <c r="K61">
        <v>3</v>
      </c>
    </row>
    <row r="62" spans="1:12" s="8" customFormat="1" x14ac:dyDescent="0.25">
      <c r="A62" s="8" t="s">
        <v>361</v>
      </c>
      <c r="C62" s="8" t="s">
        <v>284</v>
      </c>
      <c r="D62" s="8" t="s">
        <v>321</v>
      </c>
      <c r="E62" s="8" t="s">
        <v>227</v>
      </c>
      <c r="G62" s="8" t="s">
        <v>151</v>
      </c>
      <c r="H62" s="8" t="s">
        <v>375</v>
      </c>
      <c r="I62" s="8" t="s">
        <v>149</v>
      </c>
      <c r="J62" s="8" t="s">
        <v>147</v>
      </c>
    </row>
    <row r="63" spans="1:12" s="8" customFormat="1" ht="15" customHeight="1" x14ac:dyDescent="0.25">
      <c r="A63" s="8" t="s">
        <v>361</v>
      </c>
      <c r="C63" s="8" t="s">
        <v>284</v>
      </c>
      <c r="D63" s="8" t="s">
        <v>322</v>
      </c>
      <c r="E63" s="8" t="s">
        <v>227</v>
      </c>
      <c r="G63" s="8" t="s">
        <v>151</v>
      </c>
      <c r="H63" s="8" t="s">
        <v>375</v>
      </c>
      <c r="I63" s="8" t="s">
        <v>150</v>
      </c>
      <c r="J63" s="9" t="s">
        <v>451</v>
      </c>
    </row>
    <row r="64" spans="1:12" s="8" customFormat="1" x14ac:dyDescent="0.25">
      <c r="A64" s="8" t="s">
        <v>361</v>
      </c>
      <c r="C64" s="8" t="s">
        <v>285</v>
      </c>
      <c r="D64" s="8" t="s">
        <v>284</v>
      </c>
      <c r="E64" s="8" t="s">
        <v>227</v>
      </c>
      <c r="G64" s="8" t="s">
        <v>151</v>
      </c>
      <c r="H64" s="8" t="s">
        <v>375</v>
      </c>
      <c r="I64" s="8" t="s">
        <v>150</v>
      </c>
      <c r="J64" s="8" t="s">
        <v>438</v>
      </c>
    </row>
    <row r="65" spans="1:11" x14ac:dyDescent="0.25">
      <c r="A65" t="s">
        <v>362</v>
      </c>
      <c r="C65" t="s">
        <v>34</v>
      </c>
      <c r="D65" t="s">
        <v>214</v>
      </c>
      <c r="E65" t="s">
        <v>227</v>
      </c>
      <c r="F65">
        <v>1790</v>
      </c>
      <c r="G65" t="s">
        <v>151</v>
      </c>
      <c r="H65" t="s">
        <v>147</v>
      </c>
      <c r="I65" t="s">
        <v>150</v>
      </c>
      <c r="J65" t="s">
        <v>147</v>
      </c>
      <c r="K65">
        <v>3</v>
      </c>
    </row>
    <row r="66" spans="1:11" s="8" customFormat="1" x14ac:dyDescent="0.25">
      <c r="A66" s="8" t="s">
        <v>363</v>
      </c>
      <c r="C66" s="8" t="s">
        <v>91</v>
      </c>
      <c r="D66" s="8" t="s">
        <v>162</v>
      </c>
      <c r="E66" s="8" t="s">
        <v>227</v>
      </c>
      <c r="G66" s="8" t="s">
        <v>151</v>
      </c>
      <c r="H66" s="8" t="s">
        <v>147</v>
      </c>
      <c r="I66" s="8" t="s">
        <v>150</v>
      </c>
    </row>
    <row r="67" spans="1:11" x14ac:dyDescent="0.25">
      <c r="A67" t="s">
        <v>364</v>
      </c>
      <c r="C67" t="s">
        <v>34</v>
      </c>
      <c r="D67" t="s">
        <v>323</v>
      </c>
      <c r="E67" t="s">
        <v>227</v>
      </c>
      <c r="F67">
        <v>1790</v>
      </c>
      <c r="G67" t="s">
        <v>151</v>
      </c>
      <c r="H67" t="s">
        <v>147</v>
      </c>
      <c r="I67" t="s">
        <v>150</v>
      </c>
      <c r="J67" t="s">
        <v>147</v>
      </c>
      <c r="K67">
        <v>6</v>
      </c>
    </row>
    <row r="68" spans="1:11" s="8" customFormat="1" x14ac:dyDescent="0.25">
      <c r="A68" s="8" t="s">
        <v>365</v>
      </c>
      <c r="C68" s="8" t="s">
        <v>174</v>
      </c>
      <c r="D68" s="8" t="s">
        <v>324</v>
      </c>
      <c r="E68" s="8" t="s">
        <v>227</v>
      </c>
      <c r="F68" s="8">
        <v>1790</v>
      </c>
      <c r="G68" s="8" t="s">
        <v>151</v>
      </c>
      <c r="H68" s="8" t="s">
        <v>147</v>
      </c>
      <c r="I68" s="8" t="s">
        <v>150</v>
      </c>
      <c r="J68" s="8" t="s">
        <v>452</v>
      </c>
      <c r="K68" s="8">
        <v>3</v>
      </c>
    </row>
    <row r="69" spans="1:11" x14ac:dyDescent="0.25">
      <c r="A69" t="s">
        <v>366</v>
      </c>
      <c r="C69" t="s">
        <v>287</v>
      </c>
      <c r="D69" t="s">
        <v>325</v>
      </c>
      <c r="E69" t="s">
        <v>227</v>
      </c>
      <c r="G69" t="s">
        <v>151</v>
      </c>
      <c r="H69" t="s">
        <v>147</v>
      </c>
      <c r="I69" t="s">
        <v>150</v>
      </c>
    </row>
    <row r="70" spans="1:11" s="8" customFormat="1" x14ac:dyDescent="0.25">
      <c r="A70" s="8" t="s">
        <v>333</v>
      </c>
      <c r="C70" s="8" t="s">
        <v>251</v>
      </c>
      <c r="D70" s="8" t="s">
        <v>304</v>
      </c>
      <c r="E70" s="8" t="s">
        <v>371</v>
      </c>
      <c r="F70" s="8">
        <v>2000</v>
      </c>
      <c r="G70" s="8" t="s">
        <v>146</v>
      </c>
      <c r="H70" s="8" t="s">
        <v>374</v>
      </c>
      <c r="I70" s="8" t="s">
        <v>149</v>
      </c>
    </row>
    <row r="71" spans="1:11" x14ac:dyDescent="0.25">
      <c r="A71" t="s">
        <v>334</v>
      </c>
      <c r="B71">
        <v>1</v>
      </c>
      <c r="C71" t="s">
        <v>99</v>
      </c>
      <c r="D71" t="s">
        <v>252</v>
      </c>
      <c r="E71" t="s">
        <v>227</v>
      </c>
      <c r="G71" t="s">
        <v>151</v>
      </c>
      <c r="H71" t="s">
        <v>375</v>
      </c>
      <c r="I71" t="s">
        <v>150</v>
      </c>
    </row>
    <row r="72" spans="1:11" x14ac:dyDescent="0.25">
      <c r="A72" t="s">
        <v>334</v>
      </c>
      <c r="B72">
        <v>2</v>
      </c>
      <c r="C72" t="s">
        <v>252</v>
      </c>
      <c r="D72" t="s">
        <v>305</v>
      </c>
      <c r="E72" t="s">
        <v>227</v>
      </c>
      <c r="G72" t="s">
        <v>151</v>
      </c>
      <c r="H72" t="s">
        <v>375</v>
      </c>
      <c r="I72" t="s">
        <v>149</v>
      </c>
      <c r="J72" t="s">
        <v>437</v>
      </c>
    </row>
    <row r="73" spans="1:11" s="8" customFormat="1" x14ac:dyDescent="0.25">
      <c r="A73" s="8" t="s">
        <v>335</v>
      </c>
      <c r="B73" s="8">
        <v>1</v>
      </c>
      <c r="C73" s="8" t="s">
        <v>293</v>
      </c>
      <c r="D73" s="8" t="s">
        <v>15</v>
      </c>
      <c r="E73" s="8" t="s">
        <v>227</v>
      </c>
      <c r="G73" s="8" t="s">
        <v>151</v>
      </c>
      <c r="H73" s="8" t="s">
        <v>375</v>
      </c>
      <c r="I73" s="8" t="s">
        <v>150</v>
      </c>
      <c r="J73" s="8" t="s">
        <v>438</v>
      </c>
    </row>
    <row r="74" spans="1:11" s="8" customFormat="1" x14ac:dyDescent="0.25">
      <c r="A74" s="8" t="s">
        <v>335</v>
      </c>
      <c r="B74" s="8">
        <v>2</v>
      </c>
      <c r="C74" s="8" t="s">
        <v>15</v>
      </c>
      <c r="D74" s="8" t="s">
        <v>254</v>
      </c>
      <c r="E74" s="8" t="s">
        <v>227</v>
      </c>
      <c r="G74" s="8" t="s">
        <v>151</v>
      </c>
      <c r="H74" s="8" t="s">
        <v>375</v>
      </c>
      <c r="I74" s="8" t="s">
        <v>150</v>
      </c>
      <c r="J74" s="8" t="s">
        <v>438</v>
      </c>
    </row>
    <row r="75" spans="1:11" s="8" customFormat="1" x14ac:dyDescent="0.25">
      <c r="A75" s="8" t="s">
        <v>335</v>
      </c>
      <c r="B75" s="8">
        <v>3</v>
      </c>
      <c r="C75" s="8" t="s">
        <v>254</v>
      </c>
      <c r="D75" s="8" t="s">
        <v>253</v>
      </c>
      <c r="E75" s="8" t="s">
        <v>227</v>
      </c>
      <c r="G75" s="8" t="s">
        <v>151</v>
      </c>
      <c r="H75" s="8" t="s">
        <v>375</v>
      </c>
      <c r="I75" s="8" t="s">
        <v>150</v>
      </c>
      <c r="J75" s="8" t="s">
        <v>438</v>
      </c>
    </row>
    <row r="76" spans="1:11" s="8" customFormat="1" x14ac:dyDescent="0.25">
      <c r="A76" s="8" t="s">
        <v>335</v>
      </c>
      <c r="B76" s="8">
        <v>4</v>
      </c>
      <c r="C76" s="8" t="s">
        <v>253</v>
      </c>
      <c r="D76" s="8" t="s">
        <v>306</v>
      </c>
      <c r="E76" s="8" t="s">
        <v>227</v>
      </c>
      <c r="G76" s="8" t="s">
        <v>151</v>
      </c>
      <c r="H76" s="8" t="s">
        <v>375</v>
      </c>
      <c r="I76" s="8" t="s">
        <v>150</v>
      </c>
      <c r="J76" s="8" t="s">
        <v>438</v>
      </c>
    </row>
    <row r="77" spans="1:11" x14ac:dyDescent="0.25">
      <c r="A77" t="s">
        <v>336</v>
      </c>
      <c r="B77">
        <v>1</v>
      </c>
      <c r="C77" t="s">
        <v>12</v>
      </c>
      <c r="D77" t="s">
        <v>289</v>
      </c>
      <c r="E77" t="s">
        <v>227</v>
      </c>
      <c r="G77" t="s">
        <v>151</v>
      </c>
      <c r="H77" t="s">
        <v>147</v>
      </c>
      <c r="I77" t="s">
        <v>149</v>
      </c>
      <c r="J77" t="s">
        <v>439</v>
      </c>
    </row>
    <row r="78" spans="1:11" x14ac:dyDescent="0.25">
      <c r="A78" t="s">
        <v>336</v>
      </c>
      <c r="B78">
        <v>2</v>
      </c>
      <c r="C78" t="s">
        <v>289</v>
      </c>
      <c r="D78" t="s">
        <v>290</v>
      </c>
      <c r="E78" t="s">
        <v>227</v>
      </c>
      <c r="G78" t="s">
        <v>151</v>
      </c>
      <c r="H78" t="s">
        <v>147</v>
      </c>
      <c r="I78" t="s">
        <v>149</v>
      </c>
      <c r="J78" t="s">
        <v>439</v>
      </c>
    </row>
    <row r="79" spans="1:11" x14ac:dyDescent="0.25">
      <c r="A79" t="s">
        <v>336</v>
      </c>
      <c r="B79">
        <v>3</v>
      </c>
      <c r="C79" s="6" t="s">
        <v>290</v>
      </c>
      <c r="D79" t="s">
        <v>291</v>
      </c>
      <c r="E79" t="s">
        <v>227</v>
      </c>
      <c r="G79" t="s">
        <v>151</v>
      </c>
      <c r="H79" t="s">
        <v>147</v>
      </c>
      <c r="I79" t="s">
        <v>149</v>
      </c>
      <c r="J79" t="s">
        <v>439</v>
      </c>
    </row>
    <row r="80" spans="1:11" x14ac:dyDescent="0.25">
      <c r="A80" t="s">
        <v>336</v>
      </c>
      <c r="B80">
        <v>4</v>
      </c>
      <c r="C80" t="s">
        <v>291</v>
      </c>
      <c r="D80" t="s">
        <v>255</v>
      </c>
      <c r="E80" t="s">
        <v>227</v>
      </c>
      <c r="G80" t="s">
        <v>151</v>
      </c>
      <c r="H80" t="s">
        <v>147</v>
      </c>
      <c r="I80" t="s">
        <v>149</v>
      </c>
      <c r="J80" t="s">
        <v>439</v>
      </c>
    </row>
    <row r="81" spans="1:12" x14ac:dyDescent="0.25">
      <c r="A81" t="s">
        <v>336</v>
      </c>
      <c r="B81">
        <v>5</v>
      </c>
      <c r="C81" t="s">
        <v>255</v>
      </c>
      <c r="D81" t="s">
        <v>307</v>
      </c>
      <c r="E81" t="s">
        <v>227</v>
      </c>
      <c r="G81" t="s">
        <v>151</v>
      </c>
      <c r="H81" t="s">
        <v>147</v>
      </c>
      <c r="I81" t="s">
        <v>149</v>
      </c>
      <c r="J81" t="s">
        <v>439</v>
      </c>
    </row>
    <row r="82" spans="1:12" s="8" customFormat="1" x14ac:dyDescent="0.25">
      <c r="A82" s="8" t="s">
        <v>337</v>
      </c>
      <c r="C82" s="8" t="s">
        <v>256</v>
      </c>
      <c r="D82" s="8" t="s">
        <v>199</v>
      </c>
      <c r="E82" s="8" t="s">
        <v>227</v>
      </c>
      <c r="F82" s="8">
        <v>1790</v>
      </c>
      <c r="G82" s="8" t="s">
        <v>151</v>
      </c>
      <c r="H82" s="8" t="s">
        <v>147</v>
      </c>
      <c r="I82" s="8" t="s">
        <v>150</v>
      </c>
      <c r="J82" s="8" t="s">
        <v>438</v>
      </c>
      <c r="K82" s="8">
        <v>3</v>
      </c>
    </row>
    <row r="83" spans="1:12" x14ac:dyDescent="0.25">
      <c r="A83" t="s">
        <v>228</v>
      </c>
      <c r="B83">
        <v>1</v>
      </c>
      <c r="C83" t="s">
        <v>15</v>
      </c>
      <c r="D83" t="s">
        <v>154</v>
      </c>
      <c r="E83" t="s">
        <v>227</v>
      </c>
      <c r="G83" t="s">
        <v>151</v>
      </c>
      <c r="H83" t="s">
        <v>147</v>
      </c>
      <c r="I83" s="8" t="s">
        <v>10</v>
      </c>
      <c r="J83" t="s">
        <v>450</v>
      </c>
    </row>
    <row r="84" spans="1:12" x14ac:dyDescent="0.25">
      <c r="A84" t="s">
        <v>228</v>
      </c>
      <c r="B84">
        <v>2</v>
      </c>
      <c r="C84" t="s">
        <v>154</v>
      </c>
      <c r="D84" t="s">
        <v>152</v>
      </c>
      <c r="E84" t="s">
        <v>227</v>
      </c>
      <c r="G84" t="s">
        <v>151</v>
      </c>
      <c r="H84" t="s">
        <v>147</v>
      </c>
      <c r="I84" s="8" t="s">
        <v>10</v>
      </c>
      <c r="J84" t="s">
        <v>438</v>
      </c>
    </row>
    <row r="85" spans="1:12" x14ac:dyDescent="0.25">
      <c r="A85" t="s">
        <v>228</v>
      </c>
      <c r="B85">
        <v>3</v>
      </c>
      <c r="C85" t="s">
        <v>152</v>
      </c>
      <c r="D85" t="s">
        <v>155</v>
      </c>
      <c r="E85" t="s">
        <v>227</v>
      </c>
      <c r="G85" t="s">
        <v>151</v>
      </c>
      <c r="H85" t="s">
        <v>147</v>
      </c>
      <c r="I85" s="8" t="s">
        <v>10</v>
      </c>
      <c r="J85" t="s">
        <v>450</v>
      </c>
    </row>
    <row r="86" spans="1:12" x14ac:dyDescent="0.25">
      <c r="A86" t="s">
        <v>228</v>
      </c>
      <c r="B86">
        <v>4</v>
      </c>
      <c r="C86" t="s">
        <v>155</v>
      </c>
      <c r="D86" t="s">
        <v>153</v>
      </c>
      <c r="E86" t="s">
        <v>227</v>
      </c>
      <c r="G86" t="s">
        <v>151</v>
      </c>
      <c r="H86" t="s">
        <v>147</v>
      </c>
      <c r="I86" s="8" t="s">
        <v>10</v>
      </c>
      <c r="J86" t="s">
        <v>450</v>
      </c>
    </row>
    <row r="87" spans="1:12" x14ac:dyDescent="0.25">
      <c r="A87" t="s">
        <v>228</v>
      </c>
      <c r="B87">
        <v>5</v>
      </c>
      <c r="C87" t="s">
        <v>153</v>
      </c>
      <c r="D87" t="s">
        <v>210</v>
      </c>
      <c r="E87" t="s">
        <v>227</v>
      </c>
      <c r="G87" t="s">
        <v>151</v>
      </c>
      <c r="H87" t="s">
        <v>147</v>
      </c>
      <c r="I87" s="8" t="s">
        <v>10</v>
      </c>
    </row>
    <row r="88" spans="1:12" s="8" customFormat="1" x14ac:dyDescent="0.25">
      <c r="A88" s="8" t="s">
        <v>237</v>
      </c>
      <c r="B88" s="8">
        <v>1</v>
      </c>
      <c r="C88" s="8" t="s">
        <v>174</v>
      </c>
      <c r="D88" s="8" t="s">
        <v>175</v>
      </c>
      <c r="E88" s="8" t="s">
        <v>227</v>
      </c>
      <c r="G88" s="8" t="s">
        <v>151</v>
      </c>
      <c r="H88" s="8" t="s">
        <v>147</v>
      </c>
      <c r="I88" s="8" t="s">
        <v>458</v>
      </c>
      <c r="J88" s="8" t="s">
        <v>438</v>
      </c>
      <c r="L88" t="s">
        <v>454</v>
      </c>
    </row>
    <row r="89" spans="1:12" s="8" customFormat="1" x14ac:dyDescent="0.25">
      <c r="A89" s="8" t="s">
        <v>237</v>
      </c>
      <c r="B89" s="8">
        <v>2</v>
      </c>
      <c r="C89" s="8" t="s">
        <v>175</v>
      </c>
      <c r="D89" s="8" t="s">
        <v>22</v>
      </c>
      <c r="E89" s="8" t="s">
        <v>227</v>
      </c>
      <c r="G89" s="8" t="s">
        <v>151</v>
      </c>
      <c r="H89" s="8" t="s">
        <v>147</v>
      </c>
      <c r="I89" s="8" t="s">
        <v>458</v>
      </c>
      <c r="J89" s="8" t="s">
        <v>438</v>
      </c>
      <c r="L89" t="s">
        <v>454</v>
      </c>
    </row>
    <row r="90" spans="1:12" x14ac:dyDescent="0.25">
      <c r="A90" t="s">
        <v>238</v>
      </c>
      <c r="B90">
        <v>1</v>
      </c>
      <c r="C90" t="s">
        <v>177</v>
      </c>
      <c r="D90" t="s">
        <v>176</v>
      </c>
      <c r="E90" t="s">
        <v>227</v>
      </c>
      <c r="F90">
        <v>1790</v>
      </c>
      <c r="G90" t="s">
        <v>151</v>
      </c>
      <c r="H90" t="s">
        <v>147</v>
      </c>
      <c r="I90" t="s">
        <v>149</v>
      </c>
      <c r="J90" t="s">
        <v>447</v>
      </c>
      <c r="K90">
        <v>3</v>
      </c>
      <c r="L90" t="s">
        <v>455</v>
      </c>
    </row>
    <row r="91" spans="1:12" x14ac:dyDescent="0.25">
      <c r="A91" t="s">
        <v>238</v>
      </c>
      <c r="B91">
        <v>2</v>
      </c>
      <c r="C91" t="s">
        <v>176</v>
      </c>
      <c r="D91" t="s">
        <v>158</v>
      </c>
      <c r="E91" t="s">
        <v>227</v>
      </c>
      <c r="F91">
        <v>1790</v>
      </c>
      <c r="G91" t="s">
        <v>151</v>
      </c>
      <c r="H91" t="s">
        <v>147</v>
      </c>
      <c r="I91" t="s">
        <v>149</v>
      </c>
      <c r="J91" t="s">
        <v>447</v>
      </c>
      <c r="K91">
        <v>3</v>
      </c>
      <c r="L91" t="s">
        <v>455</v>
      </c>
    </row>
    <row r="92" spans="1:12" s="8" customFormat="1" x14ac:dyDescent="0.25">
      <c r="A92" s="8" t="s">
        <v>239</v>
      </c>
      <c r="B92" s="8">
        <v>1</v>
      </c>
      <c r="C92" s="8" t="s">
        <v>178</v>
      </c>
      <c r="D92" s="8" t="s">
        <v>217</v>
      </c>
      <c r="E92" s="8" t="s">
        <v>227</v>
      </c>
      <c r="G92" s="8" t="s">
        <v>151</v>
      </c>
      <c r="H92" s="8" t="s">
        <v>147</v>
      </c>
      <c r="I92" s="8" t="s">
        <v>149</v>
      </c>
    </row>
    <row r="93" spans="1:12" x14ac:dyDescent="0.25">
      <c r="A93" t="s">
        <v>240</v>
      </c>
      <c r="B93">
        <v>1</v>
      </c>
      <c r="C93" t="s">
        <v>165</v>
      </c>
      <c r="D93" t="s">
        <v>179</v>
      </c>
      <c r="E93" t="s">
        <v>227</v>
      </c>
      <c r="G93" t="s">
        <v>151</v>
      </c>
      <c r="H93" t="s">
        <v>147</v>
      </c>
      <c r="I93" t="s">
        <v>149</v>
      </c>
    </row>
    <row r="94" spans="1:12" x14ac:dyDescent="0.25">
      <c r="A94" t="s">
        <v>240</v>
      </c>
      <c r="B94">
        <v>2</v>
      </c>
      <c r="C94" t="s">
        <v>179</v>
      </c>
      <c r="D94" t="s">
        <v>218</v>
      </c>
      <c r="E94" t="s">
        <v>227</v>
      </c>
      <c r="G94" t="s">
        <v>151</v>
      </c>
      <c r="H94" t="s">
        <v>147</v>
      </c>
      <c r="I94" t="s">
        <v>149</v>
      </c>
    </row>
    <row r="95" spans="1:12" s="8" customFormat="1" x14ac:dyDescent="0.25">
      <c r="A95" s="8" t="s">
        <v>241</v>
      </c>
      <c r="B95" s="8">
        <v>1</v>
      </c>
      <c r="C95" s="8" t="s">
        <v>165</v>
      </c>
      <c r="D95" s="8" t="s">
        <v>208</v>
      </c>
      <c r="E95" s="8" t="s">
        <v>227</v>
      </c>
      <c r="G95" s="8" t="s">
        <v>151</v>
      </c>
      <c r="H95" s="8" t="s">
        <v>375</v>
      </c>
      <c r="I95" s="8" t="s">
        <v>149</v>
      </c>
      <c r="J95" s="8" t="s">
        <v>438</v>
      </c>
    </row>
    <row r="96" spans="1:12" s="8" customFormat="1" x14ac:dyDescent="0.25">
      <c r="A96" s="8" t="s">
        <v>241</v>
      </c>
      <c r="B96" s="8">
        <v>1</v>
      </c>
      <c r="C96" s="8" t="s">
        <v>208</v>
      </c>
      <c r="D96" s="8" t="s">
        <v>181</v>
      </c>
      <c r="E96" s="8" t="s">
        <v>227</v>
      </c>
      <c r="G96" s="8" t="s">
        <v>151</v>
      </c>
      <c r="H96" s="8" t="s">
        <v>147</v>
      </c>
      <c r="I96" s="8" t="s">
        <v>10</v>
      </c>
      <c r="J96" s="8" t="s">
        <v>438</v>
      </c>
    </row>
    <row r="97" spans="1:10" s="8" customFormat="1" x14ac:dyDescent="0.25">
      <c r="A97" s="8" t="s">
        <v>241</v>
      </c>
      <c r="B97" s="8">
        <v>2</v>
      </c>
      <c r="C97" s="8" t="s">
        <v>180</v>
      </c>
      <c r="D97" s="8" t="s">
        <v>182</v>
      </c>
      <c r="E97" s="8" t="s">
        <v>227</v>
      </c>
      <c r="G97" s="8" t="s">
        <v>151</v>
      </c>
      <c r="H97" s="8" t="s">
        <v>147</v>
      </c>
      <c r="I97" s="8" t="s">
        <v>456</v>
      </c>
      <c r="J97" s="8" t="s">
        <v>438</v>
      </c>
    </row>
    <row r="98" spans="1:10" s="8" customFormat="1" x14ac:dyDescent="0.25">
      <c r="A98" s="8" t="s">
        <v>241</v>
      </c>
      <c r="B98" s="8">
        <v>3</v>
      </c>
      <c r="C98" s="8" t="s">
        <v>181</v>
      </c>
      <c r="D98" s="8" t="s">
        <v>180</v>
      </c>
      <c r="E98" s="8" t="s">
        <v>227</v>
      </c>
      <c r="G98" s="8" t="s">
        <v>151</v>
      </c>
      <c r="H98" s="8" t="s">
        <v>147</v>
      </c>
      <c r="I98" s="8" t="s">
        <v>23</v>
      </c>
      <c r="J98" s="8" t="s">
        <v>438</v>
      </c>
    </row>
    <row r="99" spans="1:10" s="8" customFormat="1" x14ac:dyDescent="0.25">
      <c r="A99" s="8" t="s">
        <v>241</v>
      </c>
      <c r="B99" s="8">
        <v>3</v>
      </c>
      <c r="C99" s="8" t="s">
        <v>182</v>
      </c>
      <c r="D99" s="8" t="s">
        <v>186</v>
      </c>
      <c r="E99" s="8" t="s">
        <v>227</v>
      </c>
      <c r="G99" s="8" t="s">
        <v>151</v>
      </c>
      <c r="H99" s="8" t="s">
        <v>147</v>
      </c>
      <c r="I99" s="8" t="s">
        <v>149</v>
      </c>
      <c r="J99" s="8" t="s">
        <v>438</v>
      </c>
    </row>
    <row r="100" spans="1:10" x14ac:dyDescent="0.25">
      <c r="A100" t="s">
        <v>242</v>
      </c>
      <c r="B100">
        <v>1</v>
      </c>
      <c r="C100" t="s">
        <v>186</v>
      </c>
      <c r="D100" t="s">
        <v>187</v>
      </c>
      <c r="E100" t="s">
        <v>227</v>
      </c>
      <c r="G100" t="s">
        <v>151</v>
      </c>
      <c r="H100" t="s">
        <v>147</v>
      </c>
      <c r="I100" t="s">
        <v>10</v>
      </c>
    </row>
    <row r="101" spans="1:10" x14ac:dyDescent="0.25">
      <c r="A101" t="s">
        <v>242</v>
      </c>
      <c r="B101">
        <v>2</v>
      </c>
      <c r="C101" t="s">
        <v>187</v>
      </c>
      <c r="D101" t="s">
        <v>183</v>
      </c>
      <c r="E101" t="s">
        <v>227</v>
      </c>
      <c r="G101" t="s">
        <v>151</v>
      </c>
      <c r="H101" t="s">
        <v>147</v>
      </c>
      <c r="I101" t="s">
        <v>456</v>
      </c>
    </row>
    <row r="102" spans="1:10" x14ac:dyDescent="0.25">
      <c r="A102" t="s">
        <v>242</v>
      </c>
      <c r="B102">
        <v>3</v>
      </c>
      <c r="C102" t="s">
        <v>183</v>
      </c>
      <c r="D102" t="s">
        <v>185</v>
      </c>
      <c r="E102" t="s">
        <v>227</v>
      </c>
      <c r="G102" t="s">
        <v>151</v>
      </c>
      <c r="H102" t="s">
        <v>147</v>
      </c>
      <c r="I102" t="s">
        <v>457</v>
      </c>
    </row>
    <row r="103" spans="1:10" x14ac:dyDescent="0.25">
      <c r="A103" t="s">
        <v>242</v>
      </c>
      <c r="B103">
        <v>4</v>
      </c>
      <c r="C103" t="s">
        <v>185</v>
      </c>
      <c r="D103" t="s">
        <v>188</v>
      </c>
      <c r="E103" t="s">
        <v>227</v>
      </c>
      <c r="G103" t="s">
        <v>151</v>
      </c>
      <c r="H103" t="s">
        <v>147</v>
      </c>
      <c r="I103" t="s">
        <v>149</v>
      </c>
    </row>
    <row r="104" spans="1:10" x14ac:dyDescent="0.25">
      <c r="A104" t="s">
        <v>242</v>
      </c>
      <c r="B104">
        <v>5</v>
      </c>
      <c r="C104" t="s">
        <v>188</v>
      </c>
      <c r="D104" t="s">
        <v>184</v>
      </c>
      <c r="E104" t="s">
        <v>227</v>
      </c>
      <c r="G104" t="s">
        <v>151</v>
      </c>
      <c r="H104" t="s">
        <v>147</v>
      </c>
      <c r="I104" t="s">
        <v>149</v>
      </c>
    </row>
    <row r="105" spans="1:10" x14ac:dyDescent="0.25">
      <c r="A105" t="s">
        <v>242</v>
      </c>
      <c r="B105">
        <v>6</v>
      </c>
      <c r="C105" t="s">
        <v>184</v>
      </c>
      <c r="D105" t="s">
        <v>219</v>
      </c>
      <c r="E105" t="s">
        <v>227</v>
      </c>
      <c r="G105" t="s">
        <v>151</v>
      </c>
      <c r="H105" t="s">
        <v>147</v>
      </c>
      <c r="I105" t="s">
        <v>149</v>
      </c>
    </row>
    <row r="106" spans="1:10" s="8" customFormat="1" x14ac:dyDescent="0.25">
      <c r="A106" s="8" t="s">
        <v>243</v>
      </c>
      <c r="B106" s="8">
        <v>1</v>
      </c>
      <c r="C106" s="8" t="s">
        <v>157</v>
      </c>
      <c r="D106" s="8" t="s">
        <v>192</v>
      </c>
      <c r="E106" s="8" t="s">
        <v>227</v>
      </c>
      <c r="G106" s="8" t="s">
        <v>151</v>
      </c>
      <c r="H106" s="8" t="s">
        <v>147</v>
      </c>
      <c r="I106" s="8" t="s">
        <v>10</v>
      </c>
    </row>
    <row r="107" spans="1:10" s="8" customFormat="1" x14ac:dyDescent="0.25">
      <c r="A107" s="8" t="s">
        <v>243</v>
      </c>
      <c r="B107" s="8">
        <v>2</v>
      </c>
      <c r="C107" s="8" t="s">
        <v>192</v>
      </c>
      <c r="D107" s="8" t="s">
        <v>189</v>
      </c>
      <c r="E107" s="8" t="s">
        <v>227</v>
      </c>
      <c r="G107" s="8" t="s">
        <v>151</v>
      </c>
      <c r="H107" s="8" t="s">
        <v>375</v>
      </c>
      <c r="I107" s="8" t="s">
        <v>10</v>
      </c>
      <c r="J107" s="8" t="s">
        <v>438</v>
      </c>
    </row>
    <row r="108" spans="1:10" s="8" customFormat="1" x14ac:dyDescent="0.25">
      <c r="A108" s="8" t="s">
        <v>243</v>
      </c>
      <c r="B108" s="8">
        <v>3</v>
      </c>
      <c r="C108" s="8" t="s">
        <v>189</v>
      </c>
      <c r="D108" s="8" t="s">
        <v>190</v>
      </c>
      <c r="E108" s="8" t="s">
        <v>227</v>
      </c>
      <c r="G108" s="8" t="s">
        <v>151</v>
      </c>
      <c r="H108" s="8" t="s">
        <v>375</v>
      </c>
      <c r="I108" s="8" t="s">
        <v>10</v>
      </c>
      <c r="J108" s="8" t="s">
        <v>438</v>
      </c>
    </row>
    <row r="109" spans="1:10" x14ac:dyDescent="0.25">
      <c r="A109" t="s">
        <v>244</v>
      </c>
      <c r="B109">
        <v>1</v>
      </c>
      <c r="C109" t="s">
        <v>190</v>
      </c>
      <c r="D109" t="s">
        <v>191</v>
      </c>
      <c r="E109" t="s">
        <v>227</v>
      </c>
      <c r="G109" t="s">
        <v>151</v>
      </c>
      <c r="H109" t="s">
        <v>147</v>
      </c>
      <c r="I109" t="s">
        <v>149</v>
      </c>
    </row>
    <row r="110" spans="1:10" x14ac:dyDescent="0.25">
      <c r="A110" t="s">
        <v>244</v>
      </c>
      <c r="B110">
        <v>2</v>
      </c>
      <c r="C110" t="s">
        <v>191</v>
      </c>
      <c r="D110" t="s">
        <v>220</v>
      </c>
      <c r="E110" t="s">
        <v>227</v>
      </c>
      <c r="G110" t="s">
        <v>151</v>
      </c>
      <c r="H110" t="s">
        <v>147</v>
      </c>
      <c r="I110" t="s">
        <v>149</v>
      </c>
    </row>
    <row r="111" spans="1:10" s="8" customFormat="1" x14ac:dyDescent="0.25">
      <c r="A111" s="8" t="s">
        <v>245</v>
      </c>
      <c r="B111" s="8">
        <v>1</v>
      </c>
      <c r="C111" s="8" t="s">
        <v>192</v>
      </c>
      <c r="D111" s="8" t="s">
        <v>193</v>
      </c>
      <c r="E111" s="8" t="s">
        <v>227</v>
      </c>
      <c r="G111" s="8" t="s">
        <v>151</v>
      </c>
      <c r="H111" s="8" t="s">
        <v>147</v>
      </c>
      <c r="I111" s="8" t="s">
        <v>23</v>
      </c>
      <c r="J111" s="8" t="s">
        <v>450</v>
      </c>
    </row>
    <row r="112" spans="1:10" s="8" customFormat="1" x14ac:dyDescent="0.25">
      <c r="A112" s="8" t="s">
        <v>245</v>
      </c>
      <c r="B112" s="8">
        <v>2</v>
      </c>
      <c r="C112" s="8" t="s">
        <v>193</v>
      </c>
      <c r="D112" s="8" t="s">
        <v>194</v>
      </c>
      <c r="E112" s="8" t="s">
        <v>227</v>
      </c>
      <c r="G112" s="8" t="s">
        <v>151</v>
      </c>
      <c r="H112" s="8" t="s">
        <v>147</v>
      </c>
      <c r="I112" s="8" t="s">
        <v>23</v>
      </c>
      <c r="J112" s="8" t="s">
        <v>438</v>
      </c>
    </row>
    <row r="113" spans="1:11" s="8" customFormat="1" x14ac:dyDescent="0.25">
      <c r="A113" s="8" t="s">
        <v>245</v>
      </c>
      <c r="B113" s="8">
        <v>3</v>
      </c>
      <c r="C113" s="8" t="s">
        <v>194</v>
      </c>
      <c r="D113" s="8" t="s">
        <v>221</v>
      </c>
      <c r="E113" s="8" t="s">
        <v>227</v>
      </c>
      <c r="G113" s="8" t="s">
        <v>151</v>
      </c>
      <c r="H113" s="8" t="s">
        <v>147</v>
      </c>
      <c r="I113" s="8" t="s">
        <v>23</v>
      </c>
      <c r="J113" s="8" t="s">
        <v>438</v>
      </c>
    </row>
    <row r="114" spans="1:11" x14ac:dyDescent="0.25">
      <c r="A114" t="s">
        <v>246</v>
      </c>
      <c r="B114">
        <v>1</v>
      </c>
      <c r="C114" t="s">
        <v>199</v>
      </c>
      <c r="D114" t="s">
        <v>201</v>
      </c>
      <c r="E114" t="s">
        <v>227</v>
      </c>
      <c r="F114" t="s">
        <v>449</v>
      </c>
      <c r="G114" t="s">
        <v>151</v>
      </c>
      <c r="H114" t="s">
        <v>147</v>
      </c>
      <c r="I114" t="s">
        <v>10</v>
      </c>
    </row>
    <row r="115" spans="1:11" x14ac:dyDescent="0.25">
      <c r="A115" t="s">
        <v>246</v>
      </c>
      <c r="B115">
        <v>2</v>
      </c>
      <c r="C115" t="s">
        <v>201</v>
      </c>
      <c r="D115" t="s">
        <v>202</v>
      </c>
      <c r="E115" t="s">
        <v>227</v>
      </c>
      <c r="F115" t="s">
        <v>449</v>
      </c>
      <c r="G115" t="s">
        <v>151</v>
      </c>
      <c r="H115" t="s">
        <v>147</v>
      </c>
      <c r="I115" t="s">
        <v>10</v>
      </c>
    </row>
    <row r="116" spans="1:11" x14ac:dyDescent="0.25">
      <c r="A116" t="s">
        <v>246</v>
      </c>
      <c r="B116">
        <v>3</v>
      </c>
      <c r="C116" t="s">
        <v>202</v>
      </c>
      <c r="D116" t="s">
        <v>195</v>
      </c>
      <c r="E116" t="s">
        <v>227</v>
      </c>
      <c r="F116" t="s">
        <v>449</v>
      </c>
      <c r="G116" t="s">
        <v>151</v>
      </c>
      <c r="H116" t="s">
        <v>147</v>
      </c>
      <c r="I116" t="s">
        <v>10</v>
      </c>
    </row>
    <row r="117" spans="1:11" x14ac:dyDescent="0.25">
      <c r="A117" t="s">
        <v>246</v>
      </c>
      <c r="B117">
        <v>4</v>
      </c>
      <c r="C117" t="s">
        <v>195</v>
      </c>
      <c r="D117" t="s">
        <v>188</v>
      </c>
      <c r="E117" t="s">
        <v>227</v>
      </c>
      <c r="F117" t="s">
        <v>449</v>
      </c>
      <c r="G117" t="s">
        <v>151</v>
      </c>
      <c r="H117" t="s">
        <v>147</v>
      </c>
      <c r="I117" t="s">
        <v>10</v>
      </c>
    </row>
    <row r="118" spans="1:11" x14ac:dyDescent="0.25">
      <c r="A118" t="s">
        <v>246</v>
      </c>
      <c r="B118">
        <v>5</v>
      </c>
      <c r="C118" t="s">
        <v>200</v>
      </c>
      <c r="D118" t="s">
        <v>223</v>
      </c>
      <c r="E118" t="s">
        <v>227</v>
      </c>
      <c r="F118" t="s">
        <v>449</v>
      </c>
      <c r="G118" t="s">
        <v>151</v>
      </c>
      <c r="H118" t="s">
        <v>147</v>
      </c>
      <c r="I118" t="s">
        <v>10</v>
      </c>
    </row>
    <row r="119" spans="1:11" x14ac:dyDescent="0.25">
      <c r="A119" t="s">
        <v>246</v>
      </c>
      <c r="B119">
        <v>6</v>
      </c>
      <c r="C119" t="s">
        <v>188</v>
      </c>
      <c r="D119" t="s">
        <v>198</v>
      </c>
      <c r="E119" t="s">
        <v>227</v>
      </c>
      <c r="F119" t="s">
        <v>449</v>
      </c>
      <c r="G119" t="s">
        <v>151</v>
      </c>
      <c r="H119" t="s">
        <v>147</v>
      </c>
      <c r="I119" t="s">
        <v>10</v>
      </c>
    </row>
    <row r="120" spans="1:11" s="8" customFormat="1" x14ac:dyDescent="0.25">
      <c r="A120" s="8" t="s">
        <v>229</v>
      </c>
      <c r="B120" s="8">
        <v>1</v>
      </c>
      <c r="C120" s="8" t="s">
        <v>156</v>
      </c>
      <c r="D120" s="8" t="s">
        <v>209</v>
      </c>
      <c r="E120" s="8" t="s">
        <v>227</v>
      </c>
      <c r="F120" s="8">
        <f>4*1790</f>
        <v>7160</v>
      </c>
      <c r="G120" s="8" t="s">
        <v>151</v>
      </c>
      <c r="H120" s="8" t="s">
        <v>147</v>
      </c>
      <c r="I120" s="8" t="s">
        <v>149</v>
      </c>
      <c r="J120" s="8" t="s">
        <v>450</v>
      </c>
      <c r="K120" s="8">
        <v>12</v>
      </c>
    </row>
    <row r="121" spans="1:11" s="8" customFormat="1" x14ac:dyDescent="0.25">
      <c r="A121" s="8" t="s">
        <v>229</v>
      </c>
      <c r="B121" s="8">
        <v>2</v>
      </c>
      <c r="C121" s="8" t="s">
        <v>157</v>
      </c>
      <c r="D121" s="8" t="s">
        <v>156</v>
      </c>
      <c r="E121" s="8" t="s">
        <v>227</v>
      </c>
      <c r="F121" s="8">
        <f>4*1790</f>
        <v>7160</v>
      </c>
      <c r="G121" s="8" t="s">
        <v>151</v>
      </c>
      <c r="H121" s="8" t="s">
        <v>147</v>
      </c>
      <c r="I121" s="8" t="s">
        <v>149</v>
      </c>
      <c r="J121" s="8" t="s">
        <v>438</v>
      </c>
      <c r="K121" s="8">
        <v>12</v>
      </c>
    </row>
    <row r="122" spans="1:11" s="8" customFormat="1" x14ac:dyDescent="0.25">
      <c r="A122" s="8" t="s">
        <v>229</v>
      </c>
      <c r="B122" s="8">
        <v>3</v>
      </c>
      <c r="C122" s="8" t="s">
        <v>209</v>
      </c>
      <c r="D122" s="8" t="s">
        <v>226</v>
      </c>
      <c r="E122" s="8" t="s">
        <v>227</v>
      </c>
      <c r="G122" s="8" t="s">
        <v>151</v>
      </c>
      <c r="H122" s="8" t="s">
        <v>375</v>
      </c>
      <c r="I122" s="8" t="s">
        <v>149</v>
      </c>
    </row>
    <row r="123" spans="1:11" x14ac:dyDescent="0.25">
      <c r="A123" t="s">
        <v>247</v>
      </c>
      <c r="B123">
        <v>1</v>
      </c>
      <c r="C123" t="s">
        <v>198</v>
      </c>
      <c r="D123" t="s">
        <v>196</v>
      </c>
      <c r="E123" t="s">
        <v>227</v>
      </c>
      <c r="G123" t="s">
        <v>151</v>
      </c>
      <c r="H123" t="s">
        <v>147</v>
      </c>
      <c r="I123" t="s">
        <v>149</v>
      </c>
    </row>
    <row r="124" spans="1:11" x14ac:dyDescent="0.25">
      <c r="A124" t="s">
        <v>247</v>
      </c>
      <c r="B124">
        <v>2</v>
      </c>
      <c r="C124" t="s">
        <v>196</v>
      </c>
      <c r="D124" t="s">
        <v>197</v>
      </c>
      <c r="E124" t="s">
        <v>227</v>
      </c>
      <c r="G124" t="s">
        <v>151</v>
      </c>
      <c r="H124" t="s">
        <v>147</v>
      </c>
      <c r="I124" t="s">
        <v>149</v>
      </c>
    </row>
    <row r="125" spans="1:11" x14ac:dyDescent="0.25">
      <c r="A125" t="s">
        <v>247</v>
      </c>
      <c r="B125">
        <v>3</v>
      </c>
      <c r="C125" t="s">
        <v>197</v>
      </c>
      <c r="D125" t="s">
        <v>222</v>
      </c>
      <c r="E125" t="s">
        <v>227</v>
      </c>
      <c r="G125" t="s">
        <v>151</v>
      </c>
      <c r="H125" t="s">
        <v>147</v>
      </c>
      <c r="I125" t="s">
        <v>149</v>
      </c>
    </row>
    <row r="126" spans="1:11" s="8" customFormat="1" x14ac:dyDescent="0.25">
      <c r="A126" s="8" t="s">
        <v>248</v>
      </c>
      <c r="B126" s="8">
        <v>1</v>
      </c>
      <c r="C126" s="8" t="s">
        <v>203</v>
      </c>
      <c r="D126" s="8" t="s">
        <v>224</v>
      </c>
      <c r="E126" s="8" t="s">
        <v>227</v>
      </c>
      <c r="G126" s="8" t="s">
        <v>151</v>
      </c>
      <c r="H126" s="8" t="s">
        <v>147</v>
      </c>
      <c r="I126" s="8" t="s">
        <v>149</v>
      </c>
    </row>
    <row r="127" spans="1:11" x14ac:dyDescent="0.25">
      <c r="A127" t="s">
        <v>249</v>
      </c>
      <c r="B127">
        <v>1</v>
      </c>
      <c r="C127" t="s">
        <v>204</v>
      </c>
      <c r="D127" t="s">
        <v>225</v>
      </c>
      <c r="E127" t="s">
        <v>227</v>
      </c>
      <c r="G127" t="s">
        <v>151</v>
      </c>
      <c r="H127" t="s">
        <v>147</v>
      </c>
      <c r="I127" t="s">
        <v>150</v>
      </c>
    </row>
    <row r="128" spans="1:11" s="8" customFormat="1" x14ac:dyDescent="0.25">
      <c r="A128" s="8" t="s">
        <v>230</v>
      </c>
      <c r="B128" s="8">
        <v>1</v>
      </c>
      <c r="C128" s="8" t="s">
        <v>158</v>
      </c>
      <c r="D128" s="8" t="s">
        <v>211</v>
      </c>
      <c r="E128" s="8" t="s">
        <v>227</v>
      </c>
      <c r="F128" s="8">
        <v>3580</v>
      </c>
      <c r="G128" s="8" t="s">
        <v>151</v>
      </c>
      <c r="H128" s="8" t="s">
        <v>147</v>
      </c>
      <c r="I128" s="8" t="s">
        <v>149</v>
      </c>
      <c r="J128" s="8" t="s">
        <v>438</v>
      </c>
    </row>
    <row r="129" spans="1:11" s="8" customFormat="1" x14ac:dyDescent="0.25">
      <c r="A129" s="8" t="s">
        <v>230</v>
      </c>
      <c r="B129" s="8">
        <v>2</v>
      </c>
      <c r="C129" s="8" t="s">
        <v>159</v>
      </c>
      <c r="D129" s="8" t="s">
        <v>212</v>
      </c>
      <c r="E129" s="8" t="s">
        <v>227</v>
      </c>
      <c r="F129" s="8">
        <v>3580</v>
      </c>
      <c r="G129" s="8" t="s">
        <v>151</v>
      </c>
      <c r="H129" s="8" t="s">
        <v>147</v>
      </c>
      <c r="I129" s="8" t="s">
        <v>149</v>
      </c>
      <c r="J129" s="8" t="s">
        <v>455</v>
      </c>
    </row>
    <row r="130" spans="1:11" x14ac:dyDescent="0.25">
      <c r="A130" t="s">
        <v>231</v>
      </c>
      <c r="B130">
        <v>1</v>
      </c>
      <c r="C130" t="s">
        <v>91</v>
      </c>
      <c r="D130" t="s">
        <v>160</v>
      </c>
      <c r="E130" t="s">
        <v>227</v>
      </c>
      <c r="G130" t="s">
        <v>151</v>
      </c>
      <c r="H130" t="s">
        <v>147</v>
      </c>
      <c r="I130" t="s">
        <v>149</v>
      </c>
      <c r="J130" t="s">
        <v>454</v>
      </c>
    </row>
    <row r="131" spans="1:11" x14ac:dyDescent="0.25">
      <c r="A131" t="s">
        <v>231</v>
      </c>
      <c r="B131">
        <v>2</v>
      </c>
      <c r="C131" t="s">
        <v>160</v>
      </c>
      <c r="D131" t="s">
        <v>162</v>
      </c>
      <c r="E131" t="s">
        <v>227</v>
      </c>
      <c r="G131" t="s">
        <v>151</v>
      </c>
      <c r="H131" t="s">
        <v>147</v>
      </c>
      <c r="I131" t="s">
        <v>149</v>
      </c>
      <c r="J131" t="s">
        <v>454</v>
      </c>
    </row>
    <row r="132" spans="1:11" x14ac:dyDescent="0.25">
      <c r="A132" t="s">
        <v>231</v>
      </c>
      <c r="B132">
        <v>3</v>
      </c>
      <c r="C132" t="s">
        <v>162</v>
      </c>
      <c r="D132" t="s">
        <v>20</v>
      </c>
      <c r="E132" t="s">
        <v>227</v>
      </c>
      <c r="G132" t="s">
        <v>151</v>
      </c>
      <c r="H132" t="s">
        <v>147</v>
      </c>
      <c r="I132" t="s">
        <v>149</v>
      </c>
      <c r="J132" t="s">
        <v>454</v>
      </c>
    </row>
    <row r="133" spans="1:11" x14ac:dyDescent="0.25">
      <c r="A133" t="s">
        <v>231</v>
      </c>
      <c r="B133">
        <v>4</v>
      </c>
      <c r="C133" t="s">
        <v>20</v>
      </c>
      <c r="D133" t="s">
        <v>161</v>
      </c>
      <c r="E133" t="s">
        <v>227</v>
      </c>
      <c r="G133" t="s">
        <v>151</v>
      </c>
      <c r="H133" t="s">
        <v>375</v>
      </c>
      <c r="I133" t="s">
        <v>149</v>
      </c>
      <c r="J133" t="s">
        <v>454</v>
      </c>
    </row>
    <row r="134" spans="1:11" x14ac:dyDescent="0.25">
      <c r="A134" t="s">
        <v>231</v>
      </c>
      <c r="B134">
        <v>5</v>
      </c>
      <c r="C134" t="s">
        <v>161</v>
      </c>
      <c r="D134" t="s">
        <v>174</v>
      </c>
      <c r="E134" t="s">
        <v>227</v>
      </c>
      <c r="G134" t="s">
        <v>151</v>
      </c>
      <c r="H134" t="s">
        <v>375</v>
      </c>
      <c r="I134" t="s">
        <v>149</v>
      </c>
      <c r="J134" t="s">
        <v>454</v>
      </c>
    </row>
    <row r="135" spans="1:11" s="8" customFormat="1" x14ac:dyDescent="0.25">
      <c r="A135" s="8" t="s">
        <v>232</v>
      </c>
      <c r="B135" s="8">
        <v>1</v>
      </c>
      <c r="C135" s="8" t="s">
        <v>167</v>
      </c>
      <c r="D135" s="8" t="s">
        <v>213</v>
      </c>
      <c r="E135" s="8" t="s">
        <v>227</v>
      </c>
      <c r="F135" s="8" t="s">
        <v>449</v>
      </c>
      <c r="G135" s="8" t="s">
        <v>151</v>
      </c>
      <c r="H135" s="8" t="s">
        <v>375</v>
      </c>
      <c r="I135" s="8" t="s">
        <v>24</v>
      </c>
    </row>
    <row r="136" spans="1:11" s="8" customFormat="1" x14ac:dyDescent="0.25">
      <c r="A136" s="8" t="s">
        <v>232</v>
      </c>
      <c r="B136" s="8">
        <v>2</v>
      </c>
      <c r="C136" s="8" t="s">
        <v>165</v>
      </c>
      <c r="D136" s="8" t="s">
        <v>166</v>
      </c>
      <c r="E136" s="8" t="s">
        <v>227</v>
      </c>
      <c r="F136" s="8" t="s">
        <v>449</v>
      </c>
      <c r="G136" s="8" t="s">
        <v>151</v>
      </c>
      <c r="H136" s="8" t="s">
        <v>375</v>
      </c>
      <c r="I136" s="8" t="s">
        <v>24</v>
      </c>
    </row>
    <row r="137" spans="1:11" s="8" customFormat="1" x14ac:dyDescent="0.25">
      <c r="A137" s="8" t="s">
        <v>232</v>
      </c>
      <c r="B137" s="8">
        <v>3</v>
      </c>
      <c r="C137" s="8" t="s">
        <v>166</v>
      </c>
      <c r="D137" s="8" t="s">
        <v>164</v>
      </c>
      <c r="E137" s="8" t="s">
        <v>227</v>
      </c>
      <c r="F137" s="8" t="s">
        <v>449</v>
      </c>
      <c r="G137" s="8" t="s">
        <v>151</v>
      </c>
      <c r="H137" s="8" t="s">
        <v>375</v>
      </c>
      <c r="I137" s="8" t="s">
        <v>24</v>
      </c>
    </row>
    <row r="138" spans="1:11" s="8" customFormat="1" x14ac:dyDescent="0.25">
      <c r="A138" s="8" t="s">
        <v>232</v>
      </c>
      <c r="B138" s="8">
        <v>4</v>
      </c>
      <c r="C138" s="8" t="s">
        <v>164</v>
      </c>
      <c r="D138" s="8" t="s">
        <v>207</v>
      </c>
      <c r="E138" s="8" t="s">
        <v>227</v>
      </c>
      <c r="F138" s="8" t="s">
        <v>449</v>
      </c>
      <c r="G138" s="8" t="s">
        <v>151</v>
      </c>
      <c r="H138" s="8" t="s">
        <v>375</v>
      </c>
      <c r="I138" s="8" t="s">
        <v>24</v>
      </c>
    </row>
    <row r="139" spans="1:11" s="8" customFormat="1" x14ac:dyDescent="0.25">
      <c r="A139" s="8" t="s">
        <v>232</v>
      </c>
      <c r="B139" s="8">
        <v>5</v>
      </c>
      <c r="C139" s="8" t="s">
        <v>207</v>
      </c>
      <c r="D139" s="8" t="s">
        <v>205</v>
      </c>
      <c r="E139" s="8" t="s">
        <v>227</v>
      </c>
      <c r="F139" s="8" t="s">
        <v>449</v>
      </c>
      <c r="G139" s="8" t="s">
        <v>151</v>
      </c>
      <c r="H139" s="8" t="s">
        <v>375</v>
      </c>
      <c r="I139" s="8" t="s">
        <v>24</v>
      </c>
    </row>
    <row r="140" spans="1:11" s="8" customFormat="1" x14ac:dyDescent="0.25">
      <c r="A140" s="8" t="s">
        <v>232</v>
      </c>
      <c r="B140" s="8">
        <v>6</v>
      </c>
      <c r="C140" s="8" t="s">
        <v>205</v>
      </c>
      <c r="D140" s="8" t="s">
        <v>206</v>
      </c>
      <c r="E140" s="8" t="s">
        <v>227</v>
      </c>
      <c r="F140" s="8" t="s">
        <v>449</v>
      </c>
      <c r="G140" s="8" t="s">
        <v>151</v>
      </c>
      <c r="H140" s="8" t="s">
        <v>375</v>
      </c>
      <c r="I140" s="8" t="s">
        <v>24</v>
      </c>
    </row>
    <row r="141" spans="1:11" s="8" customFormat="1" x14ac:dyDescent="0.25">
      <c r="A141" s="8" t="s">
        <v>232</v>
      </c>
      <c r="B141" s="8">
        <v>7</v>
      </c>
      <c r="C141" s="8" t="s">
        <v>206</v>
      </c>
      <c r="D141" s="8" t="s">
        <v>163</v>
      </c>
      <c r="E141" s="8" t="s">
        <v>227</v>
      </c>
      <c r="F141" s="8" t="s">
        <v>449</v>
      </c>
      <c r="G141" s="8" t="s">
        <v>151</v>
      </c>
      <c r="H141" s="8" t="s">
        <v>375</v>
      </c>
      <c r="I141" s="8" t="s">
        <v>24</v>
      </c>
    </row>
    <row r="142" spans="1:11" s="8" customFormat="1" x14ac:dyDescent="0.25">
      <c r="A142" s="8" t="s">
        <v>232</v>
      </c>
      <c r="B142" s="8">
        <v>8</v>
      </c>
      <c r="C142" s="8" t="s">
        <v>163</v>
      </c>
      <c r="D142" s="8" t="s">
        <v>213</v>
      </c>
      <c r="E142" s="8" t="s">
        <v>227</v>
      </c>
      <c r="F142" s="8" t="s">
        <v>449</v>
      </c>
      <c r="G142" s="8" t="s">
        <v>151</v>
      </c>
      <c r="H142" s="8" t="s">
        <v>375</v>
      </c>
      <c r="I142" s="8" t="s">
        <v>24</v>
      </c>
    </row>
    <row r="143" spans="1:11" x14ac:dyDescent="0.25">
      <c r="A143" t="s">
        <v>233</v>
      </c>
      <c r="B143">
        <v>1</v>
      </c>
      <c r="C143" t="s">
        <v>29</v>
      </c>
      <c r="D143" t="s">
        <v>169</v>
      </c>
      <c r="E143" t="s">
        <v>227</v>
      </c>
      <c r="F143">
        <v>1790</v>
      </c>
      <c r="G143" t="s">
        <v>151</v>
      </c>
      <c r="H143" t="s">
        <v>375</v>
      </c>
      <c r="I143" t="s">
        <v>24</v>
      </c>
      <c r="J143" t="s">
        <v>459</v>
      </c>
      <c r="K143">
        <v>6</v>
      </c>
    </row>
    <row r="144" spans="1:11" x14ac:dyDescent="0.25">
      <c r="A144" t="s">
        <v>233</v>
      </c>
      <c r="B144">
        <v>2</v>
      </c>
      <c r="C144" t="s">
        <v>169</v>
      </c>
      <c r="D144" t="s">
        <v>168</v>
      </c>
      <c r="E144" t="s">
        <v>227</v>
      </c>
      <c r="F144">
        <v>1790</v>
      </c>
      <c r="G144" t="s">
        <v>151</v>
      </c>
      <c r="H144" t="s">
        <v>375</v>
      </c>
      <c r="I144" t="s">
        <v>24</v>
      </c>
      <c r="K144">
        <v>6</v>
      </c>
    </row>
    <row r="145" spans="1:11" x14ac:dyDescent="0.25">
      <c r="A145" t="s">
        <v>233</v>
      </c>
      <c r="B145">
        <v>3</v>
      </c>
      <c r="C145" t="s">
        <v>168</v>
      </c>
      <c r="D145" t="s">
        <v>170</v>
      </c>
      <c r="E145" t="s">
        <v>227</v>
      </c>
      <c r="F145">
        <v>1790</v>
      </c>
      <c r="G145" t="s">
        <v>151</v>
      </c>
      <c r="H145" t="s">
        <v>375</v>
      </c>
      <c r="I145" t="s">
        <v>24</v>
      </c>
      <c r="K145">
        <v>6</v>
      </c>
    </row>
    <row r="146" spans="1:11" x14ac:dyDescent="0.25">
      <c r="A146" t="s">
        <v>233</v>
      </c>
      <c r="B146">
        <v>4</v>
      </c>
      <c r="C146" t="s">
        <v>170</v>
      </c>
      <c r="D146" t="s">
        <v>214</v>
      </c>
      <c r="E146" t="s">
        <v>227</v>
      </c>
      <c r="F146">
        <v>1790</v>
      </c>
      <c r="G146" t="s">
        <v>151</v>
      </c>
      <c r="H146" t="s">
        <v>375</v>
      </c>
      <c r="I146" t="s">
        <v>24</v>
      </c>
      <c r="K146">
        <v>6</v>
      </c>
    </row>
    <row r="147" spans="1:11" s="8" customFormat="1" x14ac:dyDescent="0.25">
      <c r="A147" s="8" t="s">
        <v>234</v>
      </c>
      <c r="B147" s="8">
        <v>1</v>
      </c>
      <c r="C147" s="8" t="s">
        <v>171</v>
      </c>
      <c r="D147" s="8" t="s">
        <v>100</v>
      </c>
      <c r="E147" s="8" t="s">
        <v>227</v>
      </c>
      <c r="G147" s="8" t="s">
        <v>151</v>
      </c>
      <c r="H147" s="8" t="s">
        <v>147</v>
      </c>
      <c r="I147" s="8" t="s">
        <v>150</v>
      </c>
    </row>
    <row r="148" spans="1:11" x14ac:dyDescent="0.25">
      <c r="A148" t="s">
        <v>235</v>
      </c>
      <c r="B148">
        <v>1</v>
      </c>
      <c r="C148" t="s">
        <v>172</v>
      </c>
      <c r="D148" t="s">
        <v>215</v>
      </c>
      <c r="E148" t="s">
        <v>227</v>
      </c>
      <c r="F148">
        <v>1790</v>
      </c>
      <c r="G148" t="s">
        <v>151</v>
      </c>
      <c r="H148" t="s">
        <v>147</v>
      </c>
      <c r="I148" t="s">
        <v>23</v>
      </c>
      <c r="J148" t="s">
        <v>455</v>
      </c>
      <c r="K148">
        <v>3</v>
      </c>
    </row>
    <row r="149" spans="1:11" s="8" customFormat="1" x14ac:dyDescent="0.25">
      <c r="A149" s="8" t="s">
        <v>236</v>
      </c>
      <c r="B149" s="8">
        <v>1</v>
      </c>
      <c r="C149" s="8" t="s">
        <v>173</v>
      </c>
      <c r="D149" s="8" t="s">
        <v>216</v>
      </c>
      <c r="E149" s="8" t="s">
        <v>227</v>
      </c>
      <c r="G149" s="8" t="s">
        <v>151</v>
      </c>
      <c r="H149" s="8" t="s">
        <v>147</v>
      </c>
      <c r="I149" s="8" t="s">
        <v>149</v>
      </c>
    </row>
    <row r="150" spans="1:11" s="8" customFormat="1" x14ac:dyDescent="0.25">
      <c r="A150" s="8" t="s">
        <v>236</v>
      </c>
      <c r="B150" s="8">
        <v>2</v>
      </c>
      <c r="C150" s="8" t="s">
        <v>26</v>
      </c>
      <c r="D150" s="8" t="s">
        <v>173</v>
      </c>
      <c r="E150" s="8" t="s">
        <v>227</v>
      </c>
      <c r="G150" s="8" t="s">
        <v>151</v>
      </c>
      <c r="H150" s="8" t="s">
        <v>147</v>
      </c>
      <c r="I150" s="8" t="s">
        <v>149</v>
      </c>
    </row>
  </sheetData>
  <sortState ref="A2:K150">
    <sortCondition ref="A2:A150"/>
    <sortCondition ref="B2:B150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85F76-BCF3-40C6-8B89-D289A263DD09}">
  <dimension ref="A1:I187"/>
  <sheetViews>
    <sheetView tabSelected="1" topLeftCell="A175" workbookViewId="0">
      <selection activeCell="C181" sqref="C181"/>
    </sheetView>
  </sheetViews>
  <sheetFormatPr baseColWidth="10" defaultRowHeight="15" x14ac:dyDescent="0.25"/>
  <sheetData>
    <row r="1" spans="1:9" s="1" customFormat="1" x14ac:dyDescent="0.25">
      <c r="A1" s="10" t="s">
        <v>6</v>
      </c>
      <c r="B1" s="1" t="s">
        <v>0</v>
      </c>
      <c r="C1" s="1" t="s">
        <v>1</v>
      </c>
      <c r="D1" s="1" t="s">
        <v>2</v>
      </c>
      <c r="E1" s="1" t="s">
        <v>436</v>
      </c>
      <c r="F1" s="1" t="s">
        <v>516</v>
      </c>
      <c r="G1" s="1" t="s">
        <v>515</v>
      </c>
      <c r="H1" s="1" t="s">
        <v>514</v>
      </c>
      <c r="I1" s="1" t="s">
        <v>517</v>
      </c>
    </row>
    <row r="2" spans="1:9" x14ac:dyDescent="0.25">
      <c r="A2" s="6" t="s">
        <v>339</v>
      </c>
      <c r="D2">
        <v>220</v>
      </c>
      <c r="E2">
        <v>520</v>
      </c>
      <c r="F2">
        <v>6</v>
      </c>
      <c r="G2">
        <v>6</v>
      </c>
      <c r="H2">
        <v>3995</v>
      </c>
    </row>
    <row r="3" spans="1:9" x14ac:dyDescent="0.25">
      <c r="A3" s="6" t="s">
        <v>339</v>
      </c>
      <c r="D3">
        <v>220</v>
      </c>
      <c r="E3">
        <v>520</v>
      </c>
      <c r="F3">
        <v>3</v>
      </c>
      <c r="G3">
        <v>3</v>
      </c>
      <c r="H3">
        <v>11194</v>
      </c>
    </row>
    <row r="4" spans="1:9" x14ac:dyDescent="0.25">
      <c r="A4" s="6" t="s">
        <v>339</v>
      </c>
      <c r="D4">
        <v>220</v>
      </c>
      <c r="E4">
        <v>520</v>
      </c>
      <c r="F4">
        <v>3</v>
      </c>
      <c r="G4">
        <v>3</v>
      </c>
      <c r="H4">
        <v>3994</v>
      </c>
    </row>
    <row r="5" spans="1:9" x14ac:dyDescent="0.25">
      <c r="A5" s="6" t="s">
        <v>340</v>
      </c>
      <c r="D5">
        <v>380</v>
      </c>
      <c r="E5">
        <v>1790</v>
      </c>
      <c r="F5">
        <v>6</v>
      </c>
      <c r="G5">
        <v>6</v>
      </c>
      <c r="H5">
        <v>1795</v>
      </c>
    </row>
    <row r="6" spans="1:9" x14ac:dyDescent="0.25">
      <c r="A6" s="6" t="s">
        <v>340</v>
      </c>
      <c r="D6">
        <v>380</v>
      </c>
      <c r="E6">
        <v>1790</v>
      </c>
      <c r="F6">
        <v>6</v>
      </c>
      <c r="G6">
        <v>6</v>
      </c>
      <c r="H6">
        <v>1805</v>
      </c>
    </row>
    <row r="7" spans="1:9" x14ac:dyDescent="0.25">
      <c r="A7" s="6" t="s">
        <v>340</v>
      </c>
      <c r="D7">
        <v>380</v>
      </c>
      <c r="E7">
        <v>1790</v>
      </c>
      <c r="F7">
        <v>6</v>
      </c>
      <c r="G7">
        <v>6</v>
      </c>
      <c r="H7">
        <v>1803</v>
      </c>
    </row>
    <row r="8" spans="1:9" x14ac:dyDescent="0.25">
      <c r="A8" s="6" t="s">
        <v>340</v>
      </c>
      <c r="D8">
        <v>380</v>
      </c>
      <c r="E8">
        <v>1790</v>
      </c>
      <c r="F8">
        <v>6</v>
      </c>
      <c r="G8">
        <v>6</v>
      </c>
      <c r="H8">
        <v>1802</v>
      </c>
    </row>
    <row r="9" spans="1:9" x14ac:dyDescent="0.25">
      <c r="A9" s="6" t="s">
        <v>340</v>
      </c>
      <c r="D9">
        <v>380</v>
      </c>
      <c r="E9">
        <v>1790</v>
      </c>
      <c r="F9">
        <v>6</v>
      </c>
      <c r="G9">
        <v>6</v>
      </c>
      <c r="H9">
        <v>1799</v>
      </c>
    </row>
    <row r="10" spans="1:9" x14ac:dyDescent="0.25">
      <c r="A10" s="6" t="s">
        <v>340</v>
      </c>
      <c r="D10">
        <v>380</v>
      </c>
      <c r="E10">
        <v>1790</v>
      </c>
      <c r="F10">
        <v>12</v>
      </c>
      <c r="G10">
        <v>6</v>
      </c>
      <c r="H10">
        <v>1797</v>
      </c>
    </row>
    <row r="11" spans="1:9" x14ac:dyDescent="0.25">
      <c r="A11" s="6" t="s">
        <v>340</v>
      </c>
      <c r="D11">
        <v>380</v>
      </c>
      <c r="E11">
        <v>1790</v>
      </c>
      <c r="F11">
        <v>6</v>
      </c>
      <c r="G11">
        <v>6</v>
      </c>
      <c r="H11">
        <v>1796</v>
      </c>
    </row>
    <row r="12" spans="1:9" x14ac:dyDescent="0.25">
      <c r="A12" s="6" t="s">
        <v>340</v>
      </c>
      <c r="D12">
        <v>380</v>
      </c>
      <c r="E12">
        <v>1790</v>
      </c>
      <c r="F12">
        <v>6</v>
      </c>
      <c r="G12">
        <v>6</v>
      </c>
      <c r="H12">
        <v>1800</v>
      </c>
    </row>
    <row r="13" spans="1:9" x14ac:dyDescent="0.25">
      <c r="A13" s="6" t="s">
        <v>340</v>
      </c>
      <c r="D13">
        <v>380</v>
      </c>
      <c r="E13">
        <v>1790</v>
      </c>
      <c r="F13">
        <v>6</v>
      </c>
      <c r="G13">
        <v>6</v>
      </c>
      <c r="H13">
        <v>1801</v>
      </c>
    </row>
    <row r="14" spans="1:9" x14ac:dyDescent="0.25">
      <c r="A14" s="6" t="s">
        <v>340</v>
      </c>
      <c r="D14">
        <v>380</v>
      </c>
      <c r="E14">
        <v>1790</v>
      </c>
      <c r="F14">
        <v>3</v>
      </c>
      <c r="G14">
        <v>3</v>
      </c>
      <c r="H14">
        <v>678</v>
      </c>
    </row>
    <row r="15" spans="1:9" x14ac:dyDescent="0.25">
      <c r="A15" s="6" t="s">
        <v>340</v>
      </c>
      <c r="D15">
        <v>380</v>
      </c>
      <c r="E15">
        <v>1790</v>
      </c>
      <c r="F15">
        <v>3</v>
      </c>
      <c r="G15">
        <v>3</v>
      </c>
      <c r="H15">
        <v>8150</v>
      </c>
    </row>
    <row r="16" spans="1:9" x14ac:dyDescent="0.25">
      <c r="A16" s="6" t="s">
        <v>342</v>
      </c>
      <c r="D16">
        <v>380</v>
      </c>
      <c r="E16">
        <v>1790</v>
      </c>
      <c r="F16">
        <v>6</v>
      </c>
      <c r="G16">
        <v>6</v>
      </c>
      <c r="H16">
        <v>5978</v>
      </c>
    </row>
    <row r="17" spans="1:8" x14ac:dyDescent="0.25">
      <c r="A17" s="6" t="s">
        <v>342</v>
      </c>
      <c r="D17">
        <v>380</v>
      </c>
      <c r="E17">
        <v>1790</v>
      </c>
      <c r="F17">
        <v>6</v>
      </c>
      <c r="G17">
        <v>6</v>
      </c>
      <c r="H17">
        <v>5979</v>
      </c>
    </row>
    <row r="18" spans="1:8" x14ac:dyDescent="0.25">
      <c r="A18" s="6" t="s">
        <v>342</v>
      </c>
      <c r="D18">
        <v>380</v>
      </c>
      <c r="E18">
        <v>1790</v>
      </c>
      <c r="F18">
        <v>3</v>
      </c>
      <c r="G18">
        <v>3</v>
      </c>
      <c r="H18">
        <v>12727</v>
      </c>
    </row>
    <row r="19" spans="1:8" x14ac:dyDescent="0.25">
      <c r="A19" s="6" t="s">
        <v>342</v>
      </c>
      <c r="D19">
        <v>380</v>
      </c>
      <c r="E19">
        <v>1790</v>
      </c>
      <c r="F19">
        <v>3</v>
      </c>
      <c r="G19">
        <v>3</v>
      </c>
      <c r="H19">
        <v>12624</v>
      </c>
    </row>
    <row r="20" spans="1:8" x14ac:dyDescent="0.25">
      <c r="A20" s="6" t="s">
        <v>342</v>
      </c>
      <c r="D20">
        <v>380</v>
      </c>
      <c r="E20">
        <v>1790</v>
      </c>
      <c r="F20">
        <v>3</v>
      </c>
      <c r="G20">
        <v>3</v>
      </c>
      <c r="H20">
        <v>5894</v>
      </c>
    </row>
    <row r="21" spans="1:8" x14ac:dyDescent="0.25">
      <c r="A21" s="6" t="s">
        <v>342</v>
      </c>
      <c r="D21">
        <v>380</v>
      </c>
      <c r="E21">
        <v>1790</v>
      </c>
      <c r="F21">
        <v>6</v>
      </c>
      <c r="G21">
        <v>6</v>
      </c>
      <c r="H21">
        <v>5529</v>
      </c>
    </row>
    <row r="22" spans="1:8" x14ac:dyDescent="0.25">
      <c r="A22" s="6" t="s">
        <v>342</v>
      </c>
      <c r="D22">
        <v>380</v>
      </c>
      <c r="E22">
        <v>1790</v>
      </c>
      <c r="F22">
        <v>6</v>
      </c>
      <c r="G22">
        <v>6</v>
      </c>
      <c r="H22">
        <v>5893</v>
      </c>
    </row>
    <row r="23" spans="1:8" x14ac:dyDescent="0.25">
      <c r="A23" s="6" t="s">
        <v>342</v>
      </c>
      <c r="D23">
        <v>380</v>
      </c>
      <c r="E23">
        <v>1790</v>
      </c>
      <c r="F23">
        <v>3</v>
      </c>
      <c r="G23">
        <v>3</v>
      </c>
      <c r="H23">
        <v>5532</v>
      </c>
    </row>
    <row r="24" spans="1:8" x14ac:dyDescent="0.25">
      <c r="A24" s="6" t="s">
        <v>342</v>
      </c>
      <c r="D24">
        <v>380</v>
      </c>
      <c r="E24">
        <v>1790</v>
      </c>
      <c r="F24">
        <v>3</v>
      </c>
      <c r="G24">
        <v>3</v>
      </c>
      <c r="H24">
        <v>12627</v>
      </c>
    </row>
    <row r="25" spans="1:8" x14ac:dyDescent="0.25">
      <c r="A25" s="6" t="s">
        <v>368</v>
      </c>
      <c r="D25">
        <v>220</v>
      </c>
      <c r="E25">
        <v>520</v>
      </c>
      <c r="F25">
        <v>3</v>
      </c>
      <c r="G25">
        <v>3</v>
      </c>
      <c r="H25">
        <v>23917</v>
      </c>
    </row>
    <row r="26" spans="1:8" x14ac:dyDescent="0.25">
      <c r="A26" s="6" t="s">
        <v>368</v>
      </c>
      <c r="D26">
        <v>220</v>
      </c>
      <c r="E26">
        <v>520</v>
      </c>
      <c r="F26">
        <v>3</v>
      </c>
      <c r="G26">
        <v>3</v>
      </c>
      <c r="H26">
        <v>23692</v>
      </c>
    </row>
    <row r="27" spans="1:8" x14ac:dyDescent="0.25">
      <c r="A27" s="6" t="s">
        <v>347</v>
      </c>
      <c r="D27">
        <v>220</v>
      </c>
      <c r="E27">
        <v>520</v>
      </c>
      <c r="F27">
        <v>6</v>
      </c>
      <c r="G27">
        <v>6</v>
      </c>
      <c r="H27">
        <v>2002</v>
      </c>
    </row>
    <row r="28" spans="1:8" x14ac:dyDescent="0.25">
      <c r="A28" s="6" t="s">
        <v>347</v>
      </c>
      <c r="D28">
        <v>220</v>
      </c>
      <c r="E28">
        <v>1040</v>
      </c>
      <c r="F28">
        <v>3</v>
      </c>
      <c r="G28">
        <v>3</v>
      </c>
      <c r="H28">
        <v>6278</v>
      </c>
    </row>
    <row r="29" spans="1:8" x14ac:dyDescent="0.25">
      <c r="A29" s="6" t="s">
        <v>347</v>
      </c>
      <c r="D29">
        <v>220</v>
      </c>
      <c r="E29">
        <v>520</v>
      </c>
      <c r="F29">
        <v>3</v>
      </c>
      <c r="G29">
        <v>3</v>
      </c>
      <c r="H29">
        <v>18593</v>
      </c>
    </row>
    <row r="30" spans="1:8" x14ac:dyDescent="0.25">
      <c r="A30" s="6" t="s">
        <v>347</v>
      </c>
      <c r="D30">
        <v>220</v>
      </c>
      <c r="E30">
        <v>1040</v>
      </c>
      <c r="F30">
        <v>3</v>
      </c>
      <c r="G30">
        <v>3</v>
      </c>
      <c r="H30">
        <v>23585</v>
      </c>
    </row>
    <row r="31" spans="1:8" x14ac:dyDescent="0.25">
      <c r="A31" s="6" t="s">
        <v>347</v>
      </c>
      <c r="D31">
        <v>220</v>
      </c>
      <c r="E31">
        <v>520</v>
      </c>
      <c r="F31">
        <v>3</v>
      </c>
      <c r="G31">
        <v>3</v>
      </c>
      <c r="H31">
        <v>1940</v>
      </c>
    </row>
    <row r="32" spans="1:8" x14ac:dyDescent="0.25">
      <c r="A32" s="6" t="s">
        <v>347</v>
      </c>
      <c r="D32">
        <v>220</v>
      </c>
      <c r="E32">
        <v>520</v>
      </c>
      <c r="F32">
        <v>3</v>
      </c>
      <c r="G32">
        <v>3</v>
      </c>
      <c r="H32">
        <v>8324</v>
      </c>
    </row>
    <row r="33" spans="1:8" x14ac:dyDescent="0.25">
      <c r="A33" s="6" t="s">
        <v>347</v>
      </c>
      <c r="D33">
        <v>220</v>
      </c>
      <c r="E33">
        <v>520</v>
      </c>
      <c r="F33">
        <v>6</v>
      </c>
      <c r="G33">
        <v>6</v>
      </c>
      <c r="H33">
        <v>8307</v>
      </c>
    </row>
    <row r="34" spans="1:8" x14ac:dyDescent="0.25">
      <c r="A34" s="6" t="s">
        <v>347</v>
      </c>
      <c r="D34">
        <v>220</v>
      </c>
      <c r="E34">
        <v>520</v>
      </c>
      <c r="F34">
        <v>6</v>
      </c>
      <c r="G34">
        <v>6</v>
      </c>
      <c r="H34">
        <v>1930</v>
      </c>
    </row>
    <row r="35" spans="1:8" x14ac:dyDescent="0.25">
      <c r="A35" s="6" t="s">
        <v>347</v>
      </c>
      <c r="D35">
        <v>220</v>
      </c>
      <c r="E35">
        <v>520</v>
      </c>
      <c r="F35">
        <v>6</v>
      </c>
      <c r="G35">
        <v>6</v>
      </c>
      <c r="H35">
        <v>1928</v>
      </c>
    </row>
    <row r="36" spans="1:8" x14ac:dyDescent="0.25">
      <c r="A36" s="6" t="s">
        <v>347</v>
      </c>
      <c r="D36">
        <v>220</v>
      </c>
      <c r="E36">
        <v>520</v>
      </c>
      <c r="F36">
        <v>6</v>
      </c>
      <c r="G36">
        <v>6</v>
      </c>
      <c r="H36">
        <v>8305</v>
      </c>
    </row>
    <row r="37" spans="1:8" x14ac:dyDescent="0.25">
      <c r="A37" s="6" t="s">
        <v>347</v>
      </c>
      <c r="D37">
        <v>220</v>
      </c>
      <c r="E37">
        <v>520</v>
      </c>
      <c r="F37">
        <v>3</v>
      </c>
      <c r="G37">
        <v>3</v>
      </c>
      <c r="H37">
        <v>1941</v>
      </c>
    </row>
    <row r="38" spans="1:8" x14ac:dyDescent="0.25">
      <c r="A38" s="6" t="s">
        <v>347</v>
      </c>
      <c r="D38">
        <v>220</v>
      </c>
      <c r="E38">
        <v>520</v>
      </c>
      <c r="F38">
        <v>6</v>
      </c>
      <c r="G38">
        <v>6</v>
      </c>
      <c r="H38">
        <v>1929</v>
      </c>
    </row>
    <row r="39" spans="1:8" x14ac:dyDescent="0.25">
      <c r="A39" s="6" t="s">
        <v>347</v>
      </c>
      <c r="D39">
        <v>220</v>
      </c>
      <c r="E39">
        <v>520</v>
      </c>
      <c r="F39">
        <v>3</v>
      </c>
      <c r="G39">
        <v>3</v>
      </c>
      <c r="H39">
        <v>1942</v>
      </c>
    </row>
    <row r="40" spans="1:8" x14ac:dyDescent="0.25">
      <c r="A40" s="6" t="s">
        <v>347</v>
      </c>
      <c r="D40">
        <v>220</v>
      </c>
      <c r="E40">
        <v>520</v>
      </c>
      <c r="F40">
        <v>3</v>
      </c>
      <c r="G40">
        <v>3</v>
      </c>
      <c r="H40">
        <v>1927</v>
      </c>
    </row>
    <row r="41" spans="1:8" x14ac:dyDescent="0.25">
      <c r="A41" s="6" t="s">
        <v>353</v>
      </c>
      <c r="D41">
        <v>220</v>
      </c>
      <c r="E41">
        <v>520</v>
      </c>
      <c r="F41">
        <v>3</v>
      </c>
      <c r="G41">
        <v>3</v>
      </c>
      <c r="H41">
        <v>6246</v>
      </c>
    </row>
    <row r="42" spans="1:8" x14ac:dyDescent="0.25">
      <c r="A42" s="6" t="s">
        <v>353</v>
      </c>
      <c r="D42">
        <v>220</v>
      </c>
      <c r="E42">
        <v>520</v>
      </c>
      <c r="F42">
        <v>3</v>
      </c>
      <c r="G42">
        <v>3</v>
      </c>
      <c r="H42">
        <v>13028</v>
      </c>
    </row>
    <row r="43" spans="1:8" x14ac:dyDescent="0.25">
      <c r="A43" s="6" t="s">
        <v>353</v>
      </c>
      <c r="D43">
        <v>220</v>
      </c>
      <c r="E43">
        <v>520</v>
      </c>
      <c r="F43">
        <v>6</v>
      </c>
      <c r="G43">
        <v>6</v>
      </c>
      <c r="H43">
        <v>6432</v>
      </c>
    </row>
    <row r="44" spans="1:8" x14ac:dyDescent="0.25">
      <c r="A44" s="6" t="s">
        <v>353</v>
      </c>
      <c r="D44">
        <v>220</v>
      </c>
      <c r="E44">
        <v>520</v>
      </c>
      <c r="F44">
        <v>12</v>
      </c>
      <c r="G44">
        <v>12</v>
      </c>
      <c r="H44">
        <v>6439</v>
      </c>
    </row>
    <row r="45" spans="1:8" x14ac:dyDescent="0.25">
      <c r="A45" s="6" t="s">
        <v>353</v>
      </c>
      <c r="D45">
        <v>220</v>
      </c>
      <c r="E45">
        <v>520</v>
      </c>
      <c r="F45">
        <v>6</v>
      </c>
      <c r="G45">
        <v>6</v>
      </c>
      <c r="H45">
        <v>6575</v>
      </c>
    </row>
    <row r="46" spans="1:8" x14ac:dyDescent="0.25">
      <c r="A46" s="6" t="s">
        <v>353</v>
      </c>
      <c r="D46">
        <v>220</v>
      </c>
      <c r="E46">
        <v>520</v>
      </c>
      <c r="F46">
        <v>6</v>
      </c>
      <c r="G46">
        <v>6</v>
      </c>
      <c r="H46">
        <v>6244</v>
      </c>
    </row>
    <row r="47" spans="1:8" x14ac:dyDescent="0.25">
      <c r="A47" s="6" t="s">
        <v>353</v>
      </c>
      <c r="D47">
        <v>220</v>
      </c>
      <c r="E47">
        <v>520</v>
      </c>
      <c r="F47">
        <v>6</v>
      </c>
      <c r="G47">
        <v>6</v>
      </c>
      <c r="H47">
        <v>6243</v>
      </c>
    </row>
    <row r="48" spans="1:8" x14ac:dyDescent="0.25">
      <c r="A48" s="6" t="s">
        <v>353</v>
      </c>
      <c r="D48">
        <v>220</v>
      </c>
      <c r="E48">
        <v>520</v>
      </c>
      <c r="F48">
        <v>3</v>
      </c>
      <c r="G48">
        <v>3</v>
      </c>
      <c r="H48">
        <v>13145</v>
      </c>
    </row>
    <row r="49" spans="1:8" x14ac:dyDescent="0.25">
      <c r="A49" s="6" t="s">
        <v>353</v>
      </c>
      <c r="D49">
        <v>220</v>
      </c>
      <c r="E49">
        <v>520</v>
      </c>
      <c r="F49">
        <v>3</v>
      </c>
      <c r="G49">
        <v>3</v>
      </c>
      <c r="H49">
        <v>13023</v>
      </c>
    </row>
    <row r="50" spans="1:8" x14ac:dyDescent="0.25">
      <c r="A50" s="6" t="s">
        <v>353</v>
      </c>
      <c r="D50">
        <v>220</v>
      </c>
      <c r="E50">
        <v>520</v>
      </c>
      <c r="F50">
        <v>12</v>
      </c>
      <c r="G50">
        <v>12</v>
      </c>
      <c r="H50">
        <v>6431</v>
      </c>
    </row>
    <row r="51" spans="1:8" x14ac:dyDescent="0.25">
      <c r="A51" s="6" t="s">
        <v>353</v>
      </c>
      <c r="D51">
        <v>220</v>
      </c>
      <c r="E51">
        <v>520</v>
      </c>
      <c r="F51">
        <v>6</v>
      </c>
      <c r="G51">
        <v>6</v>
      </c>
      <c r="H51">
        <v>6437</v>
      </c>
    </row>
    <row r="52" spans="1:8" x14ac:dyDescent="0.25">
      <c r="A52" s="6" t="s">
        <v>353</v>
      </c>
      <c r="D52">
        <v>220</v>
      </c>
      <c r="E52">
        <v>520</v>
      </c>
      <c r="F52">
        <v>3</v>
      </c>
      <c r="G52">
        <v>3</v>
      </c>
      <c r="H52">
        <v>6438</v>
      </c>
    </row>
    <row r="53" spans="1:8" x14ac:dyDescent="0.25">
      <c r="A53" s="6" t="s">
        <v>353</v>
      </c>
      <c r="D53">
        <v>220</v>
      </c>
      <c r="E53">
        <v>520</v>
      </c>
      <c r="F53">
        <v>3</v>
      </c>
      <c r="G53">
        <v>3</v>
      </c>
      <c r="H53">
        <v>13037</v>
      </c>
    </row>
    <row r="54" spans="1:8" x14ac:dyDescent="0.25">
      <c r="A54" s="6" t="s">
        <v>353</v>
      </c>
      <c r="D54">
        <v>220</v>
      </c>
      <c r="E54">
        <v>520</v>
      </c>
      <c r="F54">
        <v>3</v>
      </c>
      <c r="G54">
        <v>3</v>
      </c>
      <c r="H54">
        <v>13024</v>
      </c>
    </row>
    <row r="55" spans="1:8" x14ac:dyDescent="0.25">
      <c r="A55" s="6" t="s">
        <v>353</v>
      </c>
      <c r="D55">
        <v>220</v>
      </c>
      <c r="E55">
        <v>520</v>
      </c>
      <c r="F55">
        <v>6</v>
      </c>
      <c r="G55">
        <v>6</v>
      </c>
      <c r="H55">
        <v>6440</v>
      </c>
    </row>
    <row r="56" spans="1:8" x14ac:dyDescent="0.25">
      <c r="A56" s="6" t="s">
        <v>353</v>
      </c>
      <c r="D56">
        <v>220</v>
      </c>
      <c r="E56">
        <v>520</v>
      </c>
      <c r="F56">
        <v>6</v>
      </c>
      <c r="G56">
        <v>6</v>
      </c>
      <c r="H56">
        <v>13025</v>
      </c>
    </row>
    <row r="57" spans="1:8" x14ac:dyDescent="0.25">
      <c r="A57" s="6" t="s">
        <v>354</v>
      </c>
      <c r="D57">
        <v>220</v>
      </c>
      <c r="E57">
        <v>520</v>
      </c>
      <c r="F57">
        <v>3</v>
      </c>
      <c r="G57">
        <v>3</v>
      </c>
      <c r="H57">
        <v>5597</v>
      </c>
    </row>
    <row r="58" spans="1:8" x14ac:dyDescent="0.25">
      <c r="A58" s="6" t="s">
        <v>354</v>
      </c>
      <c r="D58">
        <v>220</v>
      </c>
      <c r="E58">
        <v>520</v>
      </c>
      <c r="F58">
        <v>3</v>
      </c>
      <c r="G58">
        <v>3</v>
      </c>
      <c r="H58">
        <v>12562</v>
      </c>
    </row>
    <row r="59" spans="1:8" x14ac:dyDescent="0.25">
      <c r="A59" s="6" t="s">
        <v>354</v>
      </c>
      <c r="D59">
        <v>220</v>
      </c>
      <c r="E59">
        <v>520</v>
      </c>
      <c r="F59">
        <v>6</v>
      </c>
      <c r="G59">
        <v>6</v>
      </c>
      <c r="H59">
        <v>5847</v>
      </c>
    </row>
    <row r="60" spans="1:8" x14ac:dyDescent="0.25">
      <c r="A60" s="6" t="s">
        <v>354</v>
      </c>
      <c r="D60">
        <v>220</v>
      </c>
      <c r="E60">
        <v>520</v>
      </c>
      <c r="F60">
        <v>3</v>
      </c>
      <c r="G60">
        <v>3</v>
      </c>
      <c r="H60">
        <v>12564</v>
      </c>
    </row>
    <row r="61" spans="1:8" x14ac:dyDescent="0.25">
      <c r="A61" s="6" t="s">
        <v>354</v>
      </c>
      <c r="D61">
        <v>220</v>
      </c>
      <c r="E61">
        <v>520</v>
      </c>
      <c r="F61">
        <v>3</v>
      </c>
      <c r="G61">
        <v>3</v>
      </c>
      <c r="H61">
        <v>5791</v>
      </c>
    </row>
    <row r="62" spans="1:8" x14ac:dyDescent="0.25">
      <c r="A62" s="6" t="s">
        <v>358</v>
      </c>
      <c r="D62">
        <v>220</v>
      </c>
      <c r="E62">
        <v>520</v>
      </c>
      <c r="F62">
        <v>3</v>
      </c>
      <c r="G62">
        <v>3</v>
      </c>
      <c r="H62">
        <v>4996</v>
      </c>
    </row>
    <row r="63" spans="1:8" x14ac:dyDescent="0.25">
      <c r="A63" s="6" t="s">
        <v>358</v>
      </c>
      <c r="D63">
        <v>220</v>
      </c>
      <c r="E63">
        <v>520</v>
      </c>
      <c r="F63">
        <v>3</v>
      </c>
      <c r="G63">
        <v>3</v>
      </c>
      <c r="H63">
        <v>12045</v>
      </c>
    </row>
    <row r="64" spans="1:8" x14ac:dyDescent="0.25">
      <c r="A64" s="6" t="s">
        <v>358</v>
      </c>
      <c r="D64">
        <v>220</v>
      </c>
      <c r="E64">
        <v>520</v>
      </c>
      <c r="F64">
        <v>6</v>
      </c>
      <c r="G64">
        <v>6</v>
      </c>
      <c r="H64">
        <v>5065</v>
      </c>
    </row>
    <row r="65" spans="1:8" x14ac:dyDescent="0.25">
      <c r="A65" s="6" t="s">
        <v>358</v>
      </c>
      <c r="D65">
        <v>220</v>
      </c>
      <c r="E65">
        <v>520</v>
      </c>
      <c r="F65">
        <v>6</v>
      </c>
      <c r="G65">
        <v>6</v>
      </c>
      <c r="H65">
        <v>4997</v>
      </c>
    </row>
    <row r="66" spans="1:8" x14ac:dyDescent="0.25">
      <c r="A66" s="6" t="s">
        <v>358</v>
      </c>
      <c r="D66">
        <v>220</v>
      </c>
      <c r="E66">
        <v>520</v>
      </c>
      <c r="F66">
        <v>6</v>
      </c>
      <c r="G66">
        <v>6</v>
      </c>
      <c r="H66">
        <v>4999</v>
      </c>
    </row>
    <row r="67" spans="1:8" x14ac:dyDescent="0.25">
      <c r="A67" s="6" t="s">
        <v>358</v>
      </c>
      <c r="D67">
        <v>220</v>
      </c>
      <c r="E67">
        <v>520</v>
      </c>
      <c r="F67">
        <v>6</v>
      </c>
      <c r="G67">
        <v>6</v>
      </c>
      <c r="H67">
        <v>5050</v>
      </c>
    </row>
    <row r="68" spans="1:8" x14ac:dyDescent="0.25">
      <c r="A68" s="6" t="s">
        <v>358</v>
      </c>
      <c r="D68">
        <v>220</v>
      </c>
      <c r="E68">
        <v>520</v>
      </c>
      <c r="F68">
        <v>3</v>
      </c>
      <c r="G68">
        <v>3</v>
      </c>
      <c r="H68">
        <v>5000</v>
      </c>
    </row>
    <row r="69" spans="1:8" x14ac:dyDescent="0.25">
      <c r="A69" s="6" t="s">
        <v>358</v>
      </c>
      <c r="D69">
        <v>220</v>
      </c>
      <c r="E69">
        <v>520</v>
      </c>
      <c r="F69">
        <v>3</v>
      </c>
      <c r="G69">
        <v>3</v>
      </c>
      <c r="H69">
        <v>12056</v>
      </c>
    </row>
    <row r="70" spans="1:8" x14ac:dyDescent="0.25">
      <c r="A70" s="6" t="s">
        <v>360</v>
      </c>
      <c r="D70">
        <v>220</v>
      </c>
      <c r="E70">
        <v>1040</v>
      </c>
      <c r="F70">
        <v>3</v>
      </c>
      <c r="G70">
        <v>3</v>
      </c>
      <c r="H70">
        <v>6403</v>
      </c>
    </row>
    <row r="71" spans="1:8" x14ac:dyDescent="0.25">
      <c r="A71" s="6" t="s">
        <v>360</v>
      </c>
      <c r="D71">
        <v>220</v>
      </c>
      <c r="E71">
        <v>1040</v>
      </c>
      <c r="F71">
        <v>3</v>
      </c>
      <c r="G71">
        <v>3</v>
      </c>
      <c r="H71">
        <v>6362</v>
      </c>
    </row>
    <row r="72" spans="1:8" x14ac:dyDescent="0.25">
      <c r="A72" s="6" t="s">
        <v>360</v>
      </c>
      <c r="D72">
        <v>220</v>
      </c>
      <c r="E72">
        <v>520</v>
      </c>
      <c r="F72">
        <v>3</v>
      </c>
      <c r="G72">
        <v>3</v>
      </c>
      <c r="H72">
        <v>12994</v>
      </c>
    </row>
    <row r="73" spans="1:8" x14ac:dyDescent="0.25">
      <c r="A73" s="6" t="s">
        <v>360</v>
      </c>
      <c r="D73">
        <v>220</v>
      </c>
      <c r="E73">
        <v>520</v>
      </c>
      <c r="F73">
        <v>3</v>
      </c>
      <c r="G73">
        <v>3</v>
      </c>
      <c r="H73">
        <v>22205</v>
      </c>
    </row>
    <row r="74" spans="1:8" x14ac:dyDescent="0.25">
      <c r="A74" s="6" t="s">
        <v>360</v>
      </c>
      <c r="D74">
        <v>220</v>
      </c>
      <c r="E74">
        <v>520</v>
      </c>
      <c r="F74">
        <v>3</v>
      </c>
      <c r="G74">
        <v>3</v>
      </c>
      <c r="H74">
        <v>22206</v>
      </c>
    </row>
    <row r="75" spans="1:8" x14ac:dyDescent="0.25">
      <c r="A75" s="6" t="s">
        <v>360</v>
      </c>
      <c r="D75">
        <v>220</v>
      </c>
      <c r="E75">
        <v>520</v>
      </c>
      <c r="F75">
        <v>6</v>
      </c>
      <c r="G75">
        <v>6</v>
      </c>
      <c r="H75">
        <v>7436</v>
      </c>
    </row>
    <row r="76" spans="1:8" x14ac:dyDescent="0.25">
      <c r="A76" s="6" t="s">
        <v>361</v>
      </c>
      <c r="D76">
        <v>220</v>
      </c>
      <c r="E76">
        <v>520</v>
      </c>
      <c r="F76">
        <v>3</v>
      </c>
      <c r="G76">
        <v>3</v>
      </c>
      <c r="H76">
        <v>13794</v>
      </c>
    </row>
    <row r="77" spans="1:8" x14ac:dyDescent="0.25">
      <c r="A77" s="6" t="s">
        <v>361</v>
      </c>
      <c r="D77">
        <v>220</v>
      </c>
      <c r="E77">
        <v>520</v>
      </c>
      <c r="F77">
        <v>3</v>
      </c>
      <c r="G77">
        <v>3</v>
      </c>
      <c r="H77">
        <v>7593</v>
      </c>
    </row>
    <row r="78" spans="1:8" x14ac:dyDescent="0.25">
      <c r="A78" s="6" t="s">
        <v>361</v>
      </c>
      <c r="D78">
        <v>220</v>
      </c>
      <c r="E78">
        <v>520</v>
      </c>
      <c r="F78">
        <v>6</v>
      </c>
      <c r="G78">
        <v>6</v>
      </c>
      <c r="H78">
        <v>7594</v>
      </c>
    </row>
    <row r="79" spans="1:8" x14ac:dyDescent="0.25">
      <c r="A79" s="6" t="s">
        <v>361</v>
      </c>
      <c r="D79">
        <v>220</v>
      </c>
      <c r="E79">
        <v>520</v>
      </c>
      <c r="F79">
        <v>9</v>
      </c>
      <c r="G79">
        <v>6</v>
      </c>
      <c r="H79">
        <v>7590</v>
      </c>
    </row>
    <row r="80" spans="1:8" x14ac:dyDescent="0.25">
      <c r="A80" s="6" t="s">
        <v>361</v>
      </c>
      <c r="D80">
        <v>220</v>
      </c>
      <c r="E80">
        <v>520</v>
      </c>
      <c r="F80">
        <v>6</v>
      </c>
      <c r="G80">
        <v>6</v>
      </c>
      <c r="H80">
        <v>7591</v>
      </c>
    </row>
    <row r="81" spans="1:8" x14ac:dyDescent="0.25">
      <c r="A81" s="6" t="s">
        <v>361</v>
      </c>
      <c r="D81">
        <v>220</v>
      </c>
      <c r="E81">
        <v>520</v>
      </c>
      <c r="F81">
        <v>3</v>
      </c>
      <c r="G81">
        <v>3</v>
      </c>
      <c r="H81">
        <v>7592</v>
      </c>
    </row>
    <row r="82" spans="1:8" x14ac:dyDescent="0.25">
      <c r="A82" s="6" t="s">
        <v>361</v>
      </c>
      <c r="D82">
        <v>220</v>
      </c>
      <c r="E82">
        <v>520</v>
      </c>
      <c r="F82">
        <v>3</v>
      </c>
      <c r="G82">
        <v>3</v>
      </c>
      <c r="H82">
        <v>13790</v>
      </c>
    </row>
    <row r="83" spans="1:8" x14ac:dyDescent="0.25">
      <c r="A83" s="6" t="s">
        <v>334</v>
      </c>
      <c r="D83">
        <v>220</v>
      </c>
      <c r="E83">
        <v>520</v>
      </c>
      <c r="F83">
        <v>3</v>
      </c>
      <c r="G83">
        <v>3</v>
      </c>
      <c r="H83">
        <v>12701</v>
      </c>
    </row>
    <row r="84" spans="1:8" x14ac:dyDescent="0.25">
      <c r="A84" s="6" t="s">
        <v>334</v>
      </c>
      <c r="D84">
        <v>220</v>
      </c>
      <c r="E84">
        <v>520</v>
      </c>
      <c r="F84">
        <v>3</v>
      </c>
      <c r="G84">
        <v>3</v>
      </c>
      <c r="H84">
        <v>5557</v>
      </c>
    </row>
    <row r="85" spans="1:8" x14ac:dyDescent="0.25">
      <c r="A85" s="6" t="s">
        <v>334</v>
      </c>
      <c r="D85">
        <v>220</v>
      </c>
      <c r="E85">
        <v>520</v>
      </c>
      <c r="F85">
        <v>6</v>
      </c>
      <c r="G85">
        <v>6</v>
      </c>
      <c r="H85">
        <v>5947</v>
      </c>
    </row>
    <row r="86" spans="1:8" x14ac:dyDescent="0.25">
      <c r="A86" s="6" t="s">
        <v>334</v>
      </c>
      <c r="D86">
        <v>220</v>
      </c>
      <c r="E86">
        <v>520</v>
      </c>
      <c r="F86">
        <v>3</v>
      </c>
      <c r="G86">
        <v>3</v>
      </c>
      <c r="H86">
        <v>5556</v>
      </c>
    </row>
    <row r="87" spans="1:8" x14ac:dyDescent="0.25">
      <c r="A87" s="6" t="s">
        <v>334</v>
      </c>
      <c r="D87">
        <v>220</v>
      </c>
      <c r="E87">
        <v>520</v>
      </c>
      <c r="F87">
        <v>3</v>
      </c>
      <c r="G87">
        <v>3</v>
      </c>
      <c r="H87">
        <v>12699</v>
      </c>
    </row>
    <row r="88" spans="1:8" x14ac:dyDescent="0.25">
      <c r="A88" s="6" t="s">
        <v>336</v>
      </c>
      <c r="D88">
        <v>110</v>
      </c>
      <c r="E88">
        <v>260</v>
      </c>
      <c r="F88">
        <v>6</v>
      </c>
      <c r="G88">
        <v>6</v>
      </c>
      <c r="H88">
        <v>7779</v>
      </c>
    </row>
    <row r="89" spans="1:8" x14ac:dyDescent="0.25">
      <c r="A89" s="6" t="s">
        <v>336</v>
      </c>
      <c r="D89">
        <v>110</v>
      </c>
      <c r="E89">
        <v>260</v>
      </c>
      <c r="F89">
        <v>6</v>
      </c>
      <c r="G89">
        <v>6</v>
      </c>
      <c r="H89">
        <v>7778</v>
      </c>
    </row>
    <row r="90" spans="1:8" x14ac:dyDescent="0.25">
      <c r="A90" s="6" t="s">
        <v>336</v>
      </c>
      <c r="D90">
        <v>110</v>
      </c>
      <c r="E90">
        <v>260</v>
      </c>
      <c r="F90">
        <v>6</v>
      </c>
      <c r="G90">
        <v>6</v>
      </c>
      <c r="H90">
        <v>13887</v>
      </c>
    </row>
    <row r="91" spans="1:8" x14ac:dyDescent="0.25">
      <c r="A91" s="6" t="s">
        <v>336</v>
      </c>
      <c r="D91">
        <v>110</v>
      </c>
      <c r="E91">
        <v>260</v>
      </c>
      <c r="F91">
        <v>6</v>
      </c>
      <c r="G91">
        <v>6</v>
      </c>
      <c r="H91">
        <v>5291</v>
      </c>
    </row>
    <row r="92" spans="1:8" x14ac:dyDescent="0.25">
      <c r="A92" s="6" t="s">
        <v>336</v>
      </c>
      <c r="D92">
        <v>110</v>
      </c>
      <c r="E92">
        <v>260</v>
      </c>
      <c r="F92">
        <v>6</v>
      </c>
      <c r="G92">
        <v>6</v>
      </c>
      <c r="H92">
        <v>5292</v>
      </c>
    </row>
    <row r="93" spans="1:8" x14ac:dyDescent="0.25">
      <c r="A93" s="6" t="s">
        <v>336</v>
      </c>
      <c r="D93">
        <v>110</v>
      </c>
      <c r="E93">
        <v>260</v>
      </c>
      <c r="F93">
        <v>6</v>
      </c>
      <c r="G93">
        <v>6</v>
      </c>
      <c r="H93">
        <v>13497</v>
      </c>
    </row>
    <row r="94" spans="1:8" x14ac:dyDescent="0.25">
      <c r="A94" s="6" t="s">
        <v>336</v>
      </c>
      <c r="D94">
        <v>110</v>
      </c>
      <c r="E94">
        <v>260</v>
      </c>
      <c r="F94">
        <v>6</v>
      </c>
      <c r="G94">
        <v>6</v>
      </c>
      <c r="H94">
        <v>7221</v>
      </c>
    </row>
    <row r="95" spans="1:8" x14ac:dyDescent="0.25">
      <c r="A95" s="6" t="s">
        <v>336</v>
      </c>
      <c r="D95">
        <v>110</v>
      </c>
      <c r="E95">
        <v>260</v>
      </c>
      <c r="F95">
        <v>6</v>
      </c>
      <c r="G95">
        <v>6</v>
      </c>
      <c r="H95">
        <v>7073</v>
      </c>
    </row>
    <row r="96" spans="1:8" x14ac:dyDescent="0.25">
      <c r="A96" s="6" t="s">
        <v>336</v>
      </c>
      <c r="D96">
        <v>110</v>
      </c>
      <c r="E96">
        <v>260</v>
      </c>
      <c r="F96">
        <v>6</v>
      </c>
      <c r="G96">
        <v>6</v>
      </c>
      <c r="H96">
        <v>7219</v>
      </c>
    </row>
    <row r="97" spans="1:8" x14ac:dyDescent="0.25">
      <c r="A97" s="6" t="s">
        <v>336</v>
      </c>
      <c r="D97">
        <v>110</v>
      </c>
      <c r="E97">
        <v>520</v>
      </c>
      <c r="F97">
        <v>3</v>
      </c>
      <c r="G97">
        <v>3</v>
      </c>
      <c r="H97">
        <v>15095</v>
      </c>
    </row>
    <row r="98" spans="1:8" x14ac:dyDescent="0.25">
      <c r="A98" s="6" t="s">
        <v>336</v>
      </c>
      <c r="D98">
        <v>110</v>
      </c>
      <c r="E98">
        <v>520</v>
      </c>
      <c r="F98">
        <v>3</v>
      </c>
      <c r="G98">
        <v>3</v>
      </c>
      <c r="H98">
        <v>19369</v>
      </c>
    </row>
    <row r="99" spans="1:8" x14ac:dyDescent="0.25">
      <c r="A99" s="6" t="s">
        <v>336</v>
      </c>
      <c r="D99">
        <v>110</v>
      </c>
      <c r="E99">
        <v>520</v>
      </c>
      <c r="F99">
        <v>3</v>
      </c>
      <c r="G99">
        <v>3</v>
      </c>
      <c r="H99">
        <v>19355</v>
      </c>
    </row>
    <row r="100" spans="1:8" x14ac:dyDescent="0.25">
      <c r="A100" s="6" t="s">
        <v>336</v>
      </c>
      <c r="D100">
        <v>110</v>
      </c>
      <c r="E100">
        <v>520</v>
      </c>
      <c r="F100">
        <v>3</v>
      </c>
      <c r="G100">
        <v>3</v>
      </c>
      <c r="H100">
        <v>19352</v>
      </c>
    </row>
    <row r="101" spans="1:8" x14ac:dyDescent="0.25">
      <c r="A101" s="6" t="s">
        <v>336</v>
      </c>
      <c r="D101">
        <v>110</v>
      </c>
      <c r="E101">
        <v>520</v>
      </c>
      <c r="F101">
        <v>3</v>
      </c>
      <c r="G101">
        <v>3</v>
      </c>
      <c r="H101">
        <v>18944</v>
      </c>
    </row>
    <row r="102" spans="1:8" x14ac:dyDescent="0.25">
      <c r="A102" s="6" t="s">
        <v>336</v>
      </c>
      <c r="D102">
        <v>110</v>
      </c>
      <c r="E102">
        <v>520</v>
      </c>
      <c r="F102">
        <v>3</v>
      </c>
      <c r="G102">
        <v>3</v>
      </c>
      <c r="H102">
        <v>18264</v>
      </c>
    </row>
    <row r="103" spans="1:8" x14ac:dyDescent="0.25">
      <c r="A103" s="6" t="s">
        <v>336</v>
      </c>
      <c r="D103">
        <v>110</v>
      </c>
      <c r="E103">
        <v>520</v>
      </c>
      <c r="F103">
        <v>3</v>
      </c>
      <c r="G103">
        <v>3</v>
      </c>
      <c r="H103">
        <v>15128</v>
      </c>
    </row>
    <row r="104" spans="1:8" x14ac:dyDescent="0.25">
      <c r="A104" s="6" t="s">
        <v>336</v>
      </c>
      <c r="D104">
        <v>110</v>
      </c>
      <c r="E104">
        <v>520</v>
      </c>
      <c r="F104">
        <v>3</v>
      </c>
      <c r="G104">
        <v>3</v>
      </c>
      <c r="H104">
        <v>15126</v>
      </c>
    </row>
    <row r="105" spans="1:8" x14ac:dyDescent="0.25">
      <c r="A105" s="6" t="s">
        <v>336</v>
      </c>
      <c r="D105">
        <v>110</v>
      </c>
      <c r="E105">
        <v>260</v>
      </c>
      <c r="F105">
        <v>3</v>
      </c>
      <c r="G105">
        <v>3</v>
      </c>
      <c r="H105">
        <v>15736</v>
      </c>
    </row>
    <row r="106" spans="1:8" x14ac:dyDescent="0.25">
      <c r="A106" s="6" t="s">
        <v>336</v>
      </c>
      <c r="D106">
        <v>110</v>
      </c>
      <c r="E106">
        <v>260</v>
      </c>
      <c r="F106">
        <v>3</v>
      </c>
      <c r="G106">
        <v>3</v>
      </c>
      <c r="H106">
        <v>17528</v>
      </c>
    </row>
    <row r="107" spans="1:8" x14ac:dyDescent="0.25">
      <c r="A107" s="6" t="s">
        <v>336</v>
      </c>
      <c r="D107">
        <v>110</v>
      </c>
      <c r="E107">
        <v>260</v>
      </c>
      <c r="F107">
        <v>3</v>
      </c>
      <c r="G107">
        <v>3</v>
      </c>
      <c r="H107">
        <v>14359</v>
      </c>
    </row>
    <row r="108" spans="1:8" x14ac:dyDescent="0.25">
      <c r="A108" s="6" t="s">
        <v>336</v>
      </c>
      <c r="D108">
        <v>110</v>
      </c>
      <c r="E108">
        <v>260</v>
      </c>
      <c r="F108">
        <v>3</v>
      </c>
      <c r="G108">
        <v>3</v>
      </c>
      <c r="H108">
        <v>14361</v>
      </c>
    </row>
    <row r="109" spans="1:8" x14ac:dyDescent="0.25">
      <c r="A109" s="6" t="s">
        <v>336</v>
      </c>
      <c r="D109">
        <v>110</v>
      </c>
      <c r="E109">
        <v>520</v>
      </c>
      <c r="F109">
        <v>3</v>
      </c>
      <c r="G109">
        <v>3</v>
      </c>
      <c r="H109">
        <v>18905</v>
      </c>
    </row>
    <row r="110" spans="1:8" x14ac:dyDescent="0.25">
      <c r="A110" s="6" t="s">
        <v>336</v>
      </c>
      <c r="D110">
        <v>110</v>
      </c>
      <c r="E110">
        <v>260</v>
      </c>
      <c r="F110">
        <v>3</v>
      </c>
      <c r="G110">
        <v>3</v>
      </c>
      <c r="H110">
        <v>7351</v>
      </c>
    </row>
    <row r="111" spans="1:8" x14ac:dyDescent="0.25">
      <c r="A111" s="6" t="s">
        <v>336</v>
      </c>
      <c r="D111">
        <v>110</v>
      </c>
      <c r="E111">
        <v>260</v>
      </c>
      <c r="F111">
        <v>6</v>
      </c>
      <c r="G111">
        <v>6</v>
      </c>
      <c r="H111">
        <v>7350</v>
      </c>
    </row>
    <row r="112" spans="1:8" x14ac:dyDescent="0.25">
      <c r="A112" s="6" t="s">
        <v>336</v>
      </c>
      <c r="D112">
        <v>110</v>
      </c>
      <c r="E112">
        <v>260</v>
      </c>
      <c r="F112">
        <v>3</v>
      </c>
      <c r="G112">
        <v>3</v>
      </c>
      <c r="H112">
        <v>23001</v>
      </c>
    </row>
    <row r="113" spans="1:8" x14ac:dyDescent="0.25">
      <c r="A113" s="6" t="s">
        <v>337</v>
      </c>
      <c r="D113">
        <v>220</v>
      </c>
      <c r="E113">
        <v>520</v>
      </c>
      <c r="F113">
        <v>3</v>
      </c>
      <c r="G113">
        <v>3</v>
      </c>
      <c r="H113">
        <v>742</v>
      </c>
    </row>
    <row r="114" spans="1:8" x14ac:dyDescent="0.25">
      <c r="A114" s="6" t="s">
        <v>337</v>
      </c>
      <c r="D114">
        <v>220</v>
      </c>
      <c r="E114">
        <v>520</v>
      </c>
      <c r="F114">
        <v>3</v>
      </c>
      <c r="G114">
        <v>3</v>
      </c>
      <c r="H114">
        <v>19777</v>
      </c>
    </row>
    <row r="115" spans="1:8" x14ac:dyDescent="0.25">
      <c r="A115" s="6" t="s">
        <v>337</v>
      </c>
      <c r="D115">
        <v>220</v>
      </c>
      <c r="E115">
        <v>520</v>
      </c>
      <c r="F115">
        <v>6</v>
      </c>
      <c r="G115">
        <v>6</v>
      </c>
      <c r="H115">
        <v>749</v>
      </c>
    </row>
    <row r="116" spans="1:8" x14ac:dyDescent="0.25">
      <c r="A116" s="6" t="s">
        <v>337</v>
      </c>
      <c r="D116">
        <v>220</v>
      </c>
      <c r="E116">
        <v>520</v>
      </c>
      <c r="F116">
        <v>6</v>
      </c>
      <c r="G116">
        <v>6</v>
      </c>
      <c r="H116">
        <v>753</v>
      </c>
    </row>
    <row r="117" spans="1:8" x14ac:dyDescent="0.25">
      <c r="A117" s="6" t="s">
        <v>337</v>
      </c>
      <c r="D117">
        <v>220</v>
      </c>
      <c r="E117">
        <v>520</v>
      </c>
      <c r="F117">
        <v>6</v>
      </c>
      <c r="G117">
        <v>6</v>
      </c>
      <c r="H117">
        <v>752</v>
      </c>
    </row>
    <row r="118" spans="1:8" x14ac:dyDescent="0.25">
      <c r="A118" s="6" t="s">
        <v>337</v>
      </c>
      <c r="D118">
        <v>220</v>
      </c>
      <c r="E118">
        <v>520</v>
      </c>
      <c r="F118">
        <v>3</v>
      </c>
      <c r="G118">
        <v>3</v>
      </c>
      <c r="H118">
        <v>754</v>
      </c>
    </row>
    <row r="119" spans="1:8" x14ac:dyDescent="0.25">
      <c r="A119" s="6" t="s">
        <v>337</v>
      </c>
      <c r="D119">
        <v>220</v>
      </c>
      <c r="E119">
        <v>520</v>
      </c>
      <c r="F119">
        <v>3</v>
      </c>
      <c r="G119">
        <v>3</v>
      </c>
      <c r="H119">
        <v>23011</v>
      </c>
    </row>
    <row r="120" spans="1:8" x14ac:dyDescent="0.25">
      <c r="A120" s="6" t="s">
        <v>228</v>
      </c>
      <c r="D120">
        <v>220</v>
      </c>
      <c r="E120">
        <v>520</v>
      </c>
      <c r="F120">
        <v>3</v>
      </c>
      <c r="G120">
        <v>3</v>
      </c>
      <c r="H120">
        <v>6996</v>
      </c>
    </row>
    <row r="121" spans="1:8" x14ac:dyDescent="0.25">
      <c r="A121" s="6" t="s">
        <v>228</v>
      </c>
      <c r="D121">
        <v>220</v>
      </c>
      <c r="E121">
        <v>520</v>
      </c>
      <c r="F121">
        <v>3</v>
      </c>
      <c r="G121">
        <v>3</v>
      </c>
      <c r="H121">
        <v>13597</v>
      </c>
    </row>
    <row r="122" spans="1:8" x14ac:dyDescent="0.25">
      <c r="A122" s="6" t="s">
        <v>228</v>
      </c>
      <c r="D122">
        <v>220</v>
      </c>
      <c r="E122">
        <v>520</v>
      </c>
      <c r="F122">
        <v>6</v>
      </c>
      <c r="G122">
        <v>6</v>
      </c>
      <c r="H122">
        <v>7336</v>
      </c>
    </row>
    <row r="123" spans="1:8" x14ac:dyDescent="0.25">
      <c r="A123" s="6" t="s">
        <v>228</v>
      </c>
      <c r="D123">
        <v>220</v>
      </c>
      <c r="E123">
        <v>520</v>
      </c>
      <c r="F123">
        <v>6</v>
      </c>
      <c r="G123">
        <v>6</v>
      </c>
      <c r="H123">
        <v>7333</v>
      </c>
    </row>
    <row r="124" spans="1:8" x14ac:dyDescent="0.25">
      <c r="A124" s="6" t="s">
        <v>228</v>
      </c>
      <c r="D124">
        <v>220</v>
      </c>
      <c r="E124">
        <v>520</v>
      </c>
      <c r="F124">
        <v>6</v>
      </c>
      <c r="G124">
        <v>6</v>
      </c>
      <c r="H124">
        <v>7334</v>
      </c>
    </row>
    <row r="125" spans="1:8" x14ac:dyDescent="0.25">
      <c r="A125" s="6" t="s">
        <v>228</v>
      </c>
      <c r="D125">
        <v>220</v>
      </c>
      <c r="E125">
        <v>520</v>
      </c>
      <c r="F125">
        <v>6</v>
      </c>
      <c r="G125">
        <v>6</v>
      </c>
      <c r="H125">
        <v>7335</v>
      </c>
    </row>
    <row r="126" spans="1:8" x14ac:dyDescent="0.25">
      <c r="A126" s="6" t="s">
        <v>228</v>
      </c>
      <c r="D126">
        <v>220</v>
      </c>
      <c r="E126">
        <v>520</v>
      </c>
      <c r="F126">
        <v>3</v>
      </c>
      <c r="G126">
        <v>3</v>
      </c>
      <c r="H126">
        <v>6997</v>
      </c>
    </row>
    <row r="127" spans="1:8" x14ac:dyDescent="0.25">
      <c r="A127" s="6" t="s">
        <v>228</v>
      </c>
      <c r="D127">
        <v>220</v>
      </c>
      <c r="E127">
        <v>520</v>
      </c>
      <c r="F127">
        <v>3</v>
      </c>
      <c r="G127">
        <v>3</v>
      </c>
      <c r="H127">
        <v>13598</v>
      </c>
    </row>
    <row r="128" spans="1:8" x14ac:dyDescent="0.25">
      <c r="A128" s="6" t="s">
        <v>228</v>
      </c>
      <c r="D128">
        <v>220</v>
      </c>
      <c r="E128">
        <v>1040</v>
      </c>
      <c r="F128">
        <v>3</v>
      </c>
      <c r="G128">
        <v>3</v>
      </c>
      <c r="H128">
        <v>2213</v>
      </c>
    </row>
    <row r="129" spans="1:9" x14ac:dyDescent="0.25">
      <c r="A129" s="6" t="s">
        <v>228</v>
      </c>
      <c r="D129">
        <v>220</v>
      </c>
      <c r="E129">
        <v>1040</v>
      </c>
      <c r="F129">
        <v>3</v>
      </c>
      <c r="G129">
        <v>3</v>
      </c>
      <c r="H129">
        <v>2212</v>
      </c>
    </row>
    <row r="130" spans="1:9" x14ac:dyDescent="0.25">
      <c r="A130" s="6" t="s">
        <v>228</v>
      </c>
      <c r="D130">
        <v>220</v>
      </c>
      <c r="E130">
        <v>1040</v>
      </c>
      <c r="F130">
        <v>3</v>
      </c>
      <c r="G130">
        <v>3</v>
      </c>
      <c r="H130">
        <v>2214</v>
      </c>
    </row>
    <row r="131" spans="1:9" x14ac:dyDescent="0.25">
      <c r="A131" s="6" t="s">
        <v>228</v>
      </c>
      <c r="D131">
        <v>220</v>
      </c>
      <c r="E131">
        <v>520</v>
      </c>
      <c r="F131">
        <v>6</v>
      </c>
      <c r="G131">
        <v>6</v>
      </c>
      <c r="H131">
        <v>2262</v>
      </c>
    </row>
    <row r="132" spans="1:9" x14ac:dyDescent="0.25">
      <c r="A132" s="6" t="s">
        <v>228</v>
      </c>
      <c r="D132">
        <v>220</v>
      </c>
      <c r="E132">
        <v>520</v>
      </c>
      <c r="F132">
        <v>3</v>
      </c>
      <c r="G132">
        <v>3</v>
      </c>
      <c r="H132">
        <v>8633</v>
      </c>
    </row>
    <row r="133" spans="1:9" x14ac:dyDescent="0.25">
      <c r="A133" s="6" t="s">
        <v>228</v>
      </c>
      <c r="D133">
        <v>220</v>
      </c>
      <c r="E133">
        <v>520</v>
      </c>
      <c r="F133">
        <v>3</v>
      </c>
      <c r="G133">
        <v>3</v>
      </c>
      <c r="H133">
        <v>2261</v>
      </c>
    </row>
    <row r="134" spans="1:9" x14ac:dyDescent="0.25">
      <c r="A134" s="6" t="s">
        <v>228</v>
      </c>
      <c r="D134">
        <v>220</v>
      </c>
      <c r="E134">
        <v>520</v>
      </c>
      <c r="F134">
        <v>6</v>
      </c>
      <c r="G134">
        <v>6</v>
      </c>
      <c r="H134">
        <v>2268</v>
      </c>
    </row>
    <row r="135" spans="1:9" x14ac:dyDescent="0.25">
      <c r="A135" s="6" t="s">
        <v>228</v>
      </c>
      <c r="D135">
        <v>220</v>
      </c>
      <c r="E135">
        <v>520</v>
      </c>
      <c r="F135">
        <v>6</v>
      </c>
      <c r="G135">
        <v>6</v>
      </c>
      <c r="H135">
        <v>2264</v>
      </c>
    </row>
    <row r="136" spans="1:9" x14ac:dyDescent="0.25">
      <c r="A136" s="6" t="s">
        <v>228</v>
      </c>
      <c r="D136">
        <v>220</v>
      </c>
      <c r="E136">
        <v>520</v>
      </c>
      <c r="F136">
        <v>6</v>
      </c>
      <c r="G136">
        <v>6</v>
      </c>
      <c r="H136">
        <v>2265</v>
      </c>
    </row>
    <row r="137" spans="1:9" x14ac:dyDescent="0.25">
      <c r="A137" s="6" t="s">
        <v>228</v>
      </c>
      <c r="D137">
        <v>220</v>
      </c>
      <c r="E137">
        <v>1040</v>
      </c>
      <c r="F137">
        <v>3</v>
      </c>
      <c r="G137">
        <v>3</v>
      </c>
      <c r="H137">
        <v>8661</v>
      </c>
    </row>
    <row r="138" spans="1:9" x14ac:dyDescent="0.25">
      <c r="A138" s="6" t="s">
        <v>228</v>
      </c>
      <c r="D138">
        <v>220</v>
      </c>
      <c r="E138">
        <v>520</v>
      </c>
      <c r="F138">
        <v>6</v>
      </c>
      <c r="G138">
        <v>6</v>
      </c>
      <c r="H138">
        <v>2373</v>
      </c>
      <c r="I138" t="s">
        <v>518</v>
      </c>
    </row>
    <row r="139" spans="1:9" x14ac:dyDescent="0.25">
      <c r="A139" s="6" t="s">
        <v>238</v>
      </c>
      <c r="D139">
        <v>220</v>
      </c>
      <c r="E139">
        <v>520</v>
      </c>
      <c r="F139">
        <v>3</v>
      </c>
      <c r="G139">
        <v>3</v>
      </c>
      <c r="H139">
        <v>8194</v>
      </c>
    </row>
    <row r="140" spans="1:9" x14ac:dyDescent="0.25">
      <c r="A140" s="6" t="s">
        <v>238</v>
      </c>
      <c r="D140">
        <v>220</v>
      </c>
      <c r="E140">
        <v>520</v>
      </c>
      <c r="F140">
        <v>3</v>
      </c>
      <c r="G140">
        <v>3</v>
      </c>
      <c r="H140">
        <v>1846</v>
      </c>
    </row>
    <row r="141" spans="1:9" x14ac:dyDescent="0.25">
      <c r="A141" s="6" t="s">
        <v>238</v>
      </c>
      <c r="D141">
        <v>220</v>
      </c>
      <c r="E141">
        <v>520</v>
      </c>
      <c r="F141">
        <v>6</v>
      </c>
      <c r="G141">
        <v>6</v>
      </c>
      <c r="H141">
        <v>1853</v>
      </c>
    </row>
    <row r="142" spans="1:9" x14ac:dyDescent="0.25">
      <c r="A142" s="6" t="s">
        <v>238</v>
      </c>
      <c r="D142">
        <v>220</v>
      </c>
      <c r="E142">
        <v>520</v>
      </c>
      <c r="F142">
        <v>3</v>
      </c>
      <c r="G142">
        <v>3</v>
      </c>
      <c r="H142">
        <v>8421</v>
      </c>
    </row>
    <row r="143" spans="1:9" x14ac:dyDescent="0.25">
      <c r="A143" s="6" t="s">
        <v>238</v>
      </c>
      <c r="D143">
        <v>220</v>
      </c>
      <c r="E143">
        <v>520</v>
      </c>
      <c r="F143">
        <v>6</v>
      </c>
      <c r="G143">
        <v>6</v>
      </c>
      <c r="H143">
        <v>2037</v>
      </c>
    </row>
    <row r="144" spans="1:9" x14ac:dyDescent="0.25">
      <c r="A144" s="6" t="s">
        <v>238</v>
      </c>
      <c r="D144">
        <v>220</v>
      </c>
      <c r="E144">
        <v>520</v>
      </c>
      <c r="F144">
        <v>6</v>
      </c>
      <c r="G144">
        <v>6</v>
      </c>
      <c r="H144">
        <v>2041</v>
      </c>
    </row>
    <row r="145" spans="1:8" x14ac:dyDescent="0.25">
      <c r="A145" s="6" t="s">
        <v>238</v>
      </c>
      <c r="D145">
        <v>220</v>
      </c>
      <c r="E145">
        <v>520</v>
      </c>
      <c r="F145">
        <v>6</v>
      </c>
      <c r="G145">
        <v>6</v>
      </c>
      <c r="H145">
        <v>2040</v>
      </c>
    </row>
    <row r="146" spans="1:8" x14ac:dyDescent="0.25">
      <c r="A146" s="6" t="s">
        <v>238</v>
      </c>
      <c r="D146">
        <v>220</v>
      </c>
      <c r="E146">
        <v>520</v>
      </c>
      <c r="F146">
        <v>6</v>
      </c>
      <c r="G146">
        <v>6</v>
      </c>
      <c r="H146">
        <v>2038</v>
      </c>
    </row>
    <row r="147" spans="1:8" x14ac:dyDescent="0.25">
      <c r="A147" s="6" t="s">
        <v>238</v>
      </c>
      <c r="D147">
        <v>220</v>
      </c>
      <c r="E147">
        <v>520</v>
      </c>
      <c r="F147">
        <v>6</v>
      </c>
      <c r="G147">
        <v>6</v>
      </c>
      <c r="H147">
        <v>2039</v>
      </c>
    </row>
    <row r="148" spans="1:8" x14ac:dyDescent="0.25">
      <c r="A148" s="6" t="s">
        <v>241</v>
      </c>
      <c r="D148">
        <v>220</v>
      </c>
      <c r="E148">
        <v>520</v>
      </c>
      <c r="F148">
        <v>6</v>
      </c>
      <c r="G148">
        <v>6</v>
      </c>
      <c r="H148">
        <v>3120</v>
      </c>
    </row>
    <row r="149" spans="1:8" x14ac:dyDescent="0.25">
      <c r="A149" s="6" t="s">
        <v>241</v>
      </c>
      <c r="D149">
        <v>220</v>
      </c>
      <c r="E149">
        <v>520</v>
      </c>
      <c r="F149">
        <v>6</v>
      </c>
      <c r="G149">
        <v>6</v>
      </c>
      <c r="H149">
        <v>9213</v>
      </c>
    </row>
    <row r="150" spans="1:8" x14ac:dyDescent="0.25">
      <c r="A150" s="6" t="s">
        <v>241</v>
      </c>
      <c r="D150">
        <v>220</v>
      </c>
      <c r="E150">
        <v>520</v>
      </c>
      <c r="F150">
        <v>6</v>
      </c>
      <c r="G150">
        <v>6</v>
      </c>
      <c r="H150">
        <v>1028</v>
      </c>
    </row>
    <row r="151" spans="1:8" x14ac:dyDescent="0.25">
      <c r="A151" s="6" t="s">
        <v>241</v>
      </c>
      <c r="D151">
        <v>220</v>
      </c>
      <c r="E151">
        <v>520</v>
      </c>
      <c r="F151">
        <v>6</v>
      </c>
      <c r="G151">
        <v>6</v>
      </c>
      <c r="H151">
        <v>1025</v>
      </c>
    </row>
    <row r="152" spans="1:8" x14ac:dyDescent="0.25">
      <c r="A152" s="6" t="s">
        <v>241</v>
      </c>
      <c r="D152">
        <v>220</v>
      </c>
      <c r="E152">
        <v>520</v>
      </c>
      <c r="F152">
        <v>6</v>
      </c>
      <c r="G152">
        <v>6</v>
      </c>
      <c r="H152">
        <v>1030</v>
      </c>
    </row>
    <row r="153" spans="1:8" x14ac:dyDescent="0.25">
      <c r="A153" s="6" t="s">
        <v>241</v>
      </c>
      <c r="D153">
        <v>220</v>
      </c>
      <c r="E153">
        <v>520</v>
      </c>
      <c r="F153">
        <v>3</v>
      </c>
      <c r="G153">
        <v>3</v>
      </c>
      <c r="H153">
        <v>21968</v>
      </c>
    </row>
    <row r="154" spans="1:8" x14ac:dyDescent="0.25">
      <c r="A154" s="6" t="s">
        <v>241</v>
      </c>
      <c r="D154">
        <v>220</v>
      </c>
      <c r="E154">
        <v>520</v>
      </c>
      <c r="F154">
        <v>3</v>
      </c>
      <c r="G154">
        <v>3</v>
      </c>
      <c r="H154">
        <v>21967</v>
      </c>
    </row>
    <row r="155" spans="1:8" x14ac:dyDescent="0.25">
      <c r="A155" s="6" t="s">
        <v>241</v>
      </c>
      <c r="D155">
        <v>220</v>
      </c>
      <c r="E155">
        <v>520</v>
      </c>
      <c r="F155">
        <v>3</v>
      </c>
      <c r="G155">
        <v>3</v>
      </c>
      <c r="H155">
        <v>1029</v>
      </c>
    </row>
    <row r="156" spans="1:8" x14ac:dyDescent="0.25">
      <c r="A156" s="6" t="s">
        <v>241</v>
      </c>
      <c r="D156">
        <v>220</v>
      </c>
      <c r="E156">
        <v>520</v>
      </c>
      <c r="F156">
        <v>6</v>
      </c>
      <c r="G156">
        <v>6</v>
      </c>
      <c r="H156">
        <v>448</v>
      </c>
    </row>
    <row r="157" spans="1:8" x14ac:dyDescent="0.25">
      <c r="A157" s="6" t="s">
        <v>241</v>
      </c>
      <c r="D157">
        <v>220</v>
      </c>
      <c r="E157">
        <v>520</v>
      </c>
      <c r="F157">
        <v>6</v>
      </c>
      <c r="G157">
        <v>6</v>
      </c>
      <c r="H157">
        <v>1034</v>
      </c>
    </row>
    <row r="158" spans="1:8" x14ac:dyDescent="0.25">
      <c r="A158" s="6" t="s">
        <v>241</v>
      </c>
      <c r="D158">
        <v>220</v>
      </c>
      <c r="E158">
        <v>520</v>
      </c>
      <c r="F158">
        <v>3</v>
      </c>
      <c r="G158">
        <v>3</v>
      </c>
      <c r="H158">
        <v>1033</v>
      </c>
    </row>
    <row r="159" spans="1:8" x14ac:dyDescent="0.25">
      <c r="A159" s="6" t="s">
        <v>241</v>
      </c>
      <c r="D159">
        <v>220</v>
      </c>
      <c r="E159">
        <v>520</v>
      </c>
      <c r="F159">
        <v>3</v>
      </c>
      <c r="G159">
        <v>3</v>
      </c>
      <c r="H159">
        <v>9222</v>
      </c>
    </row>
    <row r="160" spans="1:8" x14ac:dyDescent="0.25">
      <c r="A160" s="6" t="s">
        <v>241</v>
      </c>
      <c r="D160">
        <v>220</v>
      </c>
      <c r="E160">
        <v>520</v>
      </c>
      <c r="F160">
        <v>3</v>
      </c>
      <c r="G160">
        <v>3</v>
      </c>
      <c r="H160">
        <v>23327</v>
      </c>
    </row>
    <row r="161" spans="1:8" x14ac:dyDescent="0.25">
      <c r="A161" s="6" t="s">
        <v>241</v>
      </c>
      <c r="D161">
        <v>220</v>
      </c>
      <c r="E161">
        <v>520</v>
      </c>
      <c r="F161">
        <v>3</v>
      </c>
      <c r="G161">
        <v>3</v>
      </c>
      <c r="H161">
        <v>23334</v>
      </c>
    </row>
    <row r="162" spans="1:8" x14ac:dyDescent="0.25">
      <c r="A162" s="6" t="s">
        <v>243</v>
      </c>
      <c r="D162">
        <v>220</v>
      </c>
      <c r="E162">
        <v>520</v>
      </c>
      <c r="F162">
        <v>3</v>
      </c>
      <c r="G162">
        <v>3</v>
      </c>
      <c r="H162">
        <v>23410</v>
      </c>
    </row>
    <row r="163" spans="1:8" x14ac:dyDescent="0.25">
      <c r="A163" s="6" t="s">
        <v>243</v>
      </c>
      <c r="D163">
        <v>220</v>
      </c>
      <c r="E163">
        <v>520</v>
      </c>
      <c r="F163">
        <v>3</v>
      </c>
      <c r="G163">
        <v>3</v>
      </c>
      <c r="H163">
        <v>22273</v>
      </c>
    </row>
    <row r="164" spans="1:8" x14ac:dyDescent="0.25">
      <c r="A164" s="6" t="s">
        <v>243</v>
      </c>
      <c r="D164">
        <v>220</v>
      </c>
      <c r="E164">
        <v>520</v>
      </c>
      <c r="F164">
        <v>3</v>
      </c>
      <c r="G164">
        <v>3</v>
      </c>
      <c r="H164">
        <v>22274</v>
      </c>
    </row>
    <row r="165" spans="1:8" x14ac:dyDescent="0.25">
      <c r="A165" s="6" t="s">
        <v>243</v>
      </c>
      <c r="D165">
        <v>220</v>
      </c>
      <c r="E165">
        <v>520</v>
      </c>
      <c r="F165">
        <v>6</v>
      </c>
      <c r="G165">
        <v>6</v>
      </c>
      <c r="H165">
        <v>7297</v>
      </c>
    </row>
    <row r="166" spans="1:8" x14ac:dyDescent="0.25">
      <c r="A166" s="6" t="s">
        <v>243</v>
      </c>
      <c r="D166">
        <v>220</v>
      </c>
      <c r="E166">
        <v>520</v>
      </c>
      <c r="F166">
        <v>3</v>
      </c>
      <c r="G166">
        <v>3</v>
      </c>
      <c r="H166">
        <v>4461</v>
      </c>
    </row>
    <row r="167" spans="1:8" x14ac:dyDescent="0.25">
      <c r="A167" s="6" t="s">
        <v>245</v>
      </c>
      <c r="D167">
        <v>220</v>
      </c>
      <c r="E167">
        <v>520</v>
      </c>
      <c r="F167">
        <v>3</v>
      </c>
      <c r="G167">
        <v>3</v>
      </c>
      <c r="H167">
        <v>6009</v>
      </c>
    </row>
    <row r="168" spans="1:8" x14ac:dyDescent="0.25">
      <c r="A168" s="6" t="s">
        <v>245</v>
      </c>
      <c r="D168">
        <v>220</v>
      </c>
      <c r="E168">
        <v>520</v>
      </c>
      <c r="F168">
        <v>6</v>
      </c>
      <c r="G168">
        <v>6</v>
      </c>
      <c r="H168">
        <v>6008</v>
      </c>
    </row>
    <row r="169" spans="1:8" x14ac:dyDescent="0.25">
      <c r="A169" s="6" t="s">
        <v>245</v>
      </c>
      <c r="D169">
        <v>220</v>
      </c>
      <c r="E169">
        <v>520</v>
      </c>
      <c r="F169">
        <v>6</v>
      </c>
      <c r="G169">
        <v>6</v>
      </c>
      <c r="H169">
        <v>6007</v>
      </c>
    </row>
    <row r="170" spans="1:8" x14ac:dyDescent="0.25">
      <c r="A170" s="6" t="s">
        <v>245</v>
      </c>
      <c r="D170">
        <v>220</v>
      </c>
      <c r="E170">
        <v>520</v>
      </c>
      <c r="F170">
        <v>6</v>
      </c>
      <c r="G170">
        <v>6</v>
      </c>
      <c r="H170">
        <v>6010</v>
      </c>
    </row>
    <row r="171" spans="1:8" x14ac:dyDescent="0.25">
      <c r="A171" s="6" t="s">
        <v>245</v>
      </c>
      <c r="D171">
        <v>220</v>
      </c>
      <c r="E171">
        <v>520</v>
      </c>
      <c r="F171">
        <v>6</v>
      </c>
      <c r="G171">
        <v>6</v>
      </c>
      <c r="H171">
        <v>6023</v>
      </c>
    </row>
    <row r="172" spans="1:8" x14ac:dyDescent="0.25">
      <c r="A172" s="6" t="s">
        <v>245</v>
      </c>
      <c r="D172">
        <v>220</v>
      </c>
      <c r="E172">
        <v>520</v>
      </c>
      <c r="F172">
        <v>12</v>
      </c>
      <c r="G172">
        <v>6</v>
      </c>
      <c r="H172">
        <v>1449</v>
      </c>
    </row>
    <row r="173" spans="1:8" x14ac:dyDescent="0.25">
      <c r="A173" s="6" t="s">
        <v>245</v>
      </c>
      <c r="D173">
        <v>220</v>
      </c>
      <c r="E173">
        <v>520</v>
      </c>
      <c r="F173">
        <v>3</v>
      </c>
      <c r="G173">
        <v>3</v>
      </c>
      <c r="H173">
        <v>18342</v>
      </c>
    </row>
    <row r="174" spans="1:8" x14ac:dyDescent="0.25">
      <c r="A174" s="6" t="s">
        <v>245</v>
      </c>
      <c r="D174">
        <v>220</v>
      </c>
      <c r="E174">
        <v>520</v>
      </c>
      <c r="F174">
        <v>3</v>
      </c>
      <c r="G174">
        <v>3</v>
      </c>
      <c r="H174">
        <v>19969</v>
      </c>
    </row>
    <row r="175" spans="1:8" x14ac:dyDescent="0.25">
      <c r="A175" s="6" t="s">
        <v>229</v>
      </c>
      <c r="D175">
        <v>220</v>
      </c>
      <c r="E175">
        <v>520</v>
      </c>
      <c r="F175">
        <v>6</v>
      </c>
      <c r="G175">
        <v>6</v>
      </c>
      <c r="H175">
        <v>14994</v>
      </c>
    </row>
    <row r="176" spans="1:8" x14ac:dyDescent="0.25">
      <c r="A176" s="6" t="s">
        <v>230</v>
      </c>
      <c r="D176">
        <v>220</v>
      </c>
      <c r="E176">
        <v>520</v>
      </c>
      <c r="F176">
        <v>3</v>
      </c>
      <c r="G176">
        <v>3</v>
      </c>
      <c r="H176">
        <v>11207</v>
      </c>
    </row>
    <row r="177" spans="1:8" x14ac:dyDescent="0.25">
      <c r="A177" s="6" t="s">
        <v>230</v>
      </c>
      <c r="D177">
        <v>220</v>
      </c>
      <c r="E177">
        <v>520</v>
      </c>
      <c r="F177">
        <v>3</v>
      </c>
      <c r="G177">
        <v>3</v>
      </c>
      <c r="H177">
        <v>4001</v>
      </c>
    </row>
    <row r="178" spans="1:8" x14ac:dyDescent="0.25">
      <c r="A178" s="6" t="s">
        <v>230</v>
      </c>
      <c r="D178">
        <v>220</v>
      </c>
      <c r="E178">
        <v>520</v>
      </c>
      <c r="F178">
        <v>6</v>
      </c>
      <c r="G178">
        <v>6</v>
      </c>
      <c r="H178">
        <v>4004</v>
      </c>
    </row>
    <row r="179" spans="1:8" x14ac:dyDescent="0.25">
      <c r="A179" s="6" t="s">
        <v>230</v>
      </c>
      <c r="D179">
        <v>220</v>
      </c>
      <c r="E179">
        <v>520</v>
      </c>
      <c r="F179">
        <v>6</v>
      </c>
      <c r="G179">
        <v>6</v>
      </c>
      <c r="H179">
        <v>4014</v>
      </c>
    </row>
    <row r="180" spans="1:8" x14ac:dyDescent="0.25">
      <c r="A180" s="6" t="s">
        <v>230</v>
      </c>
      <c r="D180">
        <v>220</v>
      </c>
      <c r="E180">
        <v>520</v>
      </c>
      <c r="F180">
        <v>6</v>
      </c>
      <c r="G180">
        <v>6</v>
      </c>
      <c r="H180">
        <v>11193</v>
      </c>
    </row>
    <row r="181" spans="1:8" x14ac:dyDescent="0.25">
      <c r="A181" s="6" t="s">
        <v>233</v>
      </c>
      <c r="D181">
        <v>220</v>
      </c>
      <c r="E181">
        <v>520</v>
      </c>
      <c r="F181">
        <v>6</v>
      </c>
      <c r="G181">
        <v>6</v>
      </c>
      <c r="H181">
        <v>6084</v>
      </c>
    </row>
    <row r="182" spans="1:8" x14ac:dyDescent="0.25">
      <c r="A182" s="6" t="s">
        <v>233</v>
      </c>
      <c r="D182">
        <v>220</v>
      </c>
      <c r="E182">
        <v>520</v>
      </c>
      <c r="F182">
        <v>6</v>
      </c>
      <c r="G182">
        <v>6</v>
      </c>
      <c r="H182">
        <v>5476</v>
      </c>
    </row>
    <row r="183" spans="1:8" x14ac:dyDescent="0.25">
      <c r="A183" s="6" t="s">
        <v>233</v>
      </c>
      <c r="D183">
        <v>220</v>
      </c>
      <c r="E183">
        <v>520</v>
      </c>
      <c r="F183">
        <v>3</v>
      </c>
      <c r="G183">
        <v>3</v>
      </c>
      <c r="H183">
        <v>5475</v>
      </c>
    </row>
    <row r="184" spans="1:8" x14ac:dyDescent="0.25">
      <c r="A184" s="6" t="s">
        <v>233</v>
      </c>
      <c r="D184">
        <v>220</v>
      </c>
      <c r="E184">
        <v>520</v>
      </c>
      <c r="F184">
        <v>3</v>
      </c>
      <c r="G184">
        <v>3</v>
      </c>
      <c r="H184">
        <v>18542</v>
      </c>
    </row>
    <row r="185" spans="1:8" x14ac:dyDescent="0.25">
      <c r="A185" s="6" t="s">
        <v>233</v>
      </c>
      <c r="D185">
        <v>220</v>
      </c>
      <c r="E185">
        <v>520</v>
      </c>
      <c r="F185">
        <v>6</v>
      </c>
      <c r="G185">
        <v>6</v>
      </c>
      <c r="H185">
        <v>5066</v>
      </c>
    </row>
    <row r="186" spans="1:8" x14ac:dyDescent="0.25">
      <c r="A186" s="6" t="s">
        <v>233</v>
      </c>
      <c r="D186">
        <v>220</v>
      </c>
      <c r="E186">
        <v>520</v>
      </c>
      <c r="F186">
        <v>6</v>
      </c>
      <c r="G186">
        <v>6</v>
      </c>
      <c r="H186">
        <v>12011</v>
      </c>
    </row>
    <row r="187" spans="1:8" x14ac:dyDescent="0.25">
      <c r="A187" s="6" t="s">
        <v>233</v>
      </c>
      <c r="D187">
        <v>220</v>
      </c>
      <c r="E187">
        <v>520</v>
      </c>
      <c r="F187">
        <v>6</v>
      </c>
      <c r="G187">
        <v>6</v>
      </c>
      <c r="H187">
        <v>4874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14B99-0789-4B0D-8CE1-10B97AD5D1B4}">
  <dimension ref="A1:L56"/>
  <sheetViews>
    <sheetView workbookViewId="0">
      <selection activeCell="I32" sqref="I32"/>
    </sheetView>
  </sheetViews>
  <sheetFormatPr baseColWidth="10" defaultRowHeight="15" x14ac:dyDescent="0.25"/>
  <sheetData>
    <row r="1" spans="1:12" s="1" customFormat="1" x14ac:dyDescent="0.25">
      <c r="A1" s="1" t="s">
        <v>6</v>
      </c>
      <c r="B1" s="1" t="s">
        <v>148</v>
      </c>
      <c r="C1" s="1" t="s">
        <v>0</v>
      </c>
      <c r="D1" s="1" t="s">
        <v>1</v>
      </c>
      <c r="E1" s="1" t="s">
        <v>2</v>
      </c>
      <c r="F1" s="1" t="s">
        <v>436</v>
      </c>
      <c r="G1" s="1" t="s">
        <v>144</v>
      </c>
      <c r="H1" s="1" t="s">
        <v>373</v>
      </c>
      <c r="I1" s="1" t="s">
        <v>4</v>
      </c>
      <c r="J1" s="1" t="s">
        <v>50</v>
      </c>
      <c r="K1" s="1" t="s">
        <v>435</v>
      </c>
      <c r="L1" s="1" t="s">
        <v>383</v>
      </c>
    </row>
    <row r="2" spans="1:12" x14ac:dyDescent="0.25">
      <c r="E2">
        <v>110</v>
      </c>
      <c r="F2">
        <v>260</v>
      </c>
      <c r="L2" t="s">
        <v>461</v>
      </c>
    </row>
    <row r="3" spans="1:12" x14ac:dyDescent="0.25">
      <c r="E3">
        <v>110</v>
      </c>
      <c r="F3">
        <v>260</v>
      </c>
      <c r="L3" t="s">
        <v>462</v>
      </c>
    </row>
    <row r="4" spans="1:12" x14ac:dyDescent="0.25">
      <c r="E4">
        <v>110</v>
      </c>
      <c r="F4">
        <v>260</v>
      </c>
      <c r="L4" t="s">
        <v>463</v>
      </c>
    </row>
    <row r="5" spans="1:12" x14ac:dyDescent="0.25">
      <c r="E5">
        <v>110</v>
      </c>
      <c r="F5">
        <v>260</v>
      </c>
      <c r="L5" t="s">
        <v>464</v>
      </c>
    </row>
    <row r="6" spans="1:12" x14ac:dyDescent="0.25">
      <c r="E6">
        <v>110</v>
      </c>
      <c r="F6">
        <v>260</v>
      </c>
      <c r="L6" t="s">
        <v>465</v>
      </c>
    </row>
    <row r="7" spans="1:12" x14ac:dyDescent="0.25">
      <c r="E7">
        <v>110</v>
      </c>
      <c r="F7">
        <v>260</v>
      </c>
      <c r="L7" t="s">
        <v>466</v>
      </c>
    </row>
    <row r="8" spans="1:12" x14ac:dyDescent="0.25">
      <c r="E8">
        <v>110</v>
      </c>
      <c r="F8">
        <v>260</v>
      </c>
      <c r="L8" t="s">
        <v>467</v>
      </c>
    </row>
    <row r="9" spans="1:12" x14ac:dyDescent="0.25">
      <c r="E9">
        <v>110</v>
      </c>
      <c r="F9">
        <v>260</v>
      </c>
      <c r="L9" t="s">
        <v>468</v>
      </c>
    </row>
    <row r="10" spans="1:12" x14ac:dyDescent="0.25">
      <c r="E10">
        <v>110</v>
      </c>
      <c r="F10">
        <v>260</v>
      </c>
      <c r="L10" t="s">
        <v>468</v>
      </c>
    </row>
    <row r="11" spans="1:12" x14ac:dyDescent="0.25">
      <c r="E11">
        <v>110</v>
      </c>
      <c r="F11">
        <v>260</v>
      </c>
      <c r="L11" t="s">
        <v>469</v>
      </c>
    </row>
    <row r="12" spans="1:12" x14ac:dyDescent="0.25">
      <c r="E12">
        <v>110</v>
      </c>
      <c r="F12">
        <v>260</v>
      </c>
      <c r="L12" t="s">
        <v>470</v>
      </c>
    </row>
    <row r="13" spans="1:12" x14ac:dyDescent="0.25">
      <c r="F13">
        <v>520</v>
      </c>
      <c r="L13" t="s">
        <v>471</v>
      </c>
    </row>
    <row r="14" spans="1:12" x14ac:dyDescent="0.25">
      <c r="F14">
        <v>520</v>
      </c>
      <c r="L14" t="s">
        <v>472</v>
      </c>
    </row>
    <row r="15" spans="1:12" x14ac:dyDescent="0.25">
      <c r="F15">
        <v>520</v>
      </c>
      <c r="L15" t="s">
        <v>473</v>
      </c>
    </row>
    <row r="16" spans="1:12" x14ac:dyDescent="0.25">
      <c r="F16">
        <v>520</v>
      </c>
      <c r="L16" t="s">
        <v>474</v>
      </c>
    </row>
    <row r="17" spans="6:12" x14ac:dyDescent="0.25">
      <c r="F17">
        <v>520</v>
      </c>
      <c r="L17" t="s">
        <v>475</v>
      </c>
    </row>
    <row r="18" spans="6:12" x14ac:dyDescent="0.25">
      <c r="F18">
        <v>520</v>
      </c>
      <c r="L18" t="s">
        <v>476</v>
      </c>
    </row>
    <row r="19" spans="6:12" x14ac:dyDescent="0.25">
      <c r="F19">
        <v>520</v>
      </c>
      <c r="L19" t="s">
        <v>477</v>
      </c>
    </row>
    <row r="20" spans="6:12" x14ac:dyDescent="0.25">
      <c r="F20">
        <v>520</v>
      </c>
      <c r="L20" t="s">
        <v>478</v>
      </c>
    </row>
    <row r="21" spans="6:12" x14ac:dyDescent="0.25">
      <c r="F21">
        <v>520</v>
      </c>
      <c r="L21" t="s">
        <v>479</v>
      </c>
    </row>
    <row r="22" spans="6:12" x14ac:dyDescent="0.25">
      <c r="F22">
        <v>520</v>
      </c>
      <c r="L22" t="s">
        <v>480</v>
      </c>
    </row>
    <row r="23" spans="6:12" x14ac:dyDescent="0.25">
      <c r="F23">
        <v>520</v>
      </c>
      <c r="L23" t="s">
        <v>481</v>
      </c>
    </row>
    <row r="24" spans="6:12" x14ac:dyDescent="0.25">
      <c r="F24">
        <v>520</v>
      </c>
      <c r="L24" t="s">
        <v>482</v>
      </c>
    </row>
    <row r="25" spans="6:12" x14ac:dyDescent="0.25">
      <c r="F25">
        <v>520</v>
      </c>
      <c r="L25" t="s">
        <v>483</v>
      </c>
    </row>
    <row r="26" spans="6:12" x14ac:dyDescent="0.25">
      <c r="F26">
        <v>520</v>
      </c>
      <c r="L26" t="s">
        <v>484</v>
      </c>
    </row>
    <row r="27" spans="6:12" x14ac:dyDescent="0.25">
      <c r="F27">
        <v>520</v>
      </c>
      <c r="L27" t="s">
        <v>485</v>
      </c>
    </row>
    <row r="28" spans="6:12" x14ac:dyDescent="0.25">
      <c r="F28">
        <v>520</v>
      </c>
      <c r="L28" t="s">
        <v>486</v>
      </c>
    </row>
    <row r="29" spans="6:12" x14ac:dyDescent="0.25">
      <c r="F29">
        <v>520</v>
      </c>
      <c r="L29" t="s">
        <v>487</v>
      </c>
    </row>
    <row r="30" spans="6:12" x14ac:dyDescent="0.25">
      <c r="F30">
        <v>520</v>
      </c>
      <c r="L30" t="s">
        <v>488</v>
      </c>
    </row>
    <row r="31" spans="6:12" x14ac:dyDescent="0.25">
      <c r="F31">
        <v>520</v>
      </c>
      <c r="L31" t="s">
        <v>489</v>
      </c>
    </row>
    <row r="32" spans="6:12" x14ac:dyDescent="0.25">
      <c r="F32">
        <v>520</v>
      </c>
      <c r="L32" t="s">
        <v>490</v>
      </c>
    </row>
    <row r="33" spans="5:12" x14ac:dyDescent="0.25">
      <c r="F33">
        <v>520</v>
      </c>
      <c r="L33" t="s">
        <v>491</v>
      </c>
    </row>
    <row r="34" spans="5:12" x14ac:dyDescent="0.25">
      <c r="F34">
        <v>520</v>
      </c>
      <c r="L34" t="s">
        <v>471</v>
      </c>
    </row>
    <row r="35" spans="5:12" x14ac:dyDescent="0.25">
      <c r="F35">
        <v>520</v>
      </c>
      <c r="L35" t="s">
        <v>492</v>
      </c>
    </row>
    <row r="36" spans="5:12" x14ac:dyDescent="0.25">
      <c r="F36">
        <v>520</v>
      </c>
      <c r="L36" t="s">
        <v>493</v>
      </c>
    </row>
    <row r="37" spans="5:12" x14ac:dyDescent="0.25">
      <c r="F37">
        <v>520</v>
      </c>
      <c r="L37" t="s">
        <v>494</v>
      </c>
    </row>
    <row r="38" spans="5:12" x14ac:dyDescent="0.25">
      <c r="F38">
        <v>520</v>
      </c>
      <c r="L38" t="s">
        <v>495</v>
      </c>
    </row>
    <row r="39" spans="5:12" x14ac:dyDescent="0.25">
      <c r="F39">
        <v>520</v>
      </c>
      <c r="L39" t="s">
        <v>496</v>
      </c>
    </row>
    <row r="40" spans="5:12" x14ac:dyDescent="0.25">
      <c r="F40">
        <v>520</v>
      </c>
      <c r="L40" t="s">
        <v>497</v>
      </c>
    </row>
    <row r="41" spans="5:12" x14ac:dyDescent="0.25">
      <c r="F41">
        <v>520</v>
      </c>
      <c r="L41" t="s">
        <v>498</v>
      </c>
    </row>
    <row r="42" spans="5:12" x14ac:dyDescent="0.25">
      <c r="F42">
        <v>520</v>
      </c>
      <c r="L42" t="s">
        <v>499</v>
      </c>
    </row>
    <row r="43" spans="5:12" x14ac:dyDescent="0.25">
      <c r="F43">
        <v>520</v>
      </c>
      <c r="L43" t="s">
        <v>500</v>
      </c>
    </row>
    <row r="44" spans="5:12" x14ac:dyDescent="0.25">
      <c r="E44">
        <v>220</v>
      </c>
      <c r="F44">
        <v>1040</v>
      </c>
      <c r="L44" t="s">
        <v>501</v>
      </c>
    </row>
    <row r="45" spans="5:12" x14ac:dyDescent="0.25">
      <c r="E45">
        <v>220</v>
      </c>
      <c r="F45">
        <v>1040</v>
      </c>
      <c r="L45" t="s">
        <v>502</v>
      </c>
    </row>
    <row r="46" spans="5:12" x14ac:dyDescent="0.25">
      <c r="E46">
        <v>220</v>
      </c>
      <c r="F46">
        <v>1040</v>
      </c>
      <c r="L46" t="s">
        <v>503</v>
      </c>
    </row>
    <row r="47" spans="5:12" x14ac:dyDescent="0.25">
      <c r="E47">
        <v>220</v>
      </c>
      <c r="F47">
        <v>1040</v>
      </c>
      <c r="L47" t="s">
        <v>504</v>
      </c>
    </row>
    <row r="48" spans="5:12" x14ac:dyDescent="0.25">
      <c r="E48">
        <v>380</v>
      </c>
      <c r="F48">
        <v>1790</v>
      </c>
      <c r="L48" t="s">
        <v>505</v>
      </c>
    </row>
    <row r="49" spans="5:12" x14ac:dyDescent="0.25">
      <c r="E49">
        <v>380</v>
      </c>
      <c r="F49">
        <v>1790</v>
      </c>
      <c r="L49" t="s">
        <v>506</v>
      </c>
    </row>
    <row r="50" spans="5:12" x14ac:dyDescent="0.25">
      <c r="E50">
        <v>380</v>
      </c>
      <c r="F50">
        <v>1790</v>
      </c>
      <c r="L50" t="s">
        <v>507</v>
      </c>
    </row>
    <row r="51" spans="5:12" x14ac:dyDescent="0.25">
      <c r="E51">
        <v>380</v>
      </c>
      <c r="F51">
        <v>1790</v>
      </c>
      <c r="L51" t="s">
        <v>508</v>
      </c>
    </row>
    <row r="52" spans="5:12" x14ac:dyDescent="0.25">
      <c r="E52">
        <v>380</v>
      </c>
      <c r="F52">
        <v>1790</v>
      </c>
      <c r="L52" t="s">
        <v>509</v>
      </c>
    </row>
    <row r="53" spans="5:12" x14ac:dyDescent="0.25">
      <c r="E53">
        <v>380</v>
      </c>
      <c r="F53">
        <v>1790</v>
      </c>
      <c r="L53" t="s">
        <v>510</v>
      </c>
    </row>
    <row r="54" spans="5:12" x14ac:dyDescent="0.25">
      <c r="E54">
        <v>380</v>
      </c>
      <c r="F54">
        <v>1790</v>
      </c>
      <c r="L54" t="s">
        <v>511</v>
      </c>
    </row>
    <row r="55" spans="5:12" x14ac:dyDescent="0.25">
      <c r="E55">
        <v>380</v>
      </c>
      <c r="F55">
        <v>1790</v>
      </c>
      <c r="L55" t="s">
        <v>512</v>
      </c>
    </row>
    <row r="56" spans="5:12" x14ac:dyDescent="0.25">
      <c r="E56">
        <v>380</v>
      </c>
      <c r="F56">
        <v>1790</v>
      </c>
      <c r="L56" t="s">
        <v>513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7"/>
  <sheetViews>
    <sheetView topLeftCell="A13" workbookViewId="0">
      <selection activeCell="G35" sqref="G35"/>
    </sheetView>
  </sheetViews>
  <sheetFormatPr baseColWidth="10" defaultRowHeight="15" x14ac:dyDescent="0.25"/>
  <cols>
    <col min="1" max="1" width="20.7109375" customWidth="1"/>
    <col min="2" max="2" width="7.28515625" customWidth="1"/>
    <col min="3" max="3" width="11.85546875" customWidth="1"/>
    <col min="4" max="4" width="16" customWidth="1"/>
    <col min="5" max="6" width="13.42578125" customWidth="1"/>
    <col min="7" max="7" width="9.28515625" customWidth="1"/>
    <col min="8" max="8" width="6.85546875" customWidth="1"/>
    <col min="9" max="9" width="8.85546875" customWidth="1"/>
  </cols>
  <sheetData>
    <row r="1" spans="1:11" s="1" customFormat="1" x14ac:dyDescent="0.25">
      <c r="A1" s="1" t="s">
        <v>5</v>
      </c>
      <c r="B1" s="1" t="s">
        <v>6</v>
      </c>
      <c r="C1" s="1" t="s">
        <v>0</v>
      </c>
      <c r="E1" s="1" t="s">
        <v>1</v>
      </c>
      <c r="G1" s="1" t="s">
        <v>2</v>
      </c>
      <c r="H1" s="1" t="s">
        <v>3</v>
      </c>
      <c r="I1" s="1" t="s">
        <v>4</v>
      </c>
      <c r="J1" s="1" t="s">
        <v>383</v>
      </c>
    </row>
    <row r="2" spans="1:11" s="1" customFormat="1" x14ac:dyDescent="0.25">
      <c r="A2" t="s">
        <v>93</v>
      </c>
      <c r="B2" s="2" t="s">
        <v>7</v>
      </c>
      <c r="C2" s="2" t="s">
        <v>99</v>
      </c>
      <c r="D2" s="2" t="s">
        <v>99</v>
      </c>
      <c r="E2" t="s">
        <v>9</v>
      </c>
      <c r="F2" s="3" t="s">
        <v>9</v>
      </c>
      <c r="G2" s="2">
        <v>380</v>
      </c>
      <c r="H2" s="2">
        <v>1790</v>
      </c>
      <c r="I2" t="s">
        <v>10</v>
      </c>
    </row>
    <row r="3" spans="1:11" x14ac:dyDescent="0.25">
      <c r="A3" t="s">
        <v>93</v>
      </c>
      <c r="B3" s="2" t="s">
        <v>7</v>
      </c>
      <c r="C3" s="2" t="s">
        <v>8</v>
      </c>
      <c r="D3" s="2" t="s">
        <v>8</v>
      </c>
      <c r="E3" t="s">
        <v>9</v>
      </c>
      <c r="F3" t="s">
        <v>9</v>
      </c>
      <c r="G3">
        <v>380</v>
      </c>
      <c r="H3">
        <v>1790</v>
      </c>
      <c r="I3" t="s">
        <v>10</v>
      </c>
    </row>
    <row r="4" spans="1:11" x14ac:dyDescent="0.25">
      <c r="A4" t="s">
        <v>93</v>
      </c>
      <c r="B4" t="s">
        <v>11</v>
      </c>
      <c r="C4" t="s">
        <v>12</v>
      </c>
      <c r="D4" t="s">
        <v>103</v>
      </c>
      <c r="E4" t="s">
        <v>13</v>
      </c>
      <c r="F4" t="s">
        <v>104</v>
      </c>
      <c r="G4">
        <v>380</v>
      </c>
      <c r="H4">
        <v>1790</v>
      </c>
      <c r="I4" t="s">
        <v>10</v>
      </c>
    </row>
    <row r="5" spans="1:11" x14ac:dyDescent="0.25">
      <c r="A5" t="s">
        <v>93</v>
      </c>
      <c r="B5" t="s">
        <v>11</v>
      </c>
      <c r="C5" t="s">
        <v>13</v>
      </c>
      <c r="D5" t="s">
        <v>104</v>
      </c>
      <c r="E5" t="s">
        <v>14</v>
      </c>
      <c r="F5" t="s">
        <v>105</v>
      </c>
      <c r="G5">
        <v>380</v>
      </c>
      <c r="H5">
        <v>1790</v>
      </c>
      <c r="I5" t="s">
        <v>10</v>
      </c>
      <c r="K5" s="4"/>
    </row>
    <row r="6" spans="1:11" x14ac:dyDescent="0.25">
      <c r="A6" t="s">
        <v>93</v>
      </c>
      <c r="B6" t="s">
        <v>11</v>
      </c>
      <c r="C6" t="s">
        <v>14</v>
      </c>
      <c r="D6" t="s">
        <v>105</v>
      </c>
      <c r="E6" t="s">
        <v>15</v>
      </c>
      <c r="F6" t="s">
        <v>15</v>
      </c>
      <c r="G6">
        <v>380</v>
      </c>
      <c r="H6">
        <v>1790</v>
      </c>
      <c r="I6" t="s">
        <v>10</v>
      </c>
    </row>
    <row r="7" spans="1:11" x14ac:dyDescent="0.25">
      <c r="A7" t="s">
        <v>93</v>
      </c>
      <c r="B7" t="s">
        <v>16</v>
      </c>
      <c r="C7" t="s">
        <v>17</v>
      </c>
      <c r="D7" t="s">
        <v>17</v>
      </c>
      <c r="E7" t="s">
        <v>18</v>
      </c>
      <c r="F7" t="s">
        <v>106</v>
      </c>
      <c r="G7">
        <v>380</v>
      </c>
      <c r="H7">
        <f>2*1790*1.5</f>
        <v>5370</v>
      </c>
      <c r="I7" t="s">
        <v>10</v>
      </c>
    </row>
    <row r="8" spans="1:11" x14ac:dyDescent="0.25">
      <c r="A8" t="s">
        <v>93</v>
      </c>
      <c r="B8" t="s">
        <v>19</v>
      </c>
      <c r="C8" t="s">
        <v>20</v>
      </c>
      <c r="D8" t="s">
        <v>117</v>
      </c>
      <c r="E8" t="s">
        <v>21</v>
      </c>
      <c r="F8" t="s">
        <v>161</v>
      </c>
      <c r="G8">
        <v>380</v>
      </c>
      <c r="H8">
        <f>2*1790*1.5</f>
        <v>5370</v>
      </c>
      <c r="I8" t="s">
        <v>23</v>
      </c>
    </row>
    <row r="9" spans="1:11" x14ac:dyDescent="0.25">
      <c r="A9" t="s">
        <v>93</v>
      </c>
      <c r="B9" t="s">
        <v>19</v>
      </c>
      <c r="C9" t="s">
        <v>21</v>
      </c>
      <c r="D9" t="s">
        <v>161</v>
      </c>
      <c r="E9" t="s">
        <v>22</v>
      </c>
      <c r="F9" t="s">
        <v>22</v>
      </c>
      <c r="G9">
        <v>380</v>
      </c>
      <c r="H9">
        <v>3580</v>
      </c>
      <c r="I9" t="s">
        <v>24</v>
      </c>
    </row>
    <row r="10" spans="1:11" x14ac:dyDescent="0.25">
      <c r="A10" t="s">
        <v>93</v>
      </c>
      <c r="B10" t="s">
        <v>25</v>
      </c>
      <c r="C10" t="s">
        <v>26</v>
      </c>
      <c r="D10" t="s">
        <v>26</v>
      </c>
      <c r="E10" t="s">
        <v>27</v>
      </c>
      <c r="F10" t="s">
        <v>27</v>
      </c>
      <c r="G10">
        <v>380</v>
      </c>
      <c r="H10">
        <v>1790</v>
      </c>
      <c r="I10" t="s">
        <v>10</v>
      </c>
    </row>
    <row r="11" spans="1:11" x14ac:dyDescent="0.25">
      <c r="A11" t="s">
        <v>93</v>
      </c>
      <c r="B11" t="s">
        <v>25</v>
      </c>
      <c r="C11" t="s">
        <v>27</v>
      </c>
      <c r="D11" t="s">
        <v>27</v>
      </c>
      <c r="E11" t="s">
        <v>28</v>
      </c>
      <c r="F11" t="s">
        <v>28</v>
      </c>
      <c r="G11">
        <v>380</v>
      </c>
      <c r="H11">
        <v>1790</v>
      </c>
      <c r="I11" t="s">
        <v>10</v>
      </c>
    </row>
    <row r="12" spans="1:11" x14ac:dyDescent="0.25">
      <c r="A12" t="s">
        <v>93</v>
      </c>
      <c r="B12" t="s">
        <v>25</v>
      </c>
      <c r="C12" t="s">
        <v>28</v>
      </c>
      <c r="D12" t="s">
        <v>28</v>
      </c>
      <c r="E12" t="s">
        <v>29</v>
      </c>
      <c r="F12" t="s">
        <v>29</v>
      </c>
      <c r="G12">
        <v>380</v>
      </c>
      <c r="H12">
        <v>1790</v>
      </c>
      <c r="I12" t="s">
        <v>10</v>
      </c>
    </row>
    <row r="13" spans="1:11" x14ac:dyDescent="0.25">
      <c r="A13" t="s">
        <v>93</v>
      </c>
      <c r="B13" t="s">
        <v>30</v>
      </c>
      <c r="C13" t="s">
        <v>31</v>
      </c>
      <c r="D13" t="s">
        <v>376</v>
      </c>
      <c r="E13" t="s">
        <v>32</v>
      </c>
      <c r="F13" t="s">
        <v>107</v>
      </c>
      <c r="G13">
        <v>380</v>
      </c>
      <c r="H13">
        <f>1790*1.5</f>
        <v>2685</v>
      </c>
      <c r="I13" t="s">
        <v>10</v>
      </c>
    </row>
    <row r="14" spans="1:11" x14ac:dyDescent="0.25">
      <c r="A14" t="s">
        <v>93</v>
      </c>
      <c r="B14" t="s">
        <v>33</v>
      </c>
      <c r="C14" t="s">
        <v>34</v>
      </c>
      <c r="D14" t="s">
        <v>118</v>
      </c>
      <c r="E14" t="s">
        <v>35</v>
      </c>
      <c r="F14" t="s">
        <v>125</v>
      </c>
      <c r="G14">
        <v>380</v>
      </c>
      <c r="H14">
        <v>1790</v>
      </c>
      <c r="I14" t="s">
        <v>23</v>
      </c>
    </row>
    <row r="15" spans="1:11" x14ac:dyDescent="0.25">
      <c r="A15" t="s">
        <v>93</v>
      </c>
      <c r="B15" t="s">
        <v>38</v>
      </c>
      <c r="C15" t="s">
        <v>36</v>
      </c>
      <c r="D15" t="s">
        <v>126</v>
      </c>
      <c r="E15" t="s">
        <v>37</v>
      </c>
      <c r="F15" s="3" t="s">
        <v>37</v>
      </c>
      <c r="G15">
        <v>380</v>
      </c>
      <c r="H15">
        <f xml:space="preserve"> 2 *1790</f>
        <v>3580</v>
      </c>
      <c r="I15" t="s">
        <v>10</v>
      </c>
    </row>
    <row r="16" spans="1:11" x14ac:dyDescent="0.25">
      <c r="A16" t="s">
        <v>93</v>
      </c>
      <c r="B16" t="s">
        <v>39</v>
      </c>
      <c r="C16" t="s">
        <v>40</v>
      </c>
      <c r="D16" t="s">
        <v>119</v>
      </c>
      <c r="E16" t="s">
        <v>41</v>
      </c>
      <c r="F16" t="s">
        <v>109</v>
      </c>
      <c r="G16">
        <v>380</v>
      </c>
      <c r="H16">
        <f xml:space="preserve"> 2 *1790</f>
        <v>3580</v>
      </c>
      <c r="I16" t="s">
        <v>10</v>
      </c>
    </row>
    <row r="17" spans="1:9" x14ac:dyDescent="0.25">
      <c r="A17" t="s">
        <v>93</v>
      </c>
      <c r="B17" t="s">
        <v>42</v>
      </c>
      <c r="C17" t="s">
        <v>43</v>
      </c>
      <c r="D17" t="s">
        <v>120</v>
      </c>
      <c r="E17" t="s">
        <v>44</v>
      </c>
      <c r="F17" t="s">
        <v>127</v>
      </c>
      <c r="G17">
        <v>380</v>
      </c>
      <c r="H17">
        <f xml:space="preserve"> 1 *1790</f>
        <v>1790</v>
      </c>
      <c r="I17" t="s">
        <v>10</v>
      </c>
    </row>
    <row r="18" spans="1:9" x14ac:dyDescent="0.25">
      <c r="A18" t="s">
        <v>93</v>
      </c>
      <c r="B18" t="s">
        <v>45</v>
      </c>
      <c r="C18" t="s">
        <v>44</v>
      </c>
      <c r="D18" t="s">
        <v>127</v>
      </c>
      <c r="E18" t="s">
        <v>46</v>
      </c>
      <c r="F18" t="s">
        <v>110</v>
      </c>
      <c r="G18">
        <v>380</v>
      </c>
      <c r="H18">
        <f xml:space="preserve"> 1 *1790</f>
        <v>1790</v>
      </c>
      <c r="I18" t="s">
        <v>10</v>
      </c>
    </row>
    <row r="19" spans="1:9" x14ac:dyDescent="0.25">
      <c r="A19" t="s">
        <v>93</v>
      </c>
      <c r="B19" t="s">
        <v>47</v>
      </c>
      <c r="C19" t="s">
        <v>48</v>
      </c>
      <c r="D19" t="s">
        <v>128</v>
      </c>
      <c r="E19" t="s">
        <v>49</v>
      </c>
      <c r="F19" t="s">
        <v>141</v>
      </c>
      <c r="G19">
        <v>380</v>
      </c>
      <c r="H19">
        <f xml:space="preserve"> 1 *1790</f>
        <v>1790</v>
      </c>
      <c r="I19" t="s">
        <v>10</v>
      </c>
    </row>
    <row r="20" spans="1:9" x14ac:dyDescent="0.25">
      <c r="A20" t="s">
        <v>93</v>
      </c>
      <c r="B20" t="s">
        <v>51</v>
      </c>
      <c r="C20" t="s">
        <v>52</v>
      </c>
      <c r="D20" t="s">
        <v>121</v>
      </c>
      <c r="E20" t="s">
        <v>53</v>
      </c>
      <c r="F20" t="s">
        <v>129</v>
      </c>
      <c r="G20">
        <v>380</v>
      </c>
      <c r="H20">
        <f>2*925</f>
        <v>1850</v>
      </c>
      <c r="I20" t="s">
        <v>10</v>
      </c>
    </row>
    <row r="21" spans="1:9" x14ac:dyDescent="0.25">
      <c r="A21" t="s">
        <v>93</v>
      </c>
      <c r="B21" t="s">
        <v>51</v>
      </c>
      <c r="C21" t="s">
        <v>53</v>
      </c>
      <c r="D21" t="s">
        <v>129</v>
      </c>
      <c r="E21" t="s">
        <v>54</v>
      </c>
      <c r="F21" t="s">
        <v>54</v>
      </c>
      <c r="G21">
        <v>380</v>
      </c>
      <c r="H21">
        <f>2*925</f>
        <v>1850</v>
      </c>
      <c r="I21" t="s">
        <v>10</v>
      </c>
    </row>
    <row r="22" spans="1:9" x14ac:dyDescent="0.25">
      <c r="A22" t="s">
        <v>93</v>
      </c>
      <c r="B22" t="s">
        <v>51</v>
      </c>
      <c r="C22" t="s">
        <v>54</v>
      </c>
      <c r="D22" t="s">
        <v>54</v>
      </c>
      <c r="E22" t="s">
        <v>55</v>
      </c>
      <c r="F22" t="s">
        <v>111</v>
      </c>
      <c r="G22">
        <v>380</v>
      </c>
      <c r="H22">
        <f>2*925</f>
        <v>1850</v>
      </c>
      <c r="I22" t="s">
        <v>10</v>
      </c>
    </row>
    <row r="23" spans="1:9" x14ac:dyDescent="0.25">
      <c r="A23" t="s">
        <v>93</v>
      </c>
      <c r="B23" t="s">
        <v>51</v>
      </c>
      <c r="C23" t="s">
        <v>55</v>
      </c>
      <c r="D23" t="s">
        <v>111</v>
      </c>
      <c r="E23" t="s">
        <v>56</v>
      </c>
      <c r="F23" t="s">
        <v>112</v>
      </c>
      <c r="G23">
        <v>380</v>
      </c>
      <c r="H23">
        <f>2*925</f>
        <v>1850</v>
      </c>
      <c r="I23" t="s">
        <v>10</v>
      </c>
    </row>
    <row r="24" spans="1:9" x14ac:dyDescent="0.25">
      <c r="A24" t="s">
        <v>93</v>
      </c>
      <c r="B24" t="s">
        <v>51</v>
      </c>
      <c r="C24" t="s">
        <v>56</v>
      </c>
      <c r="D24" t="s">
        <v>112</v>
      </c>
      <c r="E24" t="s">
        <v>57</v>
      </c>
      <c r="F24" t="s">
        <v>57</v>
      </c>
      <c r="G24">
        <v>380</v>
      </c>
      <c r="H24">
        <f>2*925</f>
        <v>1850</v>
      </c>
      <c r="I24" t="s">
        <v>10</v>
      </c>
    </row>
    <row r="25" spans="1:9" s="5" customFormat="1" x14ac:dyDescent="0.25">
      <c r="A25" s="5" t="s">
        <v>93</v>
      </c>
      <c r="B25" s="5" t="s">
        <v>58</v>
      </c>
      <c r="C25" s="5" t="s">
        <v>97</v>
      </c>
      <c r="E25" s="5" t="s">
        <v>98</v>
      </c>
      <c r="F25" s="5" t="s">
        <v>132</v>
      </c>
      <c r="G25" s="5">
        <v>380</v>
      </c>
      <c r="H25" s="5">
        <v>3580</v>
      </c>
      <c r="I25" s="5" t="s">
        <v>10</v>
      </c>
    </row>
    <row r="26" spans="1:9" x14ac:dyDescent="0.25">
      <c r="A26" t="s">
        <v>93</v>
      </c>
      <c r="B26" t="s">
        <v>59</v>
      </c>
      <c r="C26" t="s">
        <v>94</v>
      </c>
      <c r="D26" t="s">
        <v>142</v>
      </c>
      <c r="E26" t="s">
        <v>60</v>
      </c>
      <c r="F26" t="s">
        <v>133</v>
      </c>
      <c r="G26">
        <v>220</v>
      </c>
      <c r="H26">
        <v>520</v>
      </c>
      <c r="I26" t="s">
        <v>10</v>
      </c>
    </row>
    <row r="27" spans="1:9" x14ac:dyDescent="0.25">
      <c r="A27" t="s">
        <v>93</v>
      </c>
      <c r="B27" t="s">
        <v>61</v>
      </c>
      <c r="C27" t="s">
        <v>62</v>
      </c>
      <c r="D27" t="s">
        <v>135</v>
      </c>
      <c r="E27" t="s">
        <v>63</v>
      </c>
      <c r="F27" s="3" t="s">
        <v>136</v>
      </c>
      <c r="G27">
        <v>380</v>
      </c>
      <c r="H27">
        <v>1790</v>
      </c>
      <c r="I27" t="s">
        <v>23</v>
      </c>
    </row>
    <row r="28" spans="1:9" x14ac:dyDescent="0.25">
      <c r="A28" t="s">
        <v>93</v>
      </c>
      <c r="B28" t="s">
        <v>64</v>
      </c>
      <c r="C28" t="s">
        <v>101</v>
      </c>
      <c r="D28" s="3" t="s">
        <v>101</v>
      </c>
      <c r="E28" t="s">
        <v>100</v>
      </c>
      <c r="F28" t="s">
        <v>134</v>
      </c>
      <c r="G28">
        <v>380</v>
      </c>
      <c r="H28">
        <v>1790</v>
      </c>
      <c r="I28" t="s">
        <v>10</v>
      </c>
    </row>
    <row r="29" spans="1:9" x14ac:dyDescent="0.25">
      <c r="A29" t="s">
        <v>93</v>
      </c>
      <c r="B29" t="s">
        <v>65</v>
      </c>
      <c r="C29" t="s">
        <v>66</v>
      </c>
      <c r="D29" t="s">
        <v>66</v>
      </c>
      <c r="E29" t="s">
        <v>95</v>
      </c>
      <c r="F29" t="s">
        <v>143</v>
      </c>
      <c r="G29">
        <v>380</v>
      </c>
      <c r="H29">
        <v>1790</v>
      </c>
      <c r="I29" t="s">
        <v>10</v>
      </c>
    </row>
    <row r="30" spans="1:9" x14ac:dyDescent="0.25">
      <c r="A30" t="s">
        <v>93</v>
      </c>
      <c r="B30" t="s">
        <v>67</v>
      </c>
      <c r="C30" t="s">
        <v>48</v>
      </c>
      <c r="D30" t="s">
        <v>128</v>
      </c>
      <c r="E30" t="s">
        <v>68</v>
      </c>
      <c r="F30" t="s">
        <v>137</v>
      </c>
      <c r="G30">
        <v>380</v>
      </c>
      <c r="H30">
        <v>1790</v>
      </c>
      <c r="I30" t="s">
        <v>10</v>
      </c>
    </row>
    <row r="31" spans="1:9" x14ac:dyDescent="0.25">
      <c r="A31" t="s">
        <v>93</v>
      </c>
      <c r="B31" t="s">
        <v>69</v>
      </c>
      <c r="C31" t="s">
        <v>70</v>
      </c>
      <c r="D31" s="3" t="s">
        <v>122</v>
      </c>
      <c r="E31" t="s">
        <v>96</v>
      </c>
      <c r="F31" s="3" t="s">
        <v>378</v>
      </c>
      <c r="G31">
        <v>380</v>
      </c>
      <c r="H31">
        <v>3580</v>
      </c>
      <c r="I31" t="s">
        <v>10</v>
      </c>
    </row>
    <row r="32" spans="1:9" x14ac:dyDescent="0.25">
      <c r="A32" t="s">
        <v>93</v>
      </c>
      <c r="B32" t="s">
        <v>69</v>
      </c>
      <c r="C32" t="s">
        <v>381</v>
      </c>
      <c r="D32" s="3" t="s">
        <v>378</v>
      </c>
      <c r="F32" s="3" t="s">
        <v>138</v>
      </c>
      <c r="G32">
        <v>380</v>
      </c>
      <c r="H32">
        <v>3580</v>
      </c>
      <c r="I32" t="s">
        <v>10</v>
      </c>
    </row>
    <row r="33" spans="1:10" x14ac:dyDescent="0.25">
      <c r="A33" t="s">
        <v>93</v>
      </c>
      <c r="B33" t="s">
        <v>71</v>
      </c>
      <c r="C33" t="s">
        <v>35</v>
      </c>
      <c r="D33" t="s">
        <v>108</v>
      </c>
      <c r="E33" t="s">
        <v>72</v>
      </c>
      <c r="F33" t="s">
        <v>113</v>
      </c>
      <c r="G33">
        <v>380</v>
      </c>
      <c r="H33">
        <v>1790</v>
      </c>
      <c r="I33" t="s">
        <v>10</v>
      </c>
    </row>
    <row r="34" spans="1:10" x14ac:dyDescent="0.25">
      <c r="A34" t="s">
        <v>93</v>
      </c>
      <c r="B34" t="s">
        <v>73</v>
      </c>
      <c r="C34" t="s">
        <v>74</v>
      </c>
      <c r="D34" t="s">
        <v>123</v>
      </c>
      <c r="E34" t="s">
        <v>75</v>
      </c>
      <c r="F34" t="s">
        <v>114</v>
      </c>
      <c r="G34">
        <v>380</v>
      </c>
      <c r="H34">
        <f>1790*1.5</f>
        <v>2685</v>
      </c>
      <c r="I34" t="s">
        <v>10</v>
      </c>
    </row>
    <row r="35" spans="1:10" x14ac:dyDescent="0.25">
      <c r="A35" s="5" t="s">
        <v>93</v>
      </c>
      <c r="B35" s="5" t="s">
        <v>76</v>
      </c>
      <c r="C35" s="5" t="s">
        <v>77</v>
      </c>
      <c r="D35" s="5" t="s">
        <v>139</v>
      </c>
      <c r="E35" s="5" t="s">
        <v>78</v>
      </c>
      <c r="F35" s="5" t="s">
        <v>78</v>
      </c>
      <c r="G35" s="5">
        <v>380</v>
      </c>
      <c r="H35" s="5">
        <f>2* 1790*1.5</f>
        <v>5370</v>
      </c>
      <c r="I35" s="5" t="s">
        <v>10</v>
      </c>
    </row>
    <row r="36" spans="1:10" x14ac:dyDescent="0.25">
      <c r="A36" t="s">
        <v>93</v>
      </c>
      <c r="B36" t="s">
        <v>79</v>
      </c>
      <c r="C36" t="s">
        <v>78</v>
      </c>
      <c r="D36" t="s">
        <v>78</v>
      </c>
      <c r="E36" t="s">
        <v>80</v>
      </c>
      <c r="F36" t="s">
        <v>80</v>
      </c>
      <c r="G36">
        <v>380</v>
      </c>
      <c r="H36" s="6">
        <f t="shared" ref="H36:H39" si="0">2* 1790*1.5</f>
        <v>5370</v>
      </c>
      <c r="I36" t="s">
        <v>10</v>
      </c>
    </row>
    <row r="37" spans="1:10" x14ac:dyDescent="0.25">
      <c r="A37" t="s">
        <v>93</v>
      </c>
      <c r="B37" t="s">
        <v>79</v>
      </c>
      <c r="C37" t="s">
        <v>80</v>
      </c>
      <c r="D37" t="s">
        <v>80</v>
      </c>
      <c r="E37" t="s">
        <v>379</v>
      </c>
      <c r="F37" t="s">
        <v>380</v>
      </c>
      <c r="G37">
        <v>380</v>
      </c>
      <c r="H37" s="6">
        <f t="shared" si="0"/>
        <v>5370</v>
      </c>
      <c r="I37" t="s">
        <v>10</v>
      </c>
    </row>
    <row r="38" spans="1:10" x14ac:dyDescent="0.25">
      <c r="A38" t="s">
        <v>93</v>
      </c>
      <c r="C38" t="s">
        <v>379</v>
      </c>
      <c r="D38" t="s">
        <v>380</v>
      </c>
      <c r="E38" t="s">
        <v>81</v>
      </c>
      <c r="F38" t="s">
        <v>115</v>
      </c>
      <c r="G38">
        <v>380</v>
      </c>
      <c r="H38" s="6">
        <f t="shared" si="0"/>
        <v>5370</v>
      </c>
      <c r="I38" t="s">
        <v>10</v>
      </c>
    </row>
    <row r="39" spans="1:10" x14ac:dyDescent="0.25">
      <c r="A39" t="s">
        <v>93</v>
      </c>
      <c r="B39" t="s">
        <v>79</v>
      </c>
      <c r="C39" t="s">
        <v>379</v>
      </c>
      <c r="D39" t="s">
        <v>380</v>
      </c>
      <c r="E39" t="s">
        <v>82</v>
      </c>
      <c r="F39" s="3" t="s">
        <v>82</v>
      </c>
      <c r="G39">
        <v>380</v>
      </c>
      <c r="H39" s="6">
        <f t="shared" si="0"/>
        <v>5370</v>
      </c>
      <c r="I39" t="s">
        <v>10</v>
      </c>
    </row>
    <row r="40" spans="1:10" x14ac:dyDescent="0.25">
      <c r="A40" t="s">
        <v>93</v>
      </c>
      <c r="B40" t="s">
        <v>83</v>
      </c>
      <c r="C40" t="s">
        <v>84</v>
      </c>
      <c r="D40" t="s">
        <v>140</v>
      </c>
      <c r="E40" t="s">
        <v>85</v>
      </c>
      <c r="F40" t="s">
        <v>116</v>
      </c>
      <c r="G40">
        <v>380</v>
      </c>
      <c r="H40">
        <f xml:space="preserve"> 1 * 1790*1.5</f>
        <v>2685</v>
      </c>
      <c r="I40" t="s">
        <v>10</v>
      </c>
    </row>
    <row r="41" spans="1:10" x14ac:dyDescent="0.25">
      <c r="A41" t="s">
        <v>93</v>
      </c>
      <c r="B41" t="s">
        <v>86</v>
      </c>
      <c r="C41" t="s">
        <v>87</v>
      </c>
      <c r="D41" t="s">
        <v>124</v>
      </c>
      <c r="E41" t="s">
        <v>88</v>
      </c>
      <c r="F41" t="s">
        <v>88</v>
      </c>
      <c r="G41">
        <v>380</v>
      </c>
      <c r="H41">
        <f xml:space="preserve"> 1790* 2</f>
        <v>3580</v>
      </c>
      <c r="I41" t="s">
        <v>10</v>
      </c>
    </row>
    <row r="42" spans="1:10" x14ac:dyDescent="0.25">
      <c r="A42" t="s">
        <v>93</v>
      </c>
      <c r="B42" t="s">
        <v>86</v>
      </c>
      <c r="C42" t="s">
        <v>88</v>
      </c>
      <c r="D42" t="s">
        <v>88</v>
      </c>
      <c r="E42" t="s">
        <v>75</v>
      </c>
      <c r="F42" t="s">
        <v>114</v>
      </c>
      <c r="G42">
        <v>380</v>
      </c>
      <c r="H42">
        <f xml:space="preserve"> 1790* 2</f>
        <v>3580</v>
      </c>
      <c r="I42" t="s">
        <v>10</v>
      </c>
    </row>
    <row r="43" spans="1:10" x14ac:dyDescent="0.25">
      <c r="A43" t="s">
        <v>93</v>
      </c>
      <c r="B43" t="s">
        <v>89</v>
      </c>
      <c r="C43" t="s">
        <v>91</v>
      </c>
      <c r="D43" t="s">
        <v>131</v>
      </c>
      <c r="E43" t="s">
        <v>90</v>
      </c>
      <c r="F43" t="s">
        <v>130</v>
      </c>
      <c r="G43">
        <v>380</v>
      </c>
      <c r="H43">
        <f>1 * 1790*1.5</f>
        <v>2685</v>
      </c>
      <c r="I43" t="s">
        <v>10</v>
      </c>
    </row>
    <row r="44" spans="1:10" x14ac:dyDescent="0.25">
      <c r="A44" t="s">
        <v>93</v>
      </c>
      <c r="B44" t="s">
        <v>89</v>
      </c>
      <c r="C44" t="s">
        <v>84</v>
      </c>
      <c r="D44" t="s">
        <v>140</v>
      </c>
      <c r="E44" t="s">
        <v>91</v>
      </c>
      <c r="F44" t="s">
        <v>131</v>
      </c>
      <c r="G44">
        <v>380</v>
      </c>
      <c r="H44">
        <f xml:space="preserve"> 1 * 1790*1.5</f>
        <v>2685</v>
      </c>
      <c r="I44" t="s">
        <v>10</v>
      </c>
    </row>
    <row r="45" spans="1:10" x14ac:dyDescent="0.25">
      <c r="A45" t="s">
        <v>93</v>
      </c>
      <c r="B45" t="s">
        <v>92</v>
      </c>
      <c r="C45" t="s">
        <v>74</v>
      </c>
      <c r="D45" t="s">
        <v>123</v>
      </c>
      <c r="E45" t="s">
        <v>88</v>
      </c>
      <c r="F45" t="s">
        <v>88</v>
      </c>
      <c r="G45">
        <v>380</v>
      </c>
      <c r="H45">
        <f xml:space="preserve"> 1* 1790*1.5</f>
        <v>2685</v>
      </c>
      <c r="I45" t="s">
        <v>10</v>
      </c>
    </row>
    <row r="46" spans="1:10" x14ac:dyDescent="0.25">
      <c r="A46" t="s">
        <v>102</v>
      </c>
      <c r="B46" t="s">
        <v>16</v>
      </c>
      <c r="G46">
        <v>380</v>
      </c>
      <c r="H46">
        <v>1790</v>
      </c>
      <c r="J46" t="s">
        <v>384</v>
      </c>
    </row>
    <row r="47" spans="1:10" x14ac:dyDescent="0.25">
      <c r="A47" t="s">
        <v>102</v>
      </c>
      <c r="B47" t="s">
        <v>16</v>
      </c>
      <c r="G47">
        <v>380</v>
      </c>
      <c r="H47">
        <v>1790</v>
      </c>
      <c r="J47" t="s">
        <v>392</v>
      </c>
    </row>
    <row r="48" spans="1:10" x14ac:dyDescent="0.25">
      <c r="A48" t="s">
        <v>102</v>
      </c>
      <c r="B48" t="s">
        <v>16</v>
      </c>
      <c r="G48">
        <v>380</v>
      </c>
      <c r="H48">
        <v>1790</v>
      </c>
      <c r="J48" t="s">
        <v>393</v>
      </c>
    </row>
    <row r="49" spans="1:10" x14ac:dyDescent="0.25">
      <c r="A49" t="s">
        <v>102</v>
      </c>
      <c r="B49" t="s">
        <v>16</v>
      </c>
      <c r="G49">
        <v>380</v>
      </c>
      <c r="H49">
        <v>1790</v>
      </c>
      <c r="J49" t="s">
        <v>412</v>
      </c>
    </row>
    <row r="50" spans="1:10" x14ac:dyDescent="0.25">
      <c r="A50" t="s">
        <v>102</v>
      </c>
      <c r="B50" t="s">
        <v>16</v>
      </c>
      <c r="G50">
        <v>380</v>
      </c>
      <c r="H50">
        <v>1790</v>
      </c>
      <c r="J50" t="s">
        <v>413</v>
      </c>
    </row>
    <row r="51" spans="1:10" x14ac:dyDescent="0.25">
      <c r="A51" t="s">
        <v>102</v>
      </c>
      <c r="B51" t="s">
        <v>38</v>
      </c>
      <c r="G51">
        <v>220</v>
      </c>
      <c r="H51">
        <v>520</v>
      </c>
      <c r="J51" t="s">
        <v>395</v>
      </c>
    </row>
    <row r="52" spans="1:10" x14ac:dyDescent="0.25">
      <c r="A52" t="s">
        <v>102</v>
      </c>
      <c r="B52" t="s">
        <v>38</v>
      </c>
      <c r="G52">
        <v>220</v>
      </c>
      <c r="H52">
        <v>520</v>
      </c>
      <c r="J52" t="s">
        <v>398</v>
      </c>
    </row>
    <row r="53" spans="1:10" x14ac:dyDescent="0.25">
      <c r="A53" t="s">
        <v>102</v>
      </c>
      <c r="B53" t="s">
        <v>38</v>
      </c>
      <c r="G53">
        <v>220</v>
      </c>
      <c r="H53">
        <v>520</v>
      </c>
      <c r="J53" t="s">
        <v>395</v>
      </c>
    </row>
    <row r="54" spans="1:10" x14ac:dyDescent="0.25">
      <c r="A54" t="s">
        <v>102</v>
      </c>
      <c r="B54" t="s">
        <v>39</v>
      </c>
      <c r="G54">
        <v>380</v>
      </c>
      <c r="H54">
        <v>1790</v>
      </c>
      <c r="J54" t="s">
        <v>396</v>
      </c>
    </row>
    <row r="55" spans="1:10" x14ac:dyDescent="0.25">
      <c r="A55" t="s">
        <v>102</v>
      </c>
      <c r="B55" t="s">
        <v>39</v>
      </c>
      <c r="G55">
        <v>380</v>
      </c>
      <c r="H55">
        <v>1790</v>
      </c>
      <c r="I55" t="s">
        <v>377</v>
      </c>
      <c r="J55" t="s">
        <v>397</v>
      </c>
    </row>
    <row r="56" spans="1:10" x14ac:dyDescent="0.25">
      <c r="A56" t="s">
        <v>102</v>
      </c>
      <c r="B56" t="s">
        <v>39</v>
      </c>
      <c r="G56">
        <v>380</v>
      </c>
      <c r="H56">
        <v>1790</v>
      </c>
      <c r="J56" t="s">
        <v>414</v>
      </c>
    </row>
    <row r="57" spans="1:10" x14ac:dyDescent="0.25">
      <c r="A57" t="s">
        <v>102</v>
      </c>
      <c r="B57" t="s">
        <v>51</v>
      </c>
      <c r="G57">
        <v>380</v>
      </c>
      <c r="H57">
        <v>3580</v>
      </c>
      <c r="J57" t="s">
        <v>408</v>
      </c>
    </row>
    <row r="58" spans="1:10" x14ac:dyDescent="0.25">
      <c r="A58" t="s">
        <v>102</v>
      </c>
      <c r="B58" t="s">
        <v>51</v>
      </c>
      <c r="G58">
        <v>380</v>
      </c>
      <c r="H58">
        <v>1850</v>
      </c>
      <c r="J58" t="s">
        <v>409</v>
      </c>
    </row>
    <row r="59" spans="1:10" x14ac:dyDescent="0.25">
      <c r="A59" t="s">
        <v>102</v>
      </c>
      <c r="B59" t="s">
        <v>51</v>
      </c>
      <c r="G59">
        <v>380</v>
      </c>
      <c r="H59">
        <v>925</v>
      </c>
      <c r="J59" t="s">
        <v>419</v>
      </c>
    </row>
    <row r="60" spans="1:10" x14ac:dyDescent="0.25">
      <c r="A60" t="s">
        <v>102</v>
      </c>
      <c r="B60" t="s">
        <v>51</v>
      </c>
      <c r="G60">
        <v>380</v>
      </c>
      <c r="H60">
        <v>1790</v>
      </c>
      <c r="J60" t="s">
        <v>420</v>
      </c>
    </row>
    <row r="61" spans="1:10" x14ac:dyDescent="0.25">
      <c r="A61" t="s">
        <v>102</v>
      </c>
      <c r="B61" t="s">
        <v>51</v>
      </c>
      <c r="G61">
        <v>380</v>
      </c>
      <c r="H61">
        <v>1850</v>
      </c>
      <c r="J61" t="s">
        <v>421</v>
      </c>
    </row>
    <row r="62" spans="1:10" x14ac:dyDescent="0.25">
      <c r="A62" t="s">
        <v>102</v>
      </c>
      <c r="B62" t="s">
        <v>51</v>
      </c>
      <c r="G62">
        <v>380</v>
      </c>
      <c r="H62">
        <v>1850</v>
      </c>
      <c r="J62" t="s">
        <v>422</v>
      </c>
    </row>
    <row r="63" spans="1:10" x14ac:dyDescent="0.25">
      <c r="A63" t="s">
        <v>102</v>
      </c>
      <c r="B63" t="s">
        <v>51</v>
      </c>
      <c r="G63">
        <v>380</v>
      </c>
      <c r="H63">
        <v>1850</v>
      </c>
      <c r="J63" t="s">
        <v>423</v>
      </c>
    </row>
    <row r="64" spans="1:10" x14ac:dyDescent="0.25">
      <c r="A64" t="s">
        <v>102</v>
      </c>
      <c r="B64" t="s">
        <v>51</v>
      </c>
      <c r="G64">
        <v>380</v>
      </c>
      <c r="H64">
        <v>1850</v>
      </c>
      <c r="J64" t="s">
        <v>424</v>
      </c>
    </row>
    <row r="65" spans="1:10" x14ac:dyDescent="0.25">
      <c r="A65" t="s">
        <v>102</v>
      </c>
      <c r="B65" t="s">
        <v>51</v>
      </c>
      <c r="G65">
        <v>380</v>
      </c>
      <c r="H65">
        <v>1850</v>
      </c>
      <c r="J65" t="s">
        <v>425</v>
      </c>
    </row>
    <row r="66" spans="1:10" x14ac:dyDescent="0.25">
      <c r="A66" t="s">
        <v>102</v>
      </c>
      <c r="B66" t="s">
        <v>51</v>
      </c>
      <c r="G66">
        <v>380</v>
      </c>
      <c r="H66">
        <v>1850</v>
      </c>
      <c r="J66" t="s">
        <v>426</v>
      </c>
    </row>
    <row r="67" spans="1:10" x14ac:dyDescent="0.25">
      <c r="A67" t="s">
        <v>102</v>
      </c>
      <c r="B67" t="s">
        <v>51</v>
      </c>
      <c r="G67">
        <v>380</v>
      </c>
      <c r="H67">
        <v>1850</v>
      </c>
      <c r="J67" t="s">
        <v>427</v>
      </c>
    </row>
    <row r="68" spans="1:10" x14ac:dyDescent="0.25">
      <c r="A68" t="s">
        <v>102</v>
      </c>
      <c r="B68" t="s">
        <v>51</v>
      </c>
      <c r="G68">
        <v>380</v>
      </c>
      <c r="H68">
        <v>3580</v>
      </c>
      <c r="J68" t="s">
        <v>428</v>
      </c>
    </row>
    <row r="69" spans="1:10" x14ac:dyDescent="0.25">
      <c r="A69" t="s">
        <v>102</v>
      </c>
      <c r="B69" t="s">
        <v>51</v>
      </c>
      <c r="G69">
        <v>380</v>
      </c>
      <c r="H69">
        <v>3580</v>
      </c>
      <c r="J69" t="s">
        <v>429</v>
      </c>
    </row>
    <row r="70" spans="1:10" x14ac:dyDescent="0.25">
      <c r="A70" t="s">
        <v>102</v>
      </c>
      <c r="B70" t="s">
        <v>51</v>
      </c>
      <c r="G70">
        <v>380</v>
      </c>
      <c r="H70">
        <v>1850</v>
      </c>
      <c r="J70" t="s">
        <v>430</v>
      </c>
    </row>
    <row r="71" spans="1:10" x14ac:dyDescent="0.25">
      <c r="A71" t="s">
        <v>102</v>
      </c>
      <c r="B71" t="s">
        <v>51</v>
      </c>
      <c r="G71">
        <v>380</v>
      </c>
      <c r="H71">
        <v>1850</v>
      </c>
      <c r="J71" t="s">
        <v>431</v>
      </c>
    </row>
    <row r="72" spans="1:10" x14ac:dyDescent="0.25">
      <c r="A72" t="s">
        <v>102</v>
      </c>
      <c r="B72" t="s">
        <v>64</v>
      </c>
      <c r="G72">
        <v>220</v>
      </c>
      <c r="H72">
        <v>520</v>
      </c>
      <c r="J72" t="s">
        <v>394</v>
      </c>
    </row>
    <row r="73" spans="1:10" x14ac:dyDescent="0.25">
      <c r="A73" t="s">
        <v>102</v>
      </c>
      <c r="B73" t="s">
        <v>64</v>
      </c>
      <c r="G73">
        <v>220</v>
      </c>
      <c r="H73">
        <v>520</v>
      </c>
      <c r="J73" t="s">
        <v>433</v>
      </c>
    </row>
    <row r="74" spans="1:10" x14ac:dyDescent="0.25">
      <c r="A74" t="s">
        <v>102</v>
      </c>
      <c r="B74" t="s">
        <v>65</v>
      </c>
      <c r="G74">
        <v>220</v>
      </c>
      <c r="H74">
        <v>520</v>
      </c>
      <c r="J74" t="s">
        <v>432</v>
      </c>
    </row>
    <row r="75" spans="1:10" x14ac:dyDescent="0.25">
      <c r="A75" t="s">
        <v>102</v>
      </c>
      <c r="B75" t="s">
        <v>65</v>
      </c>
      <c r="G75">
        <v>220</v>
      </c>
      <c r="H75">
        <v>520</v>
      </c>
      <c r="J75" t="s">
        <v>434</v>
      </c>
    </row>
    <row r="76" spans="1:10" x14ac:dyDescent="0.25">
      <c r="A76" t="s">
        <v>102</v>
      </c>
      <c r="B76" t="s">
        <v>69</v>
      </c>
      <c r="G76">
        <v>220</v>
      </c>
      <c r="H76">
        <v>520</v>
      </c>
      <c r="J76" t="s">
        <v>399</v>
      </c>
    </row>
    <row r="77" spans="1:10" x14ac:dyDescent="0.25">
      <c r="A77" t="s">
        <v>102</v>
      </c>
      <c r="B77" t="s">
        <v>69</v>
      </c>
      <c r="G77">
        <v>220</v>
      </c>
      <c r="H77">
        <v>520</v>
      </c>
      <c r="J77" t="s">
        <v>400</v>
      </c>
    </row>
    <row r="78" spans="1:10" x14ac:dyDescent="0.25">
      <c r="A78" t="s">
        <v>102</v>
      </c>
      <c r="B78" t="s">
        <v>69</v>
      </c>
      <c r="G78">
        <v>220</v>
      </c>
      <c r="H78">
        <v>520</v>
      </c>
      <c r="J78" t="s">
        <v>410</v>
      </c>
    </row>
    <row r="79" spans="1:10" x14ac:dyDescent="0.25">
      <c r="A79" t="s">
        <v>102</v>
      </c>
      <c r="B79" t="s">
        <v>69</v>
      </c>
      <c r="G79">
        <v>220</v>
      </c>
      <c r="H79">
        <v>520</v>
      </c>
      <c r="J79" t="s">
        <v>415</v>
      </c>
    </row>
    <row r="80" spans="1:10" x14ac:dyDescent="0.25">
      <c r="A80" t="s">
        <v>102</v>
      </c>
      <c r="B80" t="s">
        <v>79</v>
      </c>
      <c r="G80">
        <v>220</v>
      </c>
      <c r="H80">
        <v>520</v>
      </c>
      <c r="J80" t="s">
        <v>385</v>
      </c>
    </row>
    <row r="81" spans="1:10" x14ac:dyDescent="0.25">
      <c r="A81" t="s">
        <v>102</v>
      </c>
      <c r="B81" t="s">
        <v>79</v>
      </c>
      <c r="G81">
        <v>220</v>
      </c>
      <c r="H81">
        <v>520</v>
      </c>
      <c r="J81" t="s">
        <v>386</v>
      </c>
    </row>
    <row r="82" spans="1:10" x14ac:dyDescent="0.25">
      <c r="A82" t="s">
        <v>102</v>
      </c>
      <c r="B82" t="s">
        <v>79</v>
      </c>
      <c r="G82">
        <v>220</v>
      </c>
      <c r="H82">
        <v>520</v>
      </c>
      <c r="J82" t="s">
        <v>387</v>
      </c>
    </row>
    <row r="83" spans="1:10" x14ac:dyDescent="0.25">
      <c r="A83" t="s">
        <v>102</v>
      </c>
      <c r="B83" t="s">
        <v>79</v>
      </c>
      <c r="G83">
        <v>220</v>
      </c>
      <c r="H83">
        <v>520</v>
      </c>
      <c r="J83" t="s">
        <v>388</v>
      </c>
    </row>
    <row r="84" spans="1:10" x14ac:dyDescent="0.25">
      <c r="A84" t="s">
        <v>102</v>
      </c>
      <c r="B84" t="s">
        <v>79</v>
      </c>
      <c r="G84">
        <v>220</v>
      </c>
      <c r="H84">
        <v>520</v>
      </c>
      <c r="J84" t="s">
        <v>389</v>
      </c>
    </row>
    <row r="85" spans="1:10" x14ac:dyDescent="0.25">
      <c r="A85" t="s">
        <v>102</v>
      </c>
      <c r="B85" t="s">
        <v>79</v>
      </c>
      <c r="G85">
        <v>220</v>
      </c>
      <c r="H85">
        <v>520</v>
      </c>
      <c r="J85" t="s">
        <v>390</v>
      </c>
    </row>
    <row r="86" spans="1:10" x14ac:dyDescent="0.25">
      <c r="A86" t="s">
        <v>102</v>
      </c>
      <c r="B86" t="s">
        <v>79</v>
      </c>
      <c r="G86">
        <v>220</v>
      </c>
      <c r="H86">
        <v>520</v>
      </c>
      <c r="J86" t="s">
        <v>391</v>
      </c>
    </row>
    <row r="87" spans="1:10" x14ac:dyDescent="0.25">
      <c r="A87" t="s">
        <v>102</v>
      </c>
      <c r="B87" t="s">
        <v>79</v>
      </c>
      <c r="G87">
        <v>220</v>
      </c>
      <c r="H87">
        <v>520</v>
      </c>
      <c r="J87" t="s">
        <v>411</v>
      </c>
    </row>
    <row r="88" spans="1:10" x14ac:dyDescent="0.25">
      <c r="A88" t="s">
        <v>102</v>
      </c>
      <c r="B88" t="s">
        <v>86</v>
      </c>
      <c r="G88">
        <v>220</v>
      </c>
      <c r="H88">
        <v>520</v>
      </c>
      <c r="J88" t="s">
        <v>401</v>
      </c>
    </row>
    <row r="89" spans="1:10" x14ac:dyDescent="0.25">
      <c r="A89" t="s">
        <v>102</v>
      </c>
      <c r="B89" t="s">
        <v>86</v>
      </c>
      <c r="G89">
        <v>220</v>
      </c>
      <c r="H89">
        <v>520</v>
      </c>
      <c r="J89" t="s">
        <v>402</v>
      </c>
    </row>
    <row r="90" spans="1:10" x14ac:dyDescent="0.25">
      <c r="A90" t="s">
        <v>102</v>
      </c>
      <c r="B90" t="s">
        <v>86</v>
      </c>
      <c r="G90">
        <v>220</v>
      </c>
      <c r="H90">
        <v>520</v>
      </c>
      <c r="J90" t="s">
        <v>403</v>
      </c>
    </row>
    <row r="91" spans="1:10" x14ac:dyDescent="0.25">
      <c r="A91" t="s">
        <v>102</v>
      </c>
      <c r="B91" t="s">
        <v>86</v>
      </c>
      <c r="G91">
        <v>220</v>
      </c>
      <c r="H91">
        <v>520</v>
      </c>
      <c r="J91" t="s">
        <v>404</v>
      </c>
    </row>
    <row r="92" spans="1:10" x14ac:dyDescent="0.25">
      <c r="A92" t="s">
        <v>102</v>
      </c>
      <c r="B92" t="s">
        <v>86</v>
      </c>
      <c r="G92">
        <v>220</v>
      </c>
      <c r="H92">
        <v>520</v>
      </c>
      <c r="J92" t="s">
        <v>405</v>
      </c>
    </row>
    <row r="93" spans="1:10" x14ac:dyDescent="0.25">
      <c r="A93" t="s">
        <v>102</v>
      </c>
      <c r="B93" t="s">
        <v>86</v>
      </c>
      <c r="G93">
        <v>220</v>
      </c>
      <c r="H93">
        <v>520</v>
      </c>
      <c r="J93" t="s">
        <v>406</v>
      </c>
    </row>
    <row r="94" spans="1:10" x14ac:dyDescent="0.25">
      <c r="A94" t="s">
        <v>102</v>
      </c>
      <c r="B94" t="s">
        <v>86</v>
      </c>
      <c r="G94">
        <v>220</v>
      </c>
      <c r="H94">
        <v>520</v>
      </c>
      <c r="J94" t="s">
        <v>407</v>
      </c>
    </row>
    <row r="95" spans="1:10" x14ac:dyDescent="0.25">
      <c r="A95" t="s">
        <v>102</v>
      </c>
      <c r="B95" t="s">
        <v>86</v>
      </c>
      <c r="G95">
        <v>220</v>
      </c>
      <c r="H95">
        <v>520</v>
      </c>
      <c r="J95" t="s">
        <v>416</v>
      </c>
    </row>
    <row r="96" spans="1:10" x14ac:dyDescent="0.25">
      <c r="A96" t="s">
        <v>102</v>
      </c>
      <c r="B96" t="s">
        <v>86</v>
      </c>
      <c r="G96">
        <v>220</v>
      </c>
      <c r="H96">
        <v>520</v>
      </c>
      <c r="J96" t="s">
        <v>417</v>
      </c>
    </row>
    <row r="97" spans="1:10" x14ac:dyDescent="0.25">
      <c r="A97" t="s">
        <v>102</v>
      </c>
      <c r="B97" t="s">
        <v>86</v>
      </c>
      <c r="G97">
        <v>220</v>
      </c>
      <c r="H97">
        <v>520</v>
      </c>
      <c r="J97" t="s">
        <v>418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F367-9E3C-4BFE-A924-503CD3F55A89}">
  <dimension ref="A1:K53"/>
  <sheetViews>
    <sheetView workbookViewId="0">
      <selection activeCell="D4" sqref="D4"/>
    </sheetView>
  </sheetViews>
  <sheetFormatPr baseColWidth="10" defaultRowHeight="15" x14ac:dyDescent="0.25"/>
  <sheetData>
    <row r="1" spans="1:11" s="1" customFormat="1" x14ac:dyDescent="0.25">
      <c r="A1" s="1" t="s">
        <v>5</v>
      </c>
      <c r="B1" s="1" t="s">
        <v>6</v>
      </c>
      <c r="C1" s="1" t="s">
        <v>0</v>
      </c>
      <c r="E1" s="1" t="s">
        <v>1</v>
      </c>
      <c r="G1" s="1" t="s">
        <v>2</v>
      </c>
      <c r="H1" s="1" t="s">
        <v>3</v>
      </c>
      <c r="I1" s="1" t="s">
        <v>4</v>
      </c>
      <c r="J1" s="1" t="s">
        <v>382</v>
      </c>
      <c r="K1" s="1" t="s">
        <v>383</v>
      </c>
    </row>
    <row r="2" spans="1:11" x14ac:dyDescent="0.25">
      <c r="A2" t="s">
        <v>102</v>
      </c>
      <c r="B2" t="s">
        <v>38</v>
      </c>
      <c r="G2">
        <v>220</v>
      </c>
      <c r="H2">
        <v>520</v>
      </c>
      <c r="J2">
        <v>4261</v>
      </c>
      <c r="K2" t="s">
        <v>395</v>
      </c>
    </row>
    <row r="3" spans="1:11" x14ac:dyDescent="0.25">
      <c r="A3" t="s">
        <v>102</v>
      </c>
      <c r="B3" t="s">
        <v>38</v>
      </c>
      <c r="G3">
        <v>220</v>
      </c>
      <c r="H3">
        <v>520</v>
      </c>
      <c r="J3">
        <v>4765</v>
      </c>
      <c r="K3" t="s">
        <v>398</v>
      </c>
    </row>
    <row r="4" spans="1:11" x14ac:dyDescent="0.25">
      <c r="A4" t="s">
        <v>102</v>
      </c>
      <c r="B4" t="s">
        <v>38</v>
      </c>
      <c r="G4">
        <v>220</v>
      </c>
      <c r="H4">
        <v>520</v>
      </c>
      <c r="J4">
        <v>11928</v>
      </c>
      <c r="K4" t="s">
        <v>395</v>
      </c>
    </row>
    <row r="5" spans="1:11" x14ac:dyDescent="0.25">
      <c r="A5" t="s">
        <v>102</v>
      </c>
      <c r="B5" t="s">
        <v>39</v>
      </c>
      <c r="G5">
        <v>380</v>
      </c>
      <c r="H5">
        <v>1790</v>
      </c>
      <c r="J5">
        <v>4502</v>
      </c>
      <c r="K5" t="s">
        <v>396</v>
      </c>
    </row>
    <row r="6" spans="1:11" x14ac:dyDescent="0.25">
      <c r="A6" t="s">
        <v>102</v>
      </c>
      <c r="B6" t="s">
        <v>39</v>
      </c>
      <c r="G6">
        <v>380</v>
      </c>
      <c r="H6">
        <v>1790</v>
      </c>
      <c r="I6" t="s">
        <v>377</v>
      </c>
      <c r="J6">
        <v>4516</v>
      </c>
      <c r="K6" t="s">
        <v>397</v>
      </c>
    </row>
    <row r="7" spans="1:11" x14ac:dyDescent="0.25">
      <c r="A7" t="s">
        <v>102</v>
      </c>
      <c r="B7" t="s">
        <v>39</v>
      </c>
      <c r="G7">
        <v>380</v>
      </c>
      <c r="H7">
        <v>1790</v>
      </c>
      <c r="J7">
        <v>11646</v>
      </c>
      <c r="K7" t="s">
        <v>414</v>
      </c>
    </row>
    <row r="8" spans="1:11" x14ac:dyDescent="0.25">
      <c r="A8" t="s">
        <v>102</v>
      </c>
      <c r="B8" t="s">
        <v>51</v>
      </c>
      <c r="G8">
        <v>380</v>
      </c>
      <c r="H8">
        <v>3580</v>
      </c>
      <c r="J8">
        <v>6732</v>
      </c>
      <c r="K8" t="s">
        <v>408</v>
      </c>
    </row>
    <row r="9" spans="1:11" x14ac:dyDescent="0.25">
      <c r="A9" t="s">
        <v>102</v>
      </c>
      <c r="B9" t="s">
        <v>51</v>
      </c>
      <c r="G9">
        <v>380</v>
      </c>
      <c r="H9">
        <v>1850</v>
      </c>
      <c r="J9">
        <v>6845</v>
      </c>
      <c r="K9" t="s">
        <v>409</v>
      </c>
    </row>
    <row r="10" spans="1:11" x14ac:dyDescent="0.25">
      <c r="A10" t="s">
        <v>102</v>
      </c>
      <c r="B10" t="s">
        <v>51</v>
      </c>
      <c r="G10">
        <v>380</v>
      </c>
      <c r="H10">
        <v>925</v>
      </c>
      <c r="J10">
        <v>13175</v>
      </c>
      <c r="K10" t="s">
        <v>419</v>
      </c>
    </row>
    <row r="11" spans="1:11" x14ac:dyDescent="0.25">
      <c r="A11" t="s">
        <v>102</v>
      </c>
      <c r="B11" t="s">
        <v>51</v>
      </c>
      <c r="G11">
        <v>380</v>
      </c>
      <c r="H11">
        <v>1790</v>
      </c>
      <c r="J11">
        <v>18606</v>
      </c>
      <c r="K11" t="s">
        <v>420</v>
      </c>
    </row>
    <row r="12" spans="1:11" x14ac:dyDescent="0.25">
      <c r="A12" t="s">
        <v>102</v>
      </c>
      <c r="B12" t="s">
        <v>51</v>
      </c>
      <c r="G12">
        <v>380</v>
      </c>
      <c r="H12">
        <v>1850</v>
      </c>
      <c r="J12">
        <v>21479</v>
      </c>
      <c r="K12" t="s">
        <v>421</v>
      </c>
    </row>
    <row r="13" spans="1:11" x14ac:dyDescent="0.25">
      <c r="A13" t="s">
        <v>102</v>
      </c>
      <c r="B13" t="s">
        <v>51</v>
      </c>
      <c r="G13">
        <v>380</v>
      </c>
      <c r="H13">
        <v>1850</v>
      </c>
      <c r="J13">
        <v>21972</v>
      </c>
      <c r="K13" t="s">
        <v>422</v>
      </c>
    </row>
    <row r="14" spans="1:11" x14ac:dyDescent="0.25">
      <c r="A14" t="s">
        <v>102</v>
      </c>
      <c r="B14" t="s">
        <v>51</v>
      </c>
      <c r="G14">
        <v>380</v>
      </c>
      <c r="H14">
        <v>1850</v>
      </c>
      <c r="J14">
        <v>21981</v>
      </c>
      <c r="K14" t="s">
        <v>423</v>
      </c>
    </row>
    <row r="15" spans="1:11" x14ac:dyDescent="0.25">
      <c r="A15" t="s">
        <v>102</v>
      </c>
      <c r="B15" t="s">
        <v>51</v>
      </c>
      <c r="G15">
        <v>380</v>
      </c>
      <c r="H15">
        <v>1850</v>
      </c>
      <c r="J15">
        <v>22029</v>
      </c>
      <c r="K15" t="s">
        <v>424</v>
      </c>
    </row>
    <row r="16" spans="1:11" x14ac:dyDescent="0.25">
      <c r="A16" t="s">
        <v>102</v>
      </c>
      <c r="B16" t="s">
        <v>51</v>
      </c>
      <c r="G16">
        <v>380</v>
      </c>
      <c r="H16">
        <v>1850</v>
      </c>
      <c r="J16">
        <v>22030</v>
      </c>
      <c r="K16" t="s">
        <v>425</v>
      </c>
    </row>
    <row r="17" spans="1:11" x14ac:dyDescent="0.25">
      <c r="A17" t="s">
        <v>102</v>
      </c>
      <c r="B17" t="s">
        <v>51</v>
      </c>
      <c r="G17">
        <v>380</v>
      </c>
      <c r="H17">
        <v>1850</v>
      </c>
      <c r="J17">
        <v>22047</v>
      </c>
      <c r="K17" t="s">
        <v>426</v>
      </c>
    </row>
    <row r="18" spans="1:11" x14ac:dyDescent="0.25">
      <c r="A18" t="s">
        <v>102</v>
      </c>
      <c r="B18" t="s">
        <v>51</v>
      </c>
      <c r="G18">
        <v>380</v>
      </c>
      <c r="H18">
        <v>1850</v>
      </c>
      <c r="J18">
        <v>22048</v>
      </c>
      <c r="K18" t="s">
        <v>427</v>
      </c>
    </row>
    <row r="19" spans="1:11" x14ac:dyDescent="0.25">
      <c r="A19" t="s">
        <v>102</v>
      </c>
      <c r="B19" t="s">
        <v>51</v>
      </c>
      <c r="G19">
        <v>380</v>
      </c>
      <c r="H19">
        <v>3580</v>
      </c>
      <c r="J19">
        <v>22102</v>
      </c>
      <c r="K19" t="s">
        <v>428</v>
      </c>
    </row>
    <row r="20" spans="1:11" x14ac:dyDescent="0.25">
      <c r="A20" t="s">
        <v>102</v>
      </c>
      <c r="B20" t="s">
        <v>51</v>
      </c>
      <c r="G20">
        <v>380</v>
      </c>
      <c r="H20">
        <v>3580</v>
      </c>
      <c r="J20">
        <v>22103</v>
      </c>
      <c r="K20" t="s">
        <v>429</v>
      </c>
    </row>
    <row r="21" spans="1:11" x14ac:dyDescent="0.25">
      <c r="A21" t="s">
        <v>102</v>
      </c>
      <c r="B21" t="s">
        <v>51</v>
      </c>
      <c r="G21">
        <v>380</v>
      </c>
      <c r="H21">
        <v>1850</v>
      </c>
      <c r="J21">
        <v>22124</v>
      </c>
      <c r="K21" t="s">
        <v>430</v>
      </c>
    </row>
    <row r="22" spans="1:11" x14ac:dyDescent="0.25">
      <c r="A22" t="s">
        <v>102</v>
      </c>
      <c r="B22" t="s">
        <v>51</v>
      </c>
      <c r="G22">
        <v>380</v>
      </c>
      <c r="H22">
        <v>1850</v>
      </c>
      <c r="J22">
        <v>22125</v>
      </c>
      <c r="K22" t="s">
        <v>431</v>
      </c>
    </row>
    <row r="23" spans="1:11" x14ac:dyDescent="0.25">
      <c r="A23" t="s">
        <v>102</v>
      </c>
      <c r="B23" t="s">
        <v>64</v>
      </c>
      <c r="G23">
        <v>220</v>
      </c>
      <c r="H23">
        <v>520</v>
      </c>
      <c r="J23">
        <v>4246</v>
      </c>
      <c r="K23" t="s">
        <v>394</v>
      </c>
    </row>
    <row r="24" spans="1:11" x14ac:dyDescent="0.25">
      <c r="A24" t="s">
        <v>102</v>
      </c>
      <c r="B24" t="s">
        <v>64</v>
      </c>
      <c r="G24">
        <v>220</v>
      </c>
      <c r="H24">
        <v>520</v>
      </c>
      <c r="J24">
        <v>23895</v>
      </c>
      <c r="K24" t="s">
        <v>433</v>
      </c>
    </row>
    <row r="25" spans="1:11" x14ac:dyDescent="0.25">
      <c r="A25" t="s">
        <v>102</v>
      </c>
      <c r="B25" t="s">
        <v>65</v>
      </c>
      <c r="G25">
        <v>220</v>
      </c>
      <c r="H25">
        <v>520</v>
      </c>
      <c r="J25">
        <v>23752</v>
      </c>
      <c r="K25" t="s">
        <v>432</v>
      </c>
    </row>
    <row r="26" spans="1:11" x14ac:dyDescent="0.25">
      <c r="A26" t="s">
        <v>102</v>
      </c>
      <c r="B26" t="s">
        <v>65</v>
      </c>
      <c r="G26">
        <v>220</v>
      </c>
      <c r="H26">
        <v>520</v>
      </c>
      <c r="J26">
        <v>32699</v>
      </c>
      <c r="K26" t="s">
        <v>434</v>
      </c>
    </row>
    <row r="27" spans="1:11" x14ac:dyDescent="0.25">
      <c r="A27" t="s">
        <v>102</v>
      </c>
      <c r="B27" t="s">
        <v>69</v>
      </c>
      <c r="G27">
        <v>220</v>
      </c>
      <c r="H27">
        <v>520</v>
      </c>
      <c r="J27">
        <v>4867</v>
      </c>
      <c r="K27" t="s">
        <v>399</v>
      </c>
    </row>
    <row r="28" spans="1:11" x14ac:dyDescent="0.25">
      <c r="A28" t="s">
        <v>102</v>
      </c>
      <c r="B28" t="s">
        <v>69</v>
      </c>
      <c r="G28">
        <v>220</v>
      </c>
      <c r="H28">
        <v>520</v>
      </c>
      <c r="J28">
        <v>4868</v>
      </c>
      <c r="K28" t="s">
        <v>400</v>
      </c>
    </row>
    <row r="29" spans="1:11" x14ac:dyDescent="0.25">
      <c r="A29" t="s">
        <v>102</v>
      </c>
      <c r="B29" t="s">
        <v>69</v>
      </c>
      <c r="G29">
        <v>220</v>
      </c>
      <c r="H29">
        <v>520</v>
      </c>
      <c r="J29">
        <v>7215</v>
      </c>
      <c r="K29" t="s">
        <v>410</v>
      </c>
    </row>
    <row r="30" spans="1:11" x14ac:dyDescent="0.25">
      <c r="A30" t="s">
        <v>102</v>
      </c>
      <c r="B30" t="s">
        <v>69</v>
      </c>
      <c r="G30">
        <v>220</v>
      </c>
      <c r="H30">
        <v>520</v>
      </c>
      <c r="J30">
        <v>12005</v>
      </c>
      <c r="K30" t="s">
        <v>415</v>
      </c>
    </row>
    <row r="31" spans="1:11" x14ac:dyDescent="0.25">
      <c r="A31" t="s">
        <v>102</v>
      </c>
      <c r="B31" t="s">
        <v>79</v>
      </c>
      <c r="G31">
        <v>220</v>
      </c>
      <c r="H31">
        <v>520</v>
      </c>
      <c r="J31">
        <v>428</v>
      </c>
      <c r="K31" t="s">
        <v>385</v>
      </c>
    </row>
    <row r="32" spans="1:11" x14ac:dyDescent="0.25">
      <c r="A32" t="s">
        <v>102</v>
      </c>
      <c r="B32" t="s">
        <v>79</v>
      </c>
      <c r="G32">
        <v>220</v>
      </c>
      <c r="H32">
        <v>520</v>
      </c>
      <c r="J32">
        <v>429</v>
      </c>
      <c r="K32" t="s">
        <v>386</v>
      </c>
    </row>
    <row r="33" spans="1:11" x14ac:dyDescent="0.25">
      <c r="A33" t="s">
        <v>102</v>
      </c>
      <c r="B33" t="s">
        <v>79</v>
      </c>
      <c r="G33">
        <v>220</v>
      </c>
      <c r="H33">
        <v>520</v>
      </c>
      <c r="J33">
        <v>430</v>
      </c>
      <c r="K33" t="s">
        <v>387</v>
      </c>
    </row>
    <row r="34" spans="1:11" x14ac:dyDescent="0.25">
      <c r="A34" t="s">
        <v>102</v>
      </c>
      <c r="B34" t="s">
        <v>79</v>
      </c>
      <c r="G34">
        <v>220</v>
      </c>
      <c r="H34">
        <v>520</v>
      </c>
      <c r="J34">
        <v>431</v>
      </c>
      <c r="K34" t="s">
        <v>388</v>
      </c>
    </row>
    <row r="35" spans="1:11" x14ac:dyDescent="0.25">
      <c r="A35" t="s">
        <v>102</v>
      </c>
      <c r="B35" t="s">
        <v>79</v>
      </c>
      <c r="G35">
        <v>220</v>
      </c>
      <c r="H35">
        <v>520</v>
      </c>
      <c r="J35">
        <v>432</v>
      </c>
      <c r="K35" t="s">
        <v>389</v>
      </c>
    </row>
    <row r="36" spans="1:11" x14ac:dyDescent="0.25">
      <c r="A36" t="s">
        <v>102</v>
      </c>
      <c r="B36" t="s">
        <v>79</v>
      </c>
      <c r="G36">
        <v>220</v>
      </c>
      <c r="H36">
        <v>520</v>
      </c>
      <c r="J36">
        <v>922</v>
      </c>
      <c r="K36" t="s">
        <v>390</v>
      </c>
    </row>
    <row r="37" spans="1:11" x14ac:dyDescent="0.25">
      <c r="A37" t="s">
        <v>102</v>
      </c>
      <c r="B37" t="s">
        <v>79</v>
      </c>
      <c r="G37">
        <v>220</v>
      </c>
      <c r="H37">
        <v>520</v>
      </c>
      <c r="J37">
        <v>980</v>
      </c>
      <c r="K37" t="s">
        <v>391</v>
      </c>
    </row>
    <row r="38" spans="1:11" x14ac:dyDescent="0.25">
      <c r="A38" t="s">
        <v>102</v>
      </c>
      <c r="B38" t="s">
        <v>79</v>
      </c>
      <c r="G38">
        <v>220</v>
      </c>
      <c r="H38">
        <v>520</v>
      </c>
      <c r="J38">
        <v>9171</v>
      </c>
      <c r="K38" t="s">
        <v>411</v>
      </c>
    </row>
    <row r="39" spans="1:11" x14ac:dyDescent="0.25">
      <c r="A39" t="s">
        <v>102</v>
      </c>
      <c r="B39" t="s">
        <v>86</v>
      </c>
      <c r="G39">
        <v>220</v>
      </c>
      <c r="H39">
        <v>520</v>
      </c>
      <c r="J39">
        <v>5525</v>
      </c>
      <c r="K39" t="s">
        <v>401</v>
      </c>
    </row>
    <row r="40" spans="1:11" x14ac:dyDescent="0.25">
      <c r="A40" t="s">
        <v>102</v>
      </c>
      <c r="B40" t="s">
        <v>86</v>
      </c>
      <c r="G40">
        <v>220</v>
      </c>
      <c r="H40">
        <v>520</v>
      </c>
      <c r="J40">
        <v>5526</v>
      </c>
      <c r="K40" t="s">
        <v>402</v>
      </c>
    </row>
    <row r="41" spans="1:11" x14ac:dyDescent="0.25">
      <c r="A41" t="s">
        <v>102</v>
      </c>
      <c r="B41" t="s">
        <v>86</v>
      </c>
      <c r="G41">
        <v>220</v>
      </c>
      <c r="H41">
        <v>520</v>
      </c>
      <c r="J41">
        <v>5527</v>
      </c>
      <c r="K41" t="s">
        <v>403</v>
      </c>
    </row>
    <row r="42" spans="1:11" x14ac:dyDescent="0.25">
      <c r="A42" t="s">
        <v>102</v>
      </c>
      <c r="B42" t="s">
        <v>86</v>
      </c>
      <c r="G42">
        <v>220</v>
      </c>
      <c r="H42">
        <v>520</v>
      </c>
      <c r="J42">
        <v>5528</v>
      </c>
      <c r="K42" t="s">
        <v>404</v>
      </c>
    </row>
    <row r="43" spans="1:11" x14ac:dyDescent="0.25">
      <c r="A43" t="s">
        <v>102</v>
      </c>
      <c r="B43" t="s">
        <v>86</v>
      </c>
      <c r="G43">
        <v>220</v>
      </c>
      <c r="H43">
        <v>520</v>
      </c>
      <c r="J43">
        <v>6066</v>
      </c>
      <c r="K43" t="s">
        <v>405</v>
      </c>
    </row>
    <row r="44" spans="1:11" x14ac:dyDescent="0.25">
      <c r="A44" t="s">
        <v>102</v>
      </c>
      <c r="B44" t="s">
        <v>86</v>
      </c>
      <c r="G44">
        <v>220</v>
      </c>
      <c r="H44">
        <v>520</v>
      </c>
      <c r="J44">
        <v>6140</v>
      </c>
      <c r="K44" t="s">
        <v>406</v>
      </c>
    </row>
    <row r="45" spans="1:11" x14ac:dyDescent="0.25">
      <c r="A45" t="s">
        <v>102</v>
      </c>
      <c r="B45" t="s">
        <v>86</v>
      </c>
      <c r="G45">
        <v>220</v>
      </c>
      <c r="H45">
        <v>520</v>
      </c>
      <c r="J45">
        <v>6141</v>
      </c>
      <c r="K45" t="s">
        <v>407</v>
      </c>
    </row>
    <row r="46" spans="1:11" x14ac:dyDescent="0.25">
      <c r="A46" t="s">
        <v>102</v>
      </c>
      <c r="B46" t="s">
        <v>86</v>
      </c>
      <c r="G46">
        <v>220</v>
      </c>
      <c r="H46">
        <v>520</v>
      </c>
      <c r="J46">
        <v>12839</v>
      </c>
      <c r="K46" t="s">
        <v>416</v>
      </c>
    </row>
    <row r="47" spans="1:11" x14ac:dyDescent="0.25">
      <c r="A47" t="s">
        <v>102</v>
      </c>
      <c r="B47" t="s">
        <v>86</v>
      </c>
      <c r="G47">
        <v>220</v>
      </c>
      <c r="H47">
        <v>520</v>
      </c>
      <c r="J47">
        <v>12842</v>
      </c>
      <c r="K47" t="s">
        <v>417</v>
      </c>
    </row>
    <row r="48" spans="1:11" x14ac:dyDescent="0.25">
      <c r="A48" t="s">
        <v>102</v>
      </c>
      <c r="B48" t="s">
        <v>86</v>
      </c>
      <c r="G48">
        <v>220</v>
      </c>
      <c r="H48">
        <v>520</v>
      </c>
      <c r="J48">
        <v>12929</v>
      </c>
      <c r="K48" t="s">
        <v>418</v>
      </c>
    </row>
    <row r="49" spans="1:11" x14ac:dyDescent="0.25">
      <c r="A49" t="s">
        <v>102</v>
      </c>
      <c r="B49" t="s">
        <v>16</v>
      </c>
      <c r="G49">
        <v>380</v>
      </c>
      <c r="H49">
        <v>1790</v>
      </c>
      <c r="J49">
        <v>372</v>
      </c>
      <c r="K49" t="s">
        <v>384</v>
      </c>
    </row>
    <row r="50" spans="1:11" x14ac:dyDescent="0.25">
      <c r="A50" t="s">
        <v>102</v>
      </c>
      <c r="B50" t="s">
        <v>16</v>
      </c>
      <c r="G50">
        <v>380</v>
      </c>
      <c r="H50">
        <v>1790</v>
      </c>
      <c r="J50">
        <v>1086</v>
      </c>
      <c r="K50" t="s">
        <v>392</v>
      </c>
    </row>
    <row r="51" spans="1:11" x14ac:dyDescent="0.25">
      <c r="A51" t="s">
        <v>102</v>
      </c>
      <c r="B51" t="s">
        <v>16</v>
      </c>
      <c r="G51">
        <v>380</v>
      </c>
      <c r="H51">
        <v>1790</v>
      </c>
      <c r="J51">
        <v>1087</v>
      </c>
      <c r="K51" t="s">
        <v>393</v>
      </c>
    </row>
    <row r="52" spans="1:11" x14ac:dyDescent="0.25">
      <c r="A52" t="s">
        <v>102</v>
      </c>
      <c r="B52" t="s">
        <v>16</v>
      </c>
      <c r="G52">
        <v>380</v>
      </c>
      <c r="H52">
        <v>1790</v>
      </c>
      <c r="J52">
        <v>9287</v>
      </c>
      <c r="K52" t="s">
        <v>412</v>
      </c>
    </row>
    <row r="53" spans="1:11" x14ac:dyDescent="0.25">
      <c r="A53" t="s">
        <v>102</v>
      </c>
      <c r="B53" t="s">
        <v>16</v>
      </c>
      <c r="G53">
        <v>380</v>
      </c>
      <c r="H53">
        <v>1790</v>
      </c>
      <c r="J53">
        <v>9289</v>
      </c>
      <c r="K53" t="s">
        <v>413</v>
      </c>
    </row>
  </sheetData>
  <sortState ref="A2:K53">
    <sortCondition ref="B2:B53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NEP2035_confirmed</vt:lpstr>
      <vt:lpstr>Tabelle3</vt:lpstr>
      <vt:lpstr>Rückbau nach sql</vt:lpstr>
      <vt:lpstr>NEP2035_B2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</dc:creator>
  <cp:lastModifiedBy>Nils</cp:lastModifiedBy>
  <dcterms:created xsi:type="dcterms:W3CDTF">2017-12-13T08:49:50Z</dcterms:created>
  <dcterms:modified xsi:type="dcterms:W3CDTF">2017-12-20T13:54:13Z</dcterms:modified>
</cp:coreProperties>
</file>