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Work\powerd-data\src\egon\data\datasets\egon_etrago_line\"/>
    </mc:Choice>
  </mc:AlternateContent>
  <xr:revisionPtr revIDLastSave="0" documentId="13_ncr:1_{2AA70116-DFD9-4EBA-8D01-F69361581A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H6" i="1"/>
  <c r="K14" i="1"/>
  <c r="K15" i="1" s="1"/>
  <c r="K11" i="1"/>
  <c r="K12" i="1" s="1"/>
  <c r="G3" i="1"/>
  <c r="G2" i="1"/>
  <c r="G7" i="1"/>
  <c r="G6" i="1"/>
</calcChain>
</file>

<file path=xl/sharedStrings.xml><?xml version="1.0" encoding="utf-8"?>
<sst xmlns="http://schemas.openxmlformats.org/spreadsheetml/2006/main" count="34" uniqueCount="24">
  <si>
    <t>s_nom</t>
  </si>
  <si>
    <t>R</t>
  </si>
  <si>
    <t>L</t>
  </si>
  <si>
    <t>line_type</t>
  </si>
  <si>
    <t>voltage</t>
  </si>
  <si>
    <t>line</t>
  </si>
  <si>
    <t>cable</t>
  </si>
  <si>
    <t>cost</t>
  </si>
  <si>
    <t>dc</t>
  </si>
  <si>
    <t>cost unit</t>
  </si>
  <si>
    <t>EUR/km/MW</t>
  </si>
  <si>
    <t>L unit</t>
  </si>
  <si>
    <t>mH/km</t>
  </si>
  <si>
    <t>R unit</t>
  </si>
  <si>
    <t>ohm/km</t>
  </si>
  <si>
    <t>MVA</t>
  </si>
  <si>
    <t>Voltage</t>
  </si>
  <si>
    <t>KV</t>
  </si>
  <si>
    <t>km</t>
  </si>
  <si>
    <t>total r</t>
  </si>
  <si>
    <t>r</t>
  </si>
  <si>
    <t>x</t>
  </si>
  <si>
    <t>total x</t>
  </si>
  <si>
    <t>parallel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</si>
</sst>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O11" sqref="O11"/>
    </sheetView>
  </sheetViews>
  <sheetFormatPr defaultRowHeight="14.5" x14ac:dyDescent="0.35"/>
  <cols>
    <col min="7" max="7" width="11" bestFit="1" customWidth="1"/>
    <col min="8" max="8" width="9.08984375" bestFit="1" customWidth="1"/>
    <col min="10" max="10" width="11.90625" bestFit="1" customWidth="1"/>
    <col min="12" max="12" width="12.6328125" bestFit="1" customWidth="1"/>
    <col min="13" max="13" width="11.08984375" bestFit="1" customWidth="1"/>
  </cols>
  <sheetData>
    <row r="1" spans="1:14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G1" t="s">
        <v>7</v>
      </c>
      <c r="J1" t="s">
        <v>9</v>
      </c>
      <c r="K1" t="s">
        <v>11</v>
      </c>
      <c r="L1" t="s">
        <v>13</v>
      </c>
      <c r="M1" t="s">
        <v>0</v>
      </c>
      <c r="N1" t="s">
        <v>16</v>
      </c>
    </row>
    <row r="2" spans="1:14" x14ac:dyDescent="0.35">
      <c r="A2">
        <v>110</v>
      </c>
      <c r="B2" t="s">
        <v>5</v>
      </c>
      <c r="C2">
        <v>260</v>
      </c>
      <c r="D2">
        <v>0.109</v>
      </c>
      <c r="E2">
        <v>1.2</v>
      </c>
      <c r="G2" s="1">
        <f>0.06*10^6</f>
        <v>60000</v>
      </c>
      <c r="J2" t="s">
        <v>10</v>
      </c>
      <c r="K2" t="s">
        <v>12</v>
      </c>
      <c r="L2" t="s">
        <v>14</v>
      </c>
      <c r="M2" t="s">
        <v>15</v>
      </c>
      <c r="N2" t="s">
        <v>17</v>
      </c>
    </row>
    <row r="3" spans="1:14" x14ac:dyDescent="0.35">
      <c r="A3">
        <v>110</v>
      </c>
      <c r="B3" t="s">
        <v>6</v>
      </c>
      <c r="C3">
        <v>280</v>
      </c>
      <c r="D3">
        <v>1.77E-2</v>
      </c>
      <c r="E3">
        <v>0.3</v>
      </c>
      <c r="G3" s="1">
        <f>0.8*10^6</f>
        <v>800000</v>
      </c>
    </row>
    <row r="4" spans="1:14" x14ac:dyDescent="0.35">
      <c r="A4">
        <v>220</v>
      </c>
      <c r="B4" t="s">
        <v>5</v>
      </c>
      <c r="C4">
        <v>520</v>
      </c>
      <c r="D4">
        <v>0.109</v>
      </c>
      <c r="E4">
        <v>1</v>
      </c>
      <c r="G4" s="1"/>
    </row>
    <row r="5" spans="1:14" x14ac:dyDescent="0.35">
      <c r="A5">
        <v>220</v>
      </c>
      <c r="B5" t="s">
        <v>6</v>
      </c>
      <c r="C5">
        <v>550</v>
      </c>
      <c r="D5">
        <v>1.7600000000000001E-2</v>
      </c>
      <c r="E5">
        <v>0.3</v>
      </c>
      <c r="G5" s="1"/>
    </row>
    <row r="6" spans="1:14" x14ac:dyDescent="0.35">
      <c r="A6" s="3">
        <v>380</v>
      </c>
      <c r="B6" s="3" t="s">
        <v>5</v>
      </c>
      <c r="C6" s="3">
        <v>1790</v>
      </c>
      <c r="D6" s="3">
        <v>2.8000000000000001E-2</v>
      </c>
      <c r="E6" s="3">
        <v>0.8</v>
      </c>
      <c r="G6" s="1">
        <f>2.5*10^6</f>
        <v>2500000</v>
      </c>
      <c r="H6" s="4">
        <f>G6/C6</f>
        <v>1396.6480446927374</v>
      </c>
    </row>
    <row r="7" spans="1:14" x14ac:dyDescent="0.35">
      <c r="A7" s="3">
        <v>380</v>
      </c>
      <c r="B7" s="3" t="s">
        <v>6</v>
      </c>
      <c r="C7" s="3">
        <v>925</v>
      </c>
      <c r="D7" s="3">
        <v>1.7500000000000002E-2</v>
      </c>
      <c r="E7" s="3">
        <v>0.3</v>
      </c>
      <c r="G7" s="1">
        <f>11.5*10^6</f>
        <v>11500000</v>
      </c>
    </row>
    <row r="8" spans="1:14" x14ac:dyDescent="0.35">
      <c r="A8" t="s">
        <v>8</v>
      </c>
      <c r="B8" t="s">
        <v>5</v>
      </c>
      <c r="G8" s="1">
        <v>500000</v>
      </c>
      <c r="J8" t="s">
        <v>15</v>
      </c>
      <c r="K8" t="s">
        <v>18</v>
      </c>
      <c r="L8" t="s">
        <v>23</v>
      </c>
      <c r="M8" t="s">
        <v>7</v>
      </c>
    </row>
    <row r="9" spans="1:14" x14ac:dyDescent="0.35">
      <c r="A9" t="s">
        <v>8</v>
      </c>
      <c r="B9" t="s">
        <v>6</v>
      </c>
      <c r="G9" s="1">
        <v>3250000</v>
      </c>
      <c r="J9">
        <v>11326.9559254049</v>
      </c>
      <c r="K9">
        <v>567.16481358552301</v>
      </c>
      <c r="L9">
        <f>18/3</f>
        <v>6</v>
      </c>
      <c r="M9" s="4">
        <f>G6/J9*K9/L9</f>
        <v>20863.387646566978</v>
      </c>
    </row>
    <row r="10" spans="1:14" x14ac:dyDescent="0.35">
      <c r="G10" s="1"/>
    </row>
    <row r="11" spans="1:14" x14ac:dyDescent="0.35">
      <c r="G11" s="1"/>
      <c r="J11" t="s">
        <v>20</v>
      </c>
      <c r="K11">
        <f>D6/(J9/C6)</f>
        <v>4.4248428554036576E-3</v>
      </c>
    </row>
    <row r="12" spans="1:14" x14ac:dyDescent="0.35">
      <c r="G12" s="1"/>
      <c r="J12" t="s">
        <v>19</v>
      </c>
      <c r="K12" s="2">
        <f>K11*K9</f>
        <v>2.509615173230249</v>
      </c>
    </row>
    <row r="13" spans="1:14" x14ac:dyDescent="0.35">
      <c r="G13" s="1"/>
    </row>
    <row r="14" spans="1:14" x14ac:dyDescent="0.35">
      <c r="G14" s="1"/>
      <c r="J14" t="s">
        <v>21</v>
      </c>
      <c r="K14">
        <f>2*3.14159*50*0.001*E6/(J9/C6)</f>
        <v>3.9717263046021654E-2</v>
      </c>
    </row>
    <row r="15" spans="1:14" x14ac:dyDescent="0.35">
      <c r="G15" s="1"/>
      <c r="J15" t="s">
        <v>22</v>
      </c>
      <c r="K15" s="2">
        <f>K14*K9</f>
        <v>22.526234091624055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Mohammad</dc:creator>
  <cp:lastModifiedBy>Sayed Mohammad</cp:lastModifiedBy>
  <dcterms:created xsi:type="dcterms:W3CDTF">2015-06-05T18:17:20Z</dcterms:created>
  <dcterms:modified xsi:type="dcterms:W3CDTF">2023-08-26T01:50:23Z</dcterms:modified>
</cp:coreProperties>
</file>