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88\Documents\"/>
    </mc:Choice>
  </mc:AlternateContent>
  <xr:revisionPtr revIDLastSave="0" documentId="13_ncr:1_{F9EABC07-8924-4885-984D-1CD1E6719C5D}" xr6:coauthVersionLast="47" xr6:coauthVersionMax="47" xr10:uidLastSave="{00000000-0000-0000-0000-000000000000}"/>
  <bookViews>
    <workbookView xWindow="0" yWindow="0" windowWidth="23040" windowHeight="9780" xr2:uid="{6C1ABCD9-9F34-4EFE-A032-5863394CBB47}"/>
  </bookViews>
  <sheets>
    <sheet name="Sheet1" sheetId="1" r:id="rId1"/>
    <sheet name="Sheet2" sheetId="6" r:id="rId2"/>
    <sheet name="Sheet3" sheetId="7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0" i="7" l="1"/>
  <c r="V80" i="7"/>
  <c r="W80" i="7"/>
  <c r="X80" i="7"/>
  <c r="Y80" i="7"/>
  <c r="T80" i="7"/>
  <c r="U68" i="7"/>
  <c r="V68" i="7"/>
  <c r="W68" i="7"/>
  <c r="X68" i="7"/>
  <c r="Y68" i="7"/>
  <c r="T68" i="7"/>
  <c r="AN21" i="7"/>
  <c r="AN84" i="7"/>
  <c r="AN85" i="7"/>
  <c r="AN89" i="7"/>
  <c r="AN98" i="7"/>
  <c r="AN101" i="7"/>
  <c r="AJ101" i="7"/>
  <c r="AL101" i="7"/>
  <c r="AK89" i="7"/>
  <c r="AL89" i="7"/>
  <c r="AM89" i="7"/>
  <c r="AJ89" i="7"/>
  <c r="AK21" i="7"/>
  <c r="AK85" i="7"/>
  <c r="AK101" i="7"/>
  <c r="AL21" i="7"/>
  <c r="AL85" i="7"/>
  <c r="AM21" i="7"/>
  <c r="AM85" i="7"/>
  <c r="AM101" i="7"/>
  <c r="AO21" i="7"/>
  <c r="AO84" i="7"/>
  <c r="AO85" i="7"/>
  <c r="AO101" i="7"/>
  <c r="AJ21" i="7"/>
  <c r="AJ84" i="7"/>
  <c r="AJ85" i="7"/>
  <c r="AP84" i="7"/>
  <c r="AP21" i="7"/>
  <c r="AP85" i="7"/>
  <c r="AP98" i="7"/>
  <c r="AP101" i="7"/>
  <c r="U35" i="7"/>
  <c r="U84" i="7"/>
  <c r="U85" i="7"/>
  <c r="U89" i="7"/>
  <c r="U98" i="7"/>
  <c r="U101" i="7"/>
  <c r="T35" i="7"/>
  <c r="T84" i="7"/>
  <c r="T85" i="7"/>
  <c r="T89" i="7"/>
  <c r="T98" i="7"/>
  <c r="T101" i="7"/>
  <c r="V89" i="7"/>
  <c r="W89" i="7"/>
  <c r="X89" i="7"/>
  <c r="Y89" i="7"/>
  <c r="V84" i="7"/>
  <c r="V35" i="7"/>
  <c r="V85" i="7"/>
  <c r="V98" i="7"/>
  <c r="V101" i="7"/>
  <c r="W84" i="7"/>
  <c r="W35" i="7"/>
  <c r="W85" i="7"/>
  <c r="W98" i="7"/>
  <c r="W101" i="7"/>
  <c r="X84" i="7"/>
  <c r="Y84" i="7"/>
  <c r="X35" i="7"/>
  <c r="X85" i="7"/>
  <c r="X98" i="7"/>
  <c r="X101" i="7"/>
  <c r="Y35" i="7"/>
  <c r="Y85" i="7"/>
  <c r="Y98" i="7"/>
  <c r="Y101" i="7"/>
  <c r="AH89" i="7"/>
  <c r="AG89" i="7"/>
  <c r="AF89" i="7"/>
  <c r="AE89" i="7"/>
  <c r="AD89" i="7"/>
  <c r="AC89" i="7"/>
  <c r="AB89" i="7"/>
  <c r="AA89" i="7"/>
  <c r="R89" i="7"/>
  <c r="Q89" i="7"/>
  <c r="P89" i="7"/>
  <c r="O89" i="7"/>
  <c r="N89" i="7"/>
  <c r="M89" i="7"/>
  <c r="L89" i="7"/>
  <c r="K89" i="7"/>
  <c r="Q18" i="7"/>
  <c r="Q61" i="7"/>
  <c r="Q85" i="7"/>
  <c r="Q98" i="7"/>
  <c r="Q101" i="7"/>
  <c r="M61" i="7"/>
  <c r="M85" i="7"/>
  <c r="M98" i="7"/>
  <c r="M101" i="7"/>
  <c r="AH84" i="7"/>
  <c r="AG84" i="7"/>
  <c r="AG53" i="7"/>
  <c r="AG85" i="7"/>
  <c r="AG98" i="7"/>
  <c r="AG101" i="7"/>
  <c r="AF84" i="7"/>
  <c r="AE84" i="7"/>
  <c r="AD84" i="7"/>
  <c r="AC84" i="7"/>
  <c r="AC53" i="7"/>
  <c r="AC85" i="7"/>
  <c r="AC98" i="7"/>
  <c r="AC101" i="7"/>
  <c r="AB84" i="7"/>
  <c r="AA84" i="7"/>
  <c r="Q84" i="7"/>
  <c r="M84" i="7"/>
  <c r="AH77" i="7"/>
  <c r="AG77" i="7"/>
  <c r="AF77" i="7"/>
  <c r="AE77" i="7"/>
  <c r="AD77" i="7"/>
  <c r="AC77" i="7"/>
  <c r="AB77" i="7"/>
  <c r="AA77" i="7"/>
  <c r="AH74" i="7"/>
  <c r="AG74" i="7"/>
  <c r="AF74" i="7"/>
  <c r="AE74" i="7"/>
  <c r="AD74" i="7"/>
  <c r="AC74" i="7"/>
  <c r="AB74" i="7"/>
  <c r="AA74" i="7"/>
  <c r="R68" i="7"/>
  <c r="P68" i="7"/>
  <c r="N68" i="7"/>
  <c r="L68" i="7"/>
  <c r="K68" i="7"/>
  <c r="R61" i="7"/>
  <c r="R84" i="7"/>
  <c r="P61" i="7"/>
  <c r="P84" i="7"/>
  <c r="O61" i="7"/>
  <c r="O84" i="7"/>
  <c r="N61" i="7"/>
  <c r="N84" i="7"/>
  <c r="L61" i="7"/>
  <c r="L84" i="7"/>
  <c r="K61" i="7"/>
  <c r="K84" i="7"/>
  <c r="AH53" i="7"/>
  <c r="AH85" i="7"/>
  <c r="AH98" i="7"/>
  <c r="AH101" i="7"/>
  <c r="AF53" i="7"/>
  <c r="AF85" i="7"/>
  <c r="AF98" i="7"/>
  <c r="AF101" i="7"/>
  <c r="AE53" i="7"/>
  <c r="AE85" i="7"/>
  <c r="AE98" i="7"/>
  <c r="AE101" i="7"/>
  <c r="AD53" i="7"/>
  <c r="AD85" i="7"/>
  <c r="AD98" i="7"/>
  <c r="AD101" i="7"/>
  <c r="AB53" i="7"/>
  <c r="AB85" i="7"/>
  <c r="AB98" i="7"/>
  <c r="AB101" i="7"/>
  <c r="AA53" i="7"/>
  <c r="AA85" i="7"/>
  <c r="AA98" i="7"/>
  <c r="AA101" i="7"/>
  <c r="R18" i="7"/>
  <c r="R85" i="7"/>
  <c r="R98" i="7"/>
  <c r="R101" i="7"/>
  <c r="P18" i="7"/>
  <c r="P85" i="7"/>
  <c r="P98" i="7"/>
  <c r="P101" i="7"/>
  <c r="O18" i="7"/>
  <c r="O85" i="7"/>
  <c r="O98" i="7"/>
  <c r="O101" i="7"/>
  <c r="N18" i="7"/>
  <c r="N85" i="7"/>
  <c r="N98" i="7"/>
  <c r="N101" i="7"/>
  <c r="L18" i="7"/>
  <c r="L85" i="7"/>
  <c r="L98" i="7"/>
  <c r="L101" i="7"/>
  <c r="K18" i="7"/>
  <c r="K85" i="7"/>
  <c r="K98" i="7"/>
  <c r="K101" i="7"/>
  <c r="AF97" i="6"/>
  <c r="AC93" i="6"/>
  <c r="AC97" i="6"/>
  <c r="S97" i="6"/>
  <c r="Q97" i="6"/>
  <c r="P97" i="6"/>
  <c r="O97" i="6"/>
  <c r="AE93" i="6"/>
  <c r="AE97" i="6"/>
  <c r="AD93" i="6"/>
  <c r="AD97" i="6"/>
  <c r="AA93" i="6"/>
  <c r="AA97" i="6"/>
  <c r="Z82" i="6"/>
  <c r="Z93" i="6"/>
  <c r="Z97" i="6"/>
  <c r="W93" i="6"/>
  <c r="V93" i="6"/>
  <c r="U93" i="6"/>
  <c r="M85" i="6"/>
  <c r="M93" i="6"/>
  <c r="M97" i="6"/>
  <c r="L85" i="6"/>
  <c r="L93" i="6"/>
  <c r="L97" i="6"/>
  <c r="K85" i="6"/>
  <c r="K93" i="6"/>
  <c r="K97" i="6"/>
  <c r="J85" i="6"/>
  <c r="J93" i="6"/>
  <c r="J97" i="6"/>
  <c r="AF82" i="6"/>
  <c r="AE82" i="6"/>
  <c r="AD82" i="6"/>
  <c r="AC82" i="6"/>
  <c r="AB82" i="6"/>
  <c r="AB93" i="6"/>
  <c r="AB97" i="6"/>
  <c r="L29" i="5"/>
  <c r="K29" i="5"/>
  <c r="L22" i="5"/>
  <c r="K22" i="5"/>
  <c r="T90" i="4"/>
  <c r="S90" i="4"/>
  <c r="R90" i="4"/>
  <c r="Q90" i="4"/>
  <c r="P90" i="4"/>
  <c r="O90" i="4"/>
  <c r="M90" i="4"/>
  <c r="L90" i="4"/>
  <c r="K90" i="4"/>
  <c r="V86" i="4"/>
  <c r="V99" i="4"/>
  <c r="V102" i="4"/>
  <c r="M81" i="4"/>
  <c r="L81" i="4"/>
  <c r="K81" i="4"/>
  <c r="T75" i="4"/>
  <c r="T85" i="4"/>
  <c r="S75" i="4"/>
  <c r="S85" i="4"/>
  <c r="R75" i="4"/>
  <c r="R85" i="4"/>
  <c r="Q75" i="4"/>
  <c r="Q85" i="4"/>
  <c r="P75" i="4"/>
  <c r="P85" i="4"/>
  <c r="O75" i="4"/>
  <c r="O85" i="4"/>
  <c r="M75" i="4"/>
  <c r="M61" i="4"/>
  <c r="M69" i="4"/>
  <c r="M85" i="4"/>
  <c r="L75" i="4"/>
  <c r="K75" i="4"/>
  <c r="L69" i="4"/>
  <c r="L61" i="4"/>
  <c r="L85" i="4"/>
  <c r="K69" i="4"/>
  <c r="K61" i="4"/>
  <c r="K85" i="4"/>
  <c r="T53" i="4"/>
  <c r="S53" i="4"/>
  <c r="R53" i="4"/>
  <c r="Q53" i="4"/>
  <c r="Q21" i="4"/>
  <c r="Q86" i="4"/>
  <c r="Q99" i="4"/>
  <c r="Q102" i="4"/>
  <c r="P53" i="4"/>
  <c r="O53" i="4"/>
  <c r="M35" i="4"/>
  <c r="L35" i="4"/>
  <c r="K35" i="4"/>
  <c r="T21" i="4"/>
  <c r="S21" i="4"/>
  <c r="R21" i="4"/>
  <c r="R86" i="4"/>
  <c r="R99" i="4"/>
  <c r="R102" i="4"/>
  <c r="P21" i="4"/>
  <c r="O21" i="4"/>
  <c r="M18" i="4"/>
  <c r="M86" i="4"/>
  <c r="L18" i="4"/>
  <c r="K18" i="4"/>
  <c r="AA101" i="1"/>
  <c r="AA105" i="1"/>
  <c r="V101" i="1"/>
  <c r="V105" i="1"/>
  <c r="T101" i="1"/>
  <c r="T105" i="1"/>
  <c r="R101" i="1"/>
  <c r="R105" i="1"/>
  <c r="AT92" i="1"/>
  <c r="AT101" i="1"/>
  <c r="AT105" i="1"/>
  <c r="AO101" i="1"/>
  <c r="AO105" i="1"/>
  <c r="AK101" i="1"/>
  <c r="AK105" i="1"/>
  <c r="AC101" i="1"/>
  <c r="AC105" i="1"/>
  <c r="Y101" i="1"/>
  <c r="Y105" i="1"/>
  <c r="Q18" i="1"/>
  <c r="Q92" i="1"/>
  <c r="Q101" i="1"/>
  <c r="Q105" i="1"/>
  <c r="O101" i="1"/>
  <c r="L101" i="1"/>
  <c r="AV92" i="1"/>
  <c r="AV101" i="1"/>
  <c r="AV105" i="1"/>
  <c r="AU92" i="1"/>
  <c r="AU101" i="1"/>
  <c r="AU105" i="1"/>
  <c r="AS92" i="1"/>
  <c r="AS101" i="1"/>
  <c r="AS105" i="1"/>
  <c r="AR92" i="1"/>
  <c r="AR101" i="1"/>
  <c r="AR105" i="1"/>
  <c r="AP92" i="1"/>
  <c r="AP101" i="1"/>
  <c r="AP105" i="1"/>
  <c r="AN92" i="1"/>
  <c r="AM92" i="1"/>
  <c r="AL92" i="1"/>
  <c r="AJ92" i="1"/>
  <c r="AI92" i="1"/>
  <c r="AH92" i="1"/>
  <c r="AG92" i="1"/>
  <c r="AF92" i="1"/>
  <c r="AE92" i="1"/>
  <c r="AD92" i="1"/>
  <c r="AB92" i="1"/>
  <c r="Z92" i="1"/>
  <c r="Z22" i="1"/>
  <c r="Z101" i="1"/>
  <c r="Z105" i="1"/>
  <c r="X92" i="1"/>
  <c r="W92" i="1"/>
  <c r="U92" i="1"/>
  <c r="S92" i="1"/>
  <c r="S18" i="1"/>
  <c r="S101" i="1"/>
  <c r="S105" i="1"/>
  <c r="P92" i="1"/>
  <c r="N92" i="1"/>
  <c r="M92" i="1"/>
  <c r="M18" i="1"/>
  <c r="M101" i="1"/>
  <c r="M105" i="1"/>
  <c r="K92" i="1"/>
  <c r="AN55" i="1"/>
  <c r="AN101" i="1"/>
  <c r="AN105" i="1"/>
  <c r="AM55" i="1"/>
  <c r="AM101" i="1"/>
  <c r="AM105" i="1"/>
  <c r="AL55" i="1"/>
  <c r="AL101" i="1"/>
  <c r="AL105" i="1"/>
  <c r="AJ37" i="1"/>
  <c r="AJ101" i="1"/>
  <c r="AJ105" i="1"/>
  <c r="AI37" i="1"/>
  <c r="AI101" i="1"/>
  <c r="AI105" i="1"/>
  <c r="AH37" i="1"/>
  <c r="AH101" i="1"/>
  <c r="AH105" i="1"/>
  <c r="AG37" i="1"/>
  <c r="AG101" i="1"/>
  <c r="AG105" i="1"/>
  <c r="AF37" i="1"/>
  <c r="AF101" i="1"/>
  <c r="AF105" i="1"/>
  <c r="AE37" i="1"/>
  <c r="AE101" i="1"/>
  <c r="AE105" i="1"/>
  <c r="AD37" i="1"/>
  <c r="AD101" i="1"/>
  <c r="AD105" i="1"/>
  <c r="AB22" i="1"/>
  <c r="AB101" i="1"/>
  <c r="AB105" i="1"/>
  <c r="X22" i="1"/>
  <c r="X101" i="1"/>
  <c r="X105" i="1"/>
  <c r="W22" i="1"/>
  <c r="W101" i="1"/>
  <c r="W105" i="1"/>
  <c r="U18" i="1"/>
  <c r="U101" i="1"/>
  <c r="U105" i="1"/>
  <c r="P18" i="1"/>
  <c r="P101" i="1"/>
  <c r="P105" i="1"/>
  <c r="N18" i="1"/>
  <c r="N101" i="1"/>
  <c r="N105" i="1"/>
  <c r="K18" i="1"/>
  <c r="K101" i="1"/>
  <c r="K105" i="1"/>
  <c r="O86" i="4"/>
  <c r="K86" i="4"/>
  <c r="K99" i="4"/>
  <c r="K102" i="4"/>
  <c r="S86" i="4"/>
  <c r="S99" i="4"/>
  <c r="S102" i="4"/>
  <c r="O99" i="4"/>
  <c r="O102" i="4"/>
  <c r="L86" i="4"/>
  <c r="L99" i="4"/>
  <c r="L102" i="4"/>
  <c r="P86" i="4"/>
  <c r="P99" i="4"/>
  <c r="P102" i="4"/>
  <c r="T86" i="4"/>
  <c r="T99" i="4"/>
  <c r="T102" i="4"/>
</calcChain>
</file>

<file path=xl/sharedStrings.xml><?xml version="1.0" encoding="utf-8"?>
<sst xmlns="http://schemas.openxmlformats.org/spreadsheetml/2006/main" count="682" uniqueCount="301">
  <si>
    <t xml:space="preserve">                                                                                                           2023 CITY/SCHOOL GENERAL NOVEMBER 7, 2023</t>
  </si>
  <si>
    <t xml:space="preserve">                                                                 CITY OF CANEY</t>
  </si>
  <si>
    <t xml:space="preserve">                                        CITY OF CHERRYVALE</t>
  </si>
  <si>
    <t xml:space="preserve">         CITY OF COFFEYVILLE</t>
  </si>
  <si>
    <t xml:space="preserve">        CITY OF INDEPENDENCE</t>
  </si>
  <si>
    <t>CITY OF DEARING</t>
  </si>
  <si>
    <t xml:space="preserve">     MAYOR</t>
  </si>
  <si>
    <t xml:space="preserve">              </t>
  </si>
  <si>
    <t xml:space="preserve">    COUNCIL MEMBERS (4)</t>
  </si>
  <si>
    <t xml:space="preserve">                                                         COUNCIL MEMBERS (1 PER POSITION)</t>
  </si>
  <si>
    <t xml:space="preserve">                    COMMISSIONERS (3)</t>
  </si>
  <si>
    <t xml:space="preserve">                        COMMISSIONERS (2)</t>
  </si>
  <si>
    <t>COUNCIL MEMBERS (5)</t>
  </si>
  <si>
    <t xml:space="preserve">       Ward 1</t>
  </si>
  <si>
    <t>Ward 1</t>
  </si>
  <si>
    <t>Ward 2</t>
  </si>
  <si>
    <t>Ward 3</t>
  </si>
  <si>
    <t>Ward 4</t>
  </si>
  <si>
    <t>Mayor</t>
  </si>
  <si>
    <t>Ward 1, Position 2</t>
  </si>
  <si>
    <t>Ward 2 , Position 2</t>
  </si>
  <si>
    <t>Write In</t>
  </si>
  <si>
    <t>TOTAL</t>
  </si>
  <si>
    <t>Joshua D.</t>
  </si>
  <si>
    <t>Zachary K.</t>
  </si>
  <si>
    <t xml:space="preserve">Ross </t>
  </si>
  <si>
    <t xml:space="preserve">Justin </t>
  </si>
  <si>
    <t>Nathan</t>
  </si>
  <si>
    <t>Lori</t>
  </si>
  <si>
    <t>Aaron</t>
  </si>
  <si>
    <t>Gary D.</t>
  </si>
  <si>
    <t>Bonnie J.</t>
  </si>
  <si>
    <t>Devin G.</t>
  </si>
  <si>
    <t>Curtis</t>
  </si>
  <si>
    <t xml:space="preserve">Jim </t>
  </si>
  <si>
    <t xml:space="preserve">Don </t>
  </si>
  <si>
    <t xml:space="preserve">Jason </t>
  </si>
  <si>
    <t xml:space="preserve">Marilyn </t>
  </si>
  <si>
    <t>Robert</t>
  </si>
  <si>
    <t>Alec</t>
  </si>
  <si>
    <t>William Scott</t>
  </si>
  <si>
    <t>Dean A.</t>
  </si>
  <si>
    <t>Bobby J.</t>
  </si>
  <si>
    <t>Philip K.</t>
  </si>
  <si>
    <t>Michael</t>
  </si>
  <si>
    <t>Lawrence J.</t>
  </si>
  <si>
    <t xml:space="preserve">Travis </t>
  </si>
  <si>
    <t xml:space="preserve">Kyle </t>
  </si>
  <si>
    <t xml:space="preserve">Ray B. </t>
  </si>
  <si>
    <t>VOTES</t>
  </si>
  <si>
    <t>VOID</t>
  </si>
  <si>
    <t>CITY OR TOWNSHIP</t>
  </si>
  <si>
    <t>WARD AND PRECINCT</t>
  </si>
  <si>
    <t>Elliott</t>
  </si>
  <si>
    <t>Ellison</t>
  </si>
  <si>
    <t>Franklin</t>
  </si>
  <si>
    <t>Harkey</t>
  </si>
  <si>
    <t>Rains</t>
  </si>
  <si>
    <t>Patterson</t>
  </si>
  <si>
    <t>Elliot</t>
  </si>
  <si>
    <t>Minnich</t>
  </si>
  <si>
    <t>Davis</t>
  </si>
  <si>
    <t>Conner</t>
  </si>
  <si>
    <t>Whittley</t>
  </si>
  <si>
    <t>Falkner</t>
  </si>
  <si>
    <t>Martin</t>
  </si>
  <si>
    <t>Edwards</t>
  </si>
  <si>
    <t>Swindell</t>
  </si>
  <si>
    <t>Goodson</t>
  </si>
  <si>
    <t>York</t>
  </si>
  <si>
    <t>Hendryx</t>
  </si>
  <si>
    <t>Smith</t>
  </si>
  <si>
    <t>Hayse</t>
  </si>
  <si>
    <t>Hise</t>
  </si>
  <si>
    <t>Helt</t>
  </si>
  <si>
    <t>Clark</t>
  </si>
  <si>
    <t>Mersberg</t>
  </si>
  <si>
    <t>Rosson</t>
  </si>
  <si>
    <t>Hand</t>
  </si>
  <si>
    <t>Beard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</si>
  <si>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</si>
  <si>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</si>
  <si>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</si>
  <si>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</si>
  <si>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</si>
  <si>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</si>
  <si>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</si>
  <si>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</si>
  <si>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</si>
  <si>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</si>
  <si>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</si>
  <si>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 xml:space="preserve">                        TOTAL</t>
  </si>
  <si>
    <t>CHERRYVALE</t>
  </si>
  <si>
    <t>FIRST WARD</t>
  </si>
  <si>
    <t>SECOND WARD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</si>
  <si>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</si>
  <si>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</si>
  <si>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</si>
  <si>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</si>
  <si>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</si>
  <si>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</si>
  <si>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</si>
  <si>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</si>
  <si>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</si>
  <si>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</si>
  <si>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</si>
  <si>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</si>
  <si>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</si>
  <si>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</si>
  <si>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</si>
  <si>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</si>
  <si>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t>SECOND WARD/PRECINCT TWO</t>
  </si>
  <si>
    <t>THIRD WARD/PRECINCT TWO EXCLAVE</t>
  </si>
  <si>
    <t>FIFTH WARD/PRECINCT ONE</t>
  </si>
  <si>
    <t>FIFTH WARD/PRECINCT TWO</t>
  </si>
  <si>
    <t>SIXTH WARD/PRECINCT ONE H12C</t>
  </si>
  <si>
    <t>SIXTH WARD/PRECINCT ONE H12</t>
  </si>
  <si>
    <t>SIXTH WARD/PRECINCT TWO H11</t>
  </si>
  <si>
    <t>SIXTH WARD/PRECINCT TWO H12</t>
  </si>
  <si>
    <t>SIXTH WARD/PRECINCT TWO H11A</t>
  </si>
  <si>
    <t>SIXTH WARD/PRECINCT TWO H12B</t>
  </si>
  <si>
    <t xml:space="preserve">                                      TOTAL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</si>
  <si>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</si>
  <si>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</si>
  <si>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HAVANA CITY</t>
  </si>
  <si>
    <t>TYRO PRECINCT</t>
  </si>
  <si>
    <t>TYRO CITY</t>
  </si>
  <si>
    <t>CANEY TWP. TOTALS</t>
  </si>
  <si>
    <t>CHEROKEE</t>
  </si>
  <si>
    <t>CHERRY</t>
  </si>
  <si>
    <t>DRUM CREEK</t>
  </si>
  <si>
    <t>FAWN CREEK</t>
  </si>
  <si>
    <t>DEARING PRECINCT</t>
  </si>
  <si>
    <t>DEARING CITY</t>
  </si>
  <si>
    <t>FAWN CREEK TWP. TOTALS</t>
  </si>
  <si>
    <t xml:space="preserve">INDEPENDENCE </t>
  </si>
  <si>
    <t>FIRST PRECINCT H11</t>
  </si>
  <si>
    <t>FIRST PRECINCT H12</t>
  </si>
  <si>
    <t>FIRST PRECINCT ENCLAVE H12</t>
  </si>
  <si>
    <t>SECOND PRECINCT PART A H12</t>
  </si>
  <si>
    <t>SECOND PRECINCT PART C H11</t>
  </si>
  <si>
    <t>INDEPENDENCE TWP. TOTALS</t>
  </si>
  <si>
    <t>LIBERTY</t>
  </si>
  <si>
    <t>LOUISBURG</t>
  </si>
  <si>
    <t>PARKER</t>
  </si>
  <si>
    <t>SECOND PRECINCT ENCLAVE H11</t>
  </si>
  <si>
    <t>PARKER TWP. TOTALS</t>
  </si>
  <si>
    <t>RUTLAND</t>
  </si>
  <si>
    <t xml:space="preserve">SYCAMORE          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</si>
  <si>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</si>
  <si>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</si>
  <si>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</si>
  <si>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t>ADVANCE</t>
  </si>
  <si>
    <t>ADVANCE DROPPED @ POLLS</t>
  </si>
  <si>
    <t>GRAND TOTAL OF ADVANCE</t>
  </si>
  <si>
    <t>WEDNESDAY</t>
  </si>
  <si>
    <t>THURSDAY</t>
  </si>
  <si>
    <t>FRIDAY</t>
  </si>
  <si>
    <t>CHAUTAUQUA COUNTY</t>
  </si>
  <si>
    <t>LABETTE COUNTY</t>
  </si>
  <si>
    <t>NEOSHO COUNTY</t>
  </si>
  <si>
    <t>WILSON COUNTY</t>
  </si>
  <si>
    <r>
      <t xml:space="preserve">                            </t>
    </r>
    <r>
      <rPr>
        <b/>
        <sz val="10"/>
        <rFont val="Arial"/>
        <family val="2"/>
      </rPr>
      <t>GRAND TOTAL</t>
    </r>
  </si>
  <si>
    <t>HAND COUNT</t>
  </si>
  <si>
    <t>PROVISIONAL</t>
  </si>
  <si>
    <t>WRITE INS</t>
  </si>
  <si>
    <t>GRAND TOTAL WITH PROVISIONALS</t>
  </si>
  <si>
    <t>By Draw</t>
  </si>
  <si>
    <t xml:space="preserve"> COFFEYVILLE COMMUNITY COLLEGE </t>
  </si>
  <si>
    <t xml:space="preserve">                                INDEPENDENCE COMMUNITY COLLEGE</t>
  </si>
  <si>
    <t xml:space="preserve">  WILDCAT EXTENSION DIST. # 14</t>
  </si>
  <si>
    <t xml:space="preserve">                              BOARD OF TRUSTEES (3)</t>
  </si>
  <si>
    <t xml:space="preserve">                                                          BOARD OF TRUSTEES (3)</t>
  </si>
  <si>
    <t xml:space="preserve">                  (2) Board members AT LARGE</t>
  </si>
  <si>
    <t xml:space="preserve">Doug </t>
  </si>
  <si>
    <t xml:space="preserve">James </t>
  </si>
  <si>
    <t>Lora</t>
  </si>
  <si>
    <t xml:space="preserve">Mark </t>
  </si>
  <si>
    <t>Susan Tucker</t>
  </si>
  <si>
    <t xml:space="preserve">Patti </t>
  </si>
  <si>
    <t xml:space="preserve">J. Spencer </t>
  </si>
  <si>
    <t>Jason</t>
  </si>
  <si>
    <t>Jennifer</t>
  </si>
  <si>
    <t xml:space="preserve">Chuck </t>
  </si>
  <si>
    <t>Kristopher</t>
  </si>
  <si>
    <t>Misch</t>
  </si>
  <si>
    <t>Littleford</t>
  </si>
  <si>
    <t>Stalford</t>
  </si>
  <si>
    <t>Lasater</t>
  </si>
  <si>
    <t>Porter</t>
  </si>
  <si>
    <t>Snyder</t>
  </si>
  <si>
    <t>Weaver</t>
  </si>
  <si>
    <t>Williams</t>
  </si>
  <si>
    <t>Voelker</t>
  </si>
  <si>
    <t>Mueller</t>
  </si>
  <si>
    <t>SIXTH WARD/PRECINCT TWO H11B</t>
  </si>
  <si>
    <t>CITY OF Coffeyville</t>
  </si>
  <si>
    <t xml:space="preserve">        Special Question</t>
  </si>
  <si>
    <t>YES</t>
  </si>
  <si>
    <t>NO</t>
  </si>
  <si>
    <t xml:space="preserve">          CITY OF ELK CITY</t>
  </si>
  <si>
    <t>CITY OF HAVANA</t>
  </si>
  <si>
    <t xml:space="preserve">                           CITY OF LIBERTY</t>
  </si>
  <si>
    <t xml:space="preserve">                                            CITY OF TYRO</t>
  </si>
  <si>
    <t>COUNCIL MEMBER (3)</t>
  </si>
  <si>
    <t>COUNCIL MEMBER (2)</t>
  </si>
  <si>
    <t xml:space="preserve">        MAYOR</t>
  </si>
  <si>
    <t xml:space="preserve">                                                       COUNCIL MEMBERS (5)</t>
  </si>
  <si>
    <t xml:space="preserve">    MAYOR</t>
  </si>
  <si>
    <t xml:space="preserve">                               COUNCIL MEMBERS  (5)</t>
  </si>
  <si>
    <t>Missy Britain</t>
  </si>
  <si>
    <t>Sydney</t>
  </si>
  <si>
    <t>Nick</t>
  </si>
  <si>
    <t>Brandon</t>
  </si>
  <si>
    <t>Zack</t>
  </si>
  <si>
    <t xml:space="preserve">Rockford </t>
  </si>
  <si>
    <t xml:space="preserve">Donnie </t>
  </si>
  <si>
    <t>A. Paul</t>
  </si>
  <si>
    <t>Leanna J</t>
  </si>
  <si>
    <t>Suzanne R.</t>
  </si>
  <si>
    <t xml:space="preserve">Ricky D. </t>
  </si>
  <si>
    <t xml:space="preserve">Wayne </t>
  </si>
  <si>
    <t>Jeffery</t>
  </si>
  <si>
    <t xml:space="preserve">Scott </t>
  </si>
  <si>
    <t>Madison</t>
  </si>
  <si>
    <t>Brammell</t>
  </si>
  <si>
    <t>Hawley</t>
  </si>
  <si>
    <t>Morse</t>
  </si>
  <si>
    <t>Sanders</t>
  </si>
  <si>
    <t>Wade</t>
  </si>
  <si>
    <t>Springer</t>
  </si>
  <si>
    <t>Hodges</t>
  </si>
  <si>
    <t>Tallman</t>
  </si>
  <si>
    <t>Herriman</t>
  </si>
  <si>
    <t>Lasco</t>
  </si>
  <si>
    <t>Wilson</t>
  </si>
  <si>
    <t>Graham</t>
  </si>
  <si>
    <t>Finney</t>
  </si>
  <si>
    <t>Blakemore</t>
  </si>
  <si>
    <t>Westbrook</t>
  </si>
  <si>
    <t>Hockett</t>
  </si>
  <si>
    <t>SIXTH WARD/PRECINCT ONE H11</t>
  </si>
  <si>
    <t>SIXTH WARD/PRECINCT TWO H12A</t>
  </si>
  <si>
    <t xml:space="preserve">WRITE INS </t>
  </si>
  <si>
    <t xml:space="preserve">    UNIFIED SCHOOL DISTRICT 436  CANEY</t>
  </si>
  <si>
    <t>UNIFIED SCHOOL DISTRICT 445 COFFEYVILLE</t>
  </si>
  <si>
    <t xml:space="preserve">                                                                     UNIFIED SCHOOL DISTRICT 446  INDEP</t>
  </si>
  <si>
    <t xml:space="preserve">            UNIFIED SCHOOL DISTRICT 447 CHERRYVALE</t>
  </si>
  <si>
    <t xml:space="preserve">DISTRICT A </t>
  </si>
  <si>
    <t>District B</t>
  </si>
  <si>
    <t>At- Large</t>
  </si>
  <si>
    <t>(3) AT LARGE</t>
  </si>
  <si>
    <t xml:space="preserve">                                                                                                      (3) AT LARGE</t>
  </si>
  <si>
    <t xml:space="preserve">                                              (3) AT LARGE</t>
  </si>
  <si>
    <t>(1) Un-Expired</t>
  </si>
  <si>
    <t>Position 4</t>
  </si>
  <si>
    <t>Position 5</t>
  </si>
  <si>
    <t>Position 6</t>
  </si>
  <si>
    <t>Natalie M.</t>
  </si>
  <si>
    <t>Valerie</t>
  </si>
  <si>
    <t xml:space="preserve">Daniel </t>
  </si>
  <si>
    <t>Jason A.</t>
  </si>
  <si>
    <t>Bill</t>
  </si>
  <si>
    <t xml:space="preserve">Cindy </t>
  </si>
  <si>
    <t xml:space="preserve">Matt </t>
  </si>
  <si>
    <t>Lakisha</t>
  </si>
  <si>
    <t>Marcus</t>
  </si>
  <si>
    <t>Jessica</t>
  </si>
  <si>
    <t>Joseph L</t>
  </si>
  <si>
    <t xml:space="preserve">Melissa </t>
  </si>
  <si>
    <t>Charles E</t>
  </si>
  <si>
    <t xml:space="preserve">Marty </t>
  </si>
  <si>
    <t xml:space="preserve">Andy </t>
  </si>
  <si>
    <t>Amanda</t>
  </si>
  <si>
    <t xml:space="preserve">Casey </t>
  </si>
  <si>
    <t>Phil</t>
  </si>
  <si>
    <t xml:space="preserve">Jonathan </t>
  </si>
  <si>
    <t xml:space="preserve">Gina </t>
  </si>
  <si>
    <t>Rees</t>
  </si>
  <si>
    <t>Hurd</t>
  </si>
  <si>
    <t>Owen</t>
  </si>
  <si>
    <t>McVey</t>
  </si>
  <si>
    <t>Scimeca</t>
  </si>
  <si>
    <t>Barnett</t>
  </si>
  <si>
    <t>Price</t>
  </si>
  <si>
    <t>Jordan</t>
  </si>
  <si>
    <t>Johnson</t>
  </si>
  <si>
    <t>Kastler</t>
  </si>
  <si>
    <t>Herring</t>
  </si>
  <si>
    <t>Hines</t>
  </si>
  <si>
    <t>Housel</t>
  </si>
  <si>
    <t>Small</t>
  </si>
  <si>
    <t>Rutledge</t>
  </si>
  <si>
    <t>Barker SR</t>
  </si>
  <si>
    <t>Reichenberger</t>
  </si>
  <si>
    <t>O'Brien</t>
  </si>
  <si>
    <t>Frederiksen</t>
  </si>
  <si>
    <t>Reilly</t>
  </si>
  <si>
    <t>Booe</t>
  </si>
  <si>
    <t>Torkelson</t>
  </si>
  <si>
    <t>TOTAL WRITE INS BY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</si>
</sst>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name val="Arial Black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00B0F0"/>
      <name val="Arial"/>
      <family val="2"/>
    </font>
    <font>
      <sz val="14"/>
      <name val="Arial"/>
      <family val="2"/>
    </font>
    <font>
      <b/>
      <i/>
      <sz val="11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 Black"/>
      <family val="2"/>
    </font>
    <font>
      <b/>
      <i/>
      <sz val="11"/>
      <name val="Arial Black"/>
      <family val="2"/>
    </font>
    <font>
      <sz val="10"/>
      <name val="Arial Black"/>
      <family val="2"/>
    </font>
    <font>
      <sz val="11"/>
      <name val="Arial Black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i/>
      <sz val="10"/>
      <color theme="3" tint="0.59999389629810485"/>
      <name val="Arial"/>
      <family val="2"/>
    </font>
    <font>
      <b/>
      <sz val="8"/>
      <color theme="3" tint="0.59999389629810485"/>
      <name val="Arial"/>
      <family val="2"/>
    </font>
    <font>
      <b/>
      <sz val="9"/>
      <name val="Arial"/>
      <family val="2"/>
    </font>
    <font>
      <sz val="10"/>
      <color theme="3" tint="0.59999389629810485"/>
      <name val="Arial"/>
      <family val="2"/>
    </font>
    <font>
      <b/>
      <sz val="10"/>
      <color theme="3" tint="0.5999938962981048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6" fillId="0" borderId="0" xfId="0" applyFont="1" applyAlignment="1">
      <alignment horizontal="left"/>
    </xf>
    <xf numFmtId="0" fontId="6" fillId="2" borderId="0" xfId="0" applyFont="1" applyFill="1"/>
    <xf numFmtId="0" fontId="6" fillId="0" borderId="0" xfId="0" applyFont="1"/>
    <xf numFmtId="0" fontId="2" fillId="2" borderId="0" xfId="0" applyFont="1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3" borderId="0" xfId="0" applyFont="1" applyFill="1"/>
    <xf numFmtId="0" fontId="0" fillId="3" borderId="0" xfId="0" applyFill="1"/>
    <xf numFmtId="0" fontId="3" fillId="2" borderId="0" xfId="0" applyFont="1" applyFill="1"/>
    <xf numFmtId="0" fontId="9" fillId="0" borderId="0" xfId="0" applyFont="1"/>
    <xf numFmtId="0" fontId="9" fillId="2" borderId="0" xfId="0" applyFont="1" applyFill="1"/>
    <xf numFmtId="0" fontId="3" fillId="3" borderId="0" xfId="0" applyFont="1" applyFill="1"/>
    <xf numFmtId="0" fontId="9" fillId="3" borderId="0" xfId="0" applyFont="1" applyFill="1"/>
    <xf numFmtId="0" fontId="10" fillId="0" borderId="0" xfId="0" applyFont="1"/>
    <xf numFmtId="0" fontId="11" fillId="0" borderId="0" xfId="0" applyFont="1" applyFill="1"/>
    <xf numFmtId="0" fontId="11" fillId="0" borderId="0" xfId="0" applyFont="1"/>
    <xf numFmtId="0" fontId="3" fillId="0" borderId="0" xfId="0" applyFont="1" applyFill="1"/>
    <xf numFmtId="0" fontId="0" fillId="0" borderId="0" xfId="0" applyFill="1"/>
    <xf numFmtId="0" fontId="12" fillId="0" borderId="0" xfId="0" applyFont="1" applyAlignment="1">
      <alignment horizontal="center"/>
    </xf>
    <xf numFmtId="0" fontId="13" fillId="0" borderId="0" xfId="0" applyFont="1"/>
    <xf numFmtId="0" fontId="14" fillId="2" borderId="0" xfId="0" applyFont="1" applyFill="1"/>
    <xf numFmtId="0" fontId="6" fillId="0" borderId="0" xfId="0" applyFont="1" applyFill="1"/>
    <xf numFmtId="0" fontId="15" fillId="2" borderId="0" xfId="0" applyFont="1" applyFill="1"/>
    <xf numFmtId="0" fontId="3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20" fillId="0" borderId="0" xfId="0" applyFont="1"/>
    <xf numFmtId="0" fontId="5" fillId="0" borderId="0" xfId="0" applyFont="1"/>
    <xf numFmtId="0" fontId="21" fillId="0" borderId="0" xfId="0" applyFont="1"/>
    <xf numFmtId="0" fontId="7" fillId="0" borderId="0" xfId="0" applyFont="1"/>
    <xf numFmtId="0" fontId="10" fillId="2" borderId="0" xfId="0" applyFont="1" applyFill="1"/>
    <xf numFmtId="0" fontId="8" fillId="2" borderId="0" xfId="0" applyFont="1" applyFill="1"/>
    <xf numFmtId="0" fontId="22" fillId="2" borderId="0" xfId="0" applyFont="1" applyFill="1"/>
    <xf numFmtId="0" fontId="9" fillId="0" borderId="0" xfId="0" applyFont="1" applyFill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2" borderId="0" xfId="0" applyFont="1" applyFill="1"/>
    <xf numFmtId="0" fontId="14" fillId="0" borderId="0" xfId="0" applyFont="1"/>
    <xf numFmtId="0" fontId="4" fillId="2" borderId="0" xfId="0" applyFont="1" applyFill="1"/>
    <xf numFmtId="0" fontId="6" fillId="0" borderId="0" xfId="0" applyFont="1" applyAlignment="1"/>
    <xf numFmtId="0" fontId="6" fillId="2" borderId="0" xfId="0" applyFont="1" applyFill="1" applyAlignment="1">
      <alignment horizontal="left"/>
    </xf>
    <xf numFmtId="0" fontId="27" fillId="2" borderId="0" xfId="0" applyFont="1" applyFill="1"/>
    <xf numFmtId="0" fontId="28" fillId="0" borderId="0" xfId="0" applyFont="1"/>
    <xf numFmtId="0" fontId="7" fillId="0" borderId="0" xfId="0" applyFont="1" applyFill="1"/>
    <xf numFmtId="0" fontId="29" fillId="2" borderId="0" xfId="0" applyFont="1" applyFill="1"/>
    <xf numFmtId="0" fontId="30" fillId="2" borderId="0" xfId="0" applyFont="1" applyFill="1"/>
    <xf numFmtId="0" fontId="8" fillId="0" borderId="0" xfId="0" applyFont="1" applyFill="1"/>
    <xf numFmtId="0" fontId="9" fillId="4" borderId="0" xfId="0" applyFont="1" applyFill="1"/>
    <xf numFmtId="0" fontId="8" fillId="4" borderId="0" xfId="0" applyFont="1" applyFill="1"/>
    <xf numFmtId="0" fontId="3" fillId="4" borderId="0" xfId="0" applyFont="1" applyFill="1"/>
    <xf numFmtId="0" fontId="0" fillId="0" borderId="0" xfId="0" applyFill="1" applyAlignment="1">
      <alignment horizontal="center"/>
    </xf>
    <xf numFmtId="0" fontId="29" fillId="0" borderId="0" xfId="0" applyFont="1" applyFill="1"/>
    <xf numFmtId="0" fontId="17" fillId="0" borderId="0" xfId="0" applyFont="1"/>
    <xf numFmtId="0" fontId="17" fillId="0" borderId="0" xfId="0" applyFont="1" applyFill="1"/>
    <xf numFmtId="0" fontId="17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367D-98A6-4DC7-8AB8-7673D718B35E}">
  <sheetPr>
    <pageSetUpPr fitToPage="1"/>
  </sheetPr>
  <dimension ref="A1:AW121"/>
  <sheetViews>
    <sheetView tabSelected="1" workbookViewId="0">
      <selection activeCell="AR107" sqref="AR107"/>
    </sheetView>
  </sheetViews>
  <sheetFormatPr defaultRowHeight="15" x14ac:dyDescent="0.2"/>
  <cols>
    <col min="3" max="3" width="10.89453125" customWidth="1"/>
    <col min="9" max="9" width="11.703125" customWidth="1"/>
    <col min="10" max="10" width="1.4765625" style="28" customWidth="1"/>
    <col min="11" max="11" width="9.68359375" customWidth="1"/>
    <col min="12" max="12" width="1.4765625" customWidth="1"/>
    <col min="13" max="14" width="9.68359375" customWidth="1"/>
    <col min="15" max="15" width="1.4765625" customWidth="1"/>
    <col min="16" max="17" width="9.68359375" customWidth="1"/>
    <col min="18" max="18" width="1.4765625" customWidth="1"/>
    <col min="19" max="19" width="9.68359375" customWidth="1"/>
    <col min="20" max="20" width="1.4765625" customWidth="1"/>
    <col min="21" max="21" width="9.68359375" customWidth="1"/>
    <col min="22" max="22" width="1.4765625" customWidth="1"/>
    <col min="23" max="23" width="9.68359375" customWidth="1"/>
    <col min="24" max="24" width="10.0859375" customWidth="1"/>
    <col min="25" max="25" width="1.07421875" style="18" customWidth="1"/>
    <col min="26" max="26" width="34.30078125" customWidth="1"/>
    <col min="27" max="27" width="1.4765625" customWidth="1"/>
    <col min="28" max="28" width="15.6015625" customWidth="1"/>
    <col min="29" max="29" width="1.4765625" customWidth="1"/>
    <col min="30" max="36" width="9.68359375" customWidth="1"/>
    <col min="37" max="37" width="1.4765625" customWidth="1"/>
    <col min="38" max="38" width="11.43359375" customWidth="1"/>
    <col min="39" max="40" width="9.68359375" customWidth="1"/>
    <col min="41" max="41" width="1.4765625" customWidth="1"/>
    <col min="42" max="42" width="9.68359375" customWidth="1"/>
    <col min="43" max="43" width="1.61328125" style="3" customWidth="1"/>
    <col min="44" max="48" width="9.68359375" customWidth="1"/>
    <col min="49" max="49" width="1.4765625" customWidth="1"/>
  </cols>
  <sheetData>
    <row r="1" spans="1:49" ht="15.75" x14ac:dyDescent="0.25">
      <c r="A1" s="1" t="s">
        <v>0</v>
      </c>
      <c r="C1" s="2"/>
      <c r="J1" s="3"/>
      <c r="K1" s="4" t="s">
        <v>1</v>
      </c>
      <c r="M1" s="5"/>
      <c r="N1" s="5"/>
      <c r="O1" s="5"/>
      <c r="P1" s="6"/>
      <c r="Q1" s="6"/>
      <c r="R1" s="6"/>
      <c r="S1" s="4"/>
      <c r="T1" s="4"/>
      <c r="U1" s="4"/>
      <c r="V1" s="3"/>
      <c r="W1" s="4" t="s">
        <v>2</v>
      </c>
      <c r="X1" s="4"/>
      <c r="Y1" s="7"/>
      <c r="Z1" s="4"/>
      <c r="AA1" s="4"/>
      <c r="AC1" s="3"/>
      <c r="AD1" s="4" t="s">
        <v>3</v>
      </c>
      <c r="AK1" s="3"/>
      <c r="AL1" s="4" t="s">
        <v>4</v>
      </c>
      <c r="AM1" s="5"/>
      <c r="AO1" s="3"/>
      <c r="AP1" s="72" t="s">
        <v>5</v>
      </c>
      <c r="AQ1" s="72"/>
      <c r="AR1" s="72"/>
      <c r="AS1" s="72"/>
      <c r="AT1" s="72"/>
      <c r="AU1" s="72"/>
      <c r="AV1" s="72"/>
      <c r="AW1" s="72"/>
    </row>
    <row r="2" spans="1:49" x14ac:dyDescent="0.2">
      <c r="J2" s="3"/>
      <c r="K2" s="8" t="s">
        <v>6</v>
      </c>
      <c r="L2" s="9"/>
      <c r="M2" s="10" t="s">
        <v>7</v>
      </c>
      <c r="N2" s="10"/>
      <c r="O2" s="10"/>
      <c r="P2" s="10" t="s">
        <v>8</v>
      </c>
      <c r="Q2" s="10"/>
      <c r="R2" s="10"/>
      <c r="S2" s="10"/>
      <c r="T2" s="10"/>
      <c r="U2" s="10"/>
      <c r="V2" s="3"/>
      <c r="W2" s="73" t="s">
        <v>9</v>
      </c>
      <c r="X2" s="73"/>
      <c r="Y2" s="73"/>
      <c r="Z2" s="73"/>
      <c r="AA2" s="10"/>
      <c r="AB2" s="10"/>
      <c r="AC2" s="11"/>
      <c r="AD2" s="10" t="s">
        <v>10</v>
      </c>
      <c r="AE2" s="10"/>
      <c r="AF2" s="10"/>
      <c r="AG2" s="10"/>
      <c r="AH2" s="10"/>
      <c r="AI2" s="10"/>
      <c r="AJ2" s="10"/>
      <c r="AK2" s="9"/>
      <c r="AL2" s="10" t="s">
        <v>11</v>
      </c>
      <c r="AM2" s="10"/>
      <c r="AO2" s="3"/>
      <c r="AR2" s="73" t="s">
        <v>12</v>
      </c>
      <c r="AS2" s="73"/>
      <c r="AT2" s="73"/>
      <c r="AU2" s="73"/>
      <c r="AV2" s="73"/>
    </row>
    <row r="3" spans="1:49" x14ac:dyDescent="0.2">
      <c r="J3" s="3"/>
      <c r="L3" s="9"/>
      <c r="M3" s="10" t="s">
        <v>13</v>
      </c>
      <c r="N3" s="12" t="s">
        <v>14</v>
      </c>
      <c r="O3" s="9"/>
      <c r="P3" s="12" t="s">
        <v>15</v>
      </c>
      <c r="Q3" s="12" t="s">
        <v>15</v>
      </c>
      <c r="R3" s="13"/>
      <c r="S3" s="12" t="s">
        <v>16</v>
      </c>
      <c r="T3" s="13"/>
      <c r="U3" s="12" t="s">
        <v>17</v>
      </c>
      <c r="V3" s="3"/>
      <c r="W3" s="12" t="s">
        <v>18</v>
      </c>
      <c r="X3" s="12"/>
      <c r="Y3" s="14"/>
      <c r="Z3" s="10" t="s">
        <v>19</v>
      </c>
      <c r="AA3" s="9"/>
      <c r="AB3" s="10" t="s">
        <v>20</v>
      </c>
      <c r="AC3" s="3"/>
      <c r="AK3" s="3"/>
      <c r="AO3" s="3"/>
      <c r="AP3" s="5" t="s">
        <v>18</v>
      </c>
    </row>
    <row r="4" spans="1:49" x14ac:dyDescent="0.2">
      <c r="J4" s="3"/>
      <c r="L4" s="9"/>
      <c r="M4" s="10"/>
      <c r="N4" s="12"/>
      <c r="O4" s="9"/>
      <c r="P4" s="15" t="s">
        <v>21</v>
      </c>
      <c r="Q4" s="15" t="s">
        <v>21</v>
      </c>
      <c r="R4" s="13"/>
      <c r="S4" s="12"/>
      <c r="T4" s="13"/>
      <c r="U4" s="15" t="s">
        <v>21</v>
      </c>
      <c r="V4" s="3"/>
      <c r="W4" s="12"/>
      <c r="X4" s="12"/>
      <c r="Y4" s="14"/>
      <c r="Z4" s="10"/>
      <c r="AA4" s="9"/>
      <c r="AB4" s="10"/>
      <c r="AC4" s="3"/>
      <c r="AK4" s="3"/>
      <c r="AO4" s="3"/>
      <c r="AU4" s="16" t="s">
        <v>21</v>
      </c>
    </row>
    <row r="5" spans="1:49" x14ac:dyDescent="0.2">
      <c r="A5" s="5" t="s">
        <v>22</v>
      </c>
      <c r="J5" s="3"/>
      <c r="K5" s="10" t="s">
        <v>23</v>
      </c>
      <c r="L5" s="9"/>
      <c r="M5" s="10" t="s">
        <v>24</v>
      </c>
      <c r="N5" s="10" t="s">
        <v>25</v>
      </c>
      <c r="O5" s="9"/>
      <c r="P5" s="10" t="s">
        <v>26</v>
      </c>
      <c r="Q5" s="10" t="s">
        <v>27</v>
      </c>
      <c r="R5" s="9"/>
      <c r="S5" s="10" t="s">
        <v>28</v>
      </c>
      <c r="T5" s="9"/>
      <c r="U5" s="10" t="s">
        <v>29</v>
      </c>
      <c r="V5" s="3"/>
      <c r="W5" s="10" t="s">
        <v>30</v>
      </c>
      <c r="X5" s="10" t="s">
        <v>31</v>
      </c>
      <c r="Y5" s="17"/>
      <c r="Z5" s="10" t="s">
        <v>32</v>
      </c>
      <c r="AA5" s="9"/>
      <c r="AB5" s="10" t="s">
        <v>33</v>
      </c>
      <c r="AC5" s="11"/>
      <c r="AD5" s="10" t="s">
        <v>34</v>
      </c>
      <c r="AE5" s="10" t="s">
        <v>26</v>
      </c>
      <c r="AF5" s="10" t="s">
        <v>35</v>
      </c>
      <c r="AG5" s="10" t="s">
        <v>36</v>
      </c>
      <c r="AH5" s="10" t="s">
        <v>37</v>
      </c>
      <c r="AI5" s="10" t="s">
        <v>38</v>
      </c>
      <c r="AJ5" s="10" t="s">
        <v>39</v>
      </c>
      <c r="AK5" s="9"/>
      <c r="AL5" s="10" t="s">
        <v>40</v>
      </c>
      <c r="AM5" s="10" t="s">
        <v>41</v>
      </c>
      <c r="AN5" s="10" t="s">
        <v>42</v>
      </c>
      <c r="AO5" s="3"/>
      <c r="AP5" s="10" t="s">
        <v>43</v>
      </c>
      <c r="AQ5" s="9"/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</row>
    <row r="6" spans="1:49" x14ac:dyDescent="0.2">
      <c r="A6" s="5" t="s">
        <v>49</v>
      </c>
      <c r="B6" s="5" t="s">
        <v>50</v>
      </c>
      <c r="C6" s="2" t="s">
        <v>51</v>
      </c>
      <c r="F6" s="2" t="s">
        <v>52</v>
      </c>
      <c r="J6" s="3"/>
      <c r="K6" s="8" t="s">
        <v>53</v>
      </c>
      <c r="L6" s="9"/>
      <c r="M6" s="10" t="s">
        <v>54</v>
      </c>
      <c r="N6" s="10" t="s">
        <v>55</v>
      </c>
      <c r="O6" s="9"/>
      <c r="P6" s="10" t="s">
        <v>56</v>
      </c>
      <c r="Q6" s="10" t="s">
        <v>57</v>
      </c>
      <c r="R6" s="9"/>
      <c r="S6" s="10" t="s">
        <v>58</v>
      </c>
      <c r="T6" s="9"/>
      <c r="U6" s="10" t="s">
        <v>59</v>
      </c>
      <c r="V6" s="3"/>
      <c r="W6" s="10" t="s">
        <v>60</v>
      </c>
      <c r="X6" s="10" t="s">
        <v>61</v>
      </c>
      <c r="Y6" s="17"/>
      <c r="Z6" s="10" t="s">
        <v>62</v>
      </c>
      <c r="AA6" s="9"/>
      <c r="AB6" s="10" t="s">
        <v>63</v>
      </c>
      <c r="AC6" s="3"/>
      <c r="AD6" s="10" t="s">
        <v>64</v>
      </c>
      <c r="AE6" s="10" t="s">
        <v>65</v>
      </c>
      <c r="AF6" s="10" t="s">
        <v>66</v>
      </c>
      <c r="AG6" s="10" t="s">
        <v>67</v>
      </c>
      <c r="AH6" s="10" t="s">
        <v>68</v>
      </c>
      <c r="AI6" s="10" t="s">
        <v>69</v>
      </c>
      <c r="AJ6" s="10" t="s">
        <v>70</v>
      </c>
      <c r="AK6" s="9"/>
      <c r="AL6" s="10" t="s">
        <v>71</v>
      </c>
      <c r="AM6" s="10" t="s">
        <v>72</v>
      </c>
      <c r="AN6" s="10" t="s">
        <v>73</v>
      </c>
      <c r="AO6" s="3"/>
      <c r="AP6" s="10" t="s">
        <v>74</v>
      </c>
      <c r="AQ6" s="9"/>
      <c r="AR6" s="10" t="s">
        <v>75</v>
      </c>
      <c r="AS6" s="10" t="s">
        <v>76</v>
      </c>
      <c r="AT6" s="10" t="s">
        <v>77</v>
      </c>
      <c r="AU6" s="10" t="s">
        <v>78</v>
      </c>
      <c r="AV6" s="10" t="s">
        <v>79</v>
      </c>
    </row>
    <row r="7" spans="1:49" x14ac:dyDescent="0.2">
      <c r="A7" s="5" t="s">
        <v>80</v>
      </c>
      <c r="J7" s="3"/>
      <c r="L7" s="3"/>
      <c r="O7" s="3"/>
      <c r="P7" s="10"/>
      <c r="Q7" s="10"/>
      <c r="R7" s="9"/>
      <c r="T7" s="3"/>
      <c r="V7" s="3"/>
      <c r="W7" s="10"/>
      <c r="X7" s="10"/>
      <c r="Y7" s="17"/>
      <c r="AA7" s="3"/>
      <c r="AC7" s="3"/>
      <c r="AD7" s="10"/>
      <c r="AE7" s="10"/>
      <c r="AF7" s="10"/>
      <c r="AG7" s="10"/>
      <c r="AH7" s="10"/>
      <c r="AI7" s="10"/>
      <c r="AJ7" s="10"/>
      <c r="AK7" s="3"/>
      <c r="AO7" s="3"/>
      <c r="AW7" s="3"/>
    </row>
    <row r="8" spans="1:49" x14ac:dyDescent="0.2">
      <c r="J8" s="3"/>
      <c r="L8" s="3"/>
      <c r="O8" s="3"/>
      <c r="R8" s="3"/>
      <c r="T8" s="3"/>
      <c r="V8" s="3"/>
      <c r="AA8" s="3"/>
      <c r="AC8" s="3"/>
      <c r="AK8" s="3"/>
      <c r="AO8" s="3"/>
      <c r="AW8" s="3"/>
    </row>
    <row r="9" spans="1:49" x14ac:dyDescent="0.2">
      <c r="A9" s="5"/>
      <c r="C9" t="s">
        <v>81</v>
      </c>
      <c r="J9" s="3"/>
      <c r="L9" s="3"/>
      <c r="O9" s="3"/>
      <c r="R9" s="3"/>
      <c r="T9" s="3"/>
      <c r="V9" s="3"/>
      <c r="AA9" s="3"/>
      <c r="AC9" s="3"/>
      <c r="AK9" s="3"/>
      <c r="AO9" s="3"/>
      <c r="AW9" s="3"/>
    </row>
    <row r="10" spans="1:49" x14ac:dyDescent="0.2">
      <c r="A10" s="5">
        <v>44</v>
      </c>
      <c r="C10" t="s">
        <v>82</v>
      </c>
      <c r="F10" t="s">
        <v>83</v>
      </c>
      <c r="J10" s="3"/>
      <c r="K10" s="5">
        <v>36</v>
      </c>
      <c r="L10" s="3"/>
      <c r="M10" s="5">
        <v>23</v>
      </c>
      <c r="N10" s="5">
        <v>20</v>
      </c>
      <c r="O10" s="19"/>
      <c r="P10" s="5">
        <v>0</v>
      </c>
      <c r="Q10" s="5">
        <v>0</v>
      </c>
      <c r="R10" s="3"/>
      <c r="S10" s="5">
        <v>0</v>
      </c>
      <c r="T10" s="19"/>
      <c r="U10" s="5">
        <v>0</v>
      </c>
      <c r="V10" s="3"/>
      <c r="AA10" s="3"/>
      <c r="AC10" s="3"/>
      <c r="AK10" s="3"/>
      <c r="AO10" s="3"/>
      <c r="AW10" s="3"/>
    </row>
    <row r="11" spans="1:49" x14ac:dyDescent="0.2">
      <c r="A11" s="5">
        <v>0</v>
      </c>
      <c r="F11" t="s">
        <v>84</v>
      </c>
      <c r="J11" s="3"/>
      <c r="K11" s="5">
        <v>0</v>
      </c>
      <c r="L11" s="3"/>
      <c r="M11" s="5">
        <v>0</v>
      </c>
      <c r="N11" s="5">
        <v>0</v>
      </c>
      <c r="O11" s="19"/>
      <c r="P11" s="5">
        <v>0</v>
      </c>
      <c r="Q11" s="5">
        <v>0</v>
      </c>
      <c r="R11" s="3"/>
      <c r="S11" s="5">
        <v>0</v>
      </c>
      <c r="T11" s="19"/>
      <c r="U11" s="5">
        <v>0</v>
      </c>
      <c r="V11" s="3"/>
      <c r="AA11" s="3"/>
      <c r="AC11" s="3"/>
      <c r="AK11" s="3"/>
      <c r="AO11" s="3"/>
      <c r="AW11" s="3"/>
    </row>
    <row r="12" spans="1:49" x14ac:dyDescent="0.2">
      <c r="A12" s="5">
        <v>0</v>
      </c>
      <c r="F12" t="s">
        <v>85</v>
      </c>
      <c r="J12" s="3"/>
      <c r="K12" s="5">
        <v>0</v>
      </c>
      <c r="L12" s="3"/>
      <c r="M12" s="5">
        <v>0</v>
      </c>
      <c r="N12" s="5">
        <v>0</v>
      </c>
      <c r="O12" s="3"/>
      <c r="P12" s="5">
        <v>0</v>
      </c>
      <c r="Q12" s="5">
        <v>0</v>
      </c>
      <c r="R12" s="3"/>
      <c r="S12" s="5">
        <v>0</v>
      </c>
      <c r="T12" s="19"/>
      <c r="U12" s="5">
        <v>0</v>
      </c>
      <c r="V12" s="3"/>
      <c r="AA12" s="3"/>
      <c r="AC12" s="3"/>
      <c r="AK12" s="3"/>
      <c r="AO12" s="3"/>
      <c r="AW12" s="3"/>
    </row>
    <row r="13" spans="1:49" x14ac:dyDescent="0.2">
      <c r="A13" s="5">
        <v>24</v>
      </c>
      <c r="F13" t="s">
        <v>86</v>
      </c>
      <c r="J13" s="3"/>
      <c r="K13" s="5">
        <v>16</v>
      </c>
      <c r="L13" s="3"/>
      <c r="M13" s="5">
        <v>0</v>
      </c>
      <c r="N13" s="5">
        <v>0</v>
      </c>
      <c r="O13" s="3"/>
      <c r="P13" s="5">
        <v>0</v>
      </c>
      <c r="Q13" s="5">
        <v>0</v>
      </c>
      <c r="R13" s="19"/>
      <c r="S13" s="5">
        <v>0</v>
      </c>
      <c r="T13" s="19"/>
      <c r="U13" s="5">
        <v>0</v>
      </c>
      <c r="V13" s="3"/>
      <c r="AA13" s="3"/>
      <c r="AC13" s="3"/>
      <c r="AK13" s="3"/>
      <c r="AO13" s="3"/>
      <c r="AW13" s="3"/>
    </row>
    <row r="14" spans="1:49" x14ac:dyDescent="0.2">
      <c r="A14" s="5">
        <v>42</v>
      </c>
      <c r="F14" t="s">
        <v>87</v>
      </c>
      <c r="J14" s="3"/>
      <c r="K14" s="5">
        <v>40</v>
      </c>
      <c r="L14" s="3"/>
      <c r="M14" s="5">
        <v>0</v>
      </c>
      <c r="N14" s="5">
        <v>0</v>
      </c>
      <c r="O14" s="3"/>
      <c r="P14" s="5">
        <v>0</v>
      </c>
      <c r="Q14" s="5">
        <v>0</v>
      </c>
      <c r="R14" s="3"/>
      <c r="S14" s="5">
        <v>0</v>
      </c>
      <c r="T14" s="19"/>
      <c r="U14" s="5">
        <v>0</v>
      </c>
      <c r="V14" s="3"/>
      <c r="AA14" s="3"/>
      <c r="AC14" s="3"/>
      <c r="AK14" s="3"/>
      <c r="AO14" s="3"/>
      <c r="AW14" s="3"/>
    </row>
    <row r="15" spans="1:49" x14ac:dyDescent="0.2">
      <c r="A15" s="5">
        <v>0</v>
      </c>
      <c r="F15" t="s">
        <v>88</v>
      </c>
      <c r="J15" s="3"/>
      <c r="K15" s="5">
        <v>0</v>
      </c>
      <c r="L15" s="3"/>
      <c r="M15" s="5">
        <v>0</v>
      </c>
      <c r="N15" s="5">
        <v>0</v>
      </c>
      <c r="O15" s="3"/>
      <c r="P15" s="5">
        <v>0</v>
      </c>
      <c r="Q15" s="5">
        <v>0</v>
      </c>
      <c r="R15" s="3"/>
      <c r="S15" s="5">
        <v>35</v>
      </c>
      <c r="T15" s="19"/>
      <c r="U15" s="5">
        <v>0</v>
      </c>
      <c r="V15" s="3"/>
      <c r="AA15" s="3"/>
      <c r="AC15" s="3"/>
      <c r="AK15" s="3"/>
      <c r="AO15" s="3"/>
      <c r="AW15" s="3"/>
    </row>
    <row r="16" spans="1:49" x14ac:dyDescent="0.2">
      <c r="A16" s="5">
        <v>44</v>
      </c>
      <c r="F16" t="s">
        <v>89</v>
      </c>
      <c r="J16" s="3"/>
      <c r="K16" s="5">
        <v>35</v>
      </c>
      <c r="L16" s="3"/>
      <c r="M16" s="5">
        <v>0</v>
      </c>
      <c r="N16" s="5">
        <v>0</v>
      </c>
      <c r="O16" s="3"/>
      <c r="P16" s="5">
        <v>0</v>
      </c>
      <c r="Q16" s="5">
        <v>0</v>
      </c>
      <c r="R16" s="3"/>
      <c r="S16" s="5">
        <v>0</v>
      </c>
      <c r="T16" s="19"/>
      <c r="U16" s="5">
        <v>0</v>
      </c>
      <c r="V16" s="3"/>
      <c r="AA16" s="3"/>
      <c r="AC16" s="3"/>
      <c r="AK16" s="3"/>
      <c r="AO16" s="3"/>
      <c r="AW16" s="3"/>
    </row>
    <row r="17" spans="1:49" x14ac:dyDescent="0.2">
      <c r="A17" s="5">
        <v>0</v>
      </c>
      <c r="F17" t="s">
        <v>90</v>
      </c>
      <c r="J17" s="3"/>
      <c r="K17" s="5">
        <v>0</v>
      </c>
      <c r="L17" s="3"/>
      <c r="M17" s="5">
        <v>0</v>
      </c>
      <c r="N17" s="5">
        <v>0</v>
      </c>
      <c r="O17" s="3"/>
      <c r="P17" s="5">
        <v>0</v>
      </c>
      <c r="Q17" s="5">
        <v>0</v>
      </c>
      <c r="R17" s="3"/>
      <c r="S17" s="5">
        <v>0</v>
      </c>
      <c r="T17" s="19"/>
      <c r="U17" s="5">
        <v>0</v>
      </c>
      <c r="V17" s="3"/>
      <c r="AA17" s="3"/>
      <c r="AC17" s="3"/>
      <c r="AK17" s="3"/>
      <c r="AO17" s="3"/>
      <c r="AW17" s="3"/>
    </row>
    <row r="18" spans="1:49" x14ac:dyDescent="0.2">
      <c r="A18" s="20"/>
      <c r="D18" s="5"/>
      <c r="F18" s="5" t="s">
        <v>91</v>
      </c>
      <c r="J18" s="3"/>
      <c r="K18" s="20">
        <f>K10+K11+K12+K13+K14+K16+K15+K17</f>
        <v>127</v>
      </c>
      <c r="L18" s="3"/>
      <c r="M18" s="20">
        <f>M10+M11+M12+M13+M14+M15+M16+M17</f>
        <v>23</v>
      </c>
      <c r="N18" s="20">
        <f>N10+N11+N12+N13+N14+N15+N16+N17</f>
        <v>20</v>
      </c>
      <c r="O18" s="21"/>
      <c r="P18" s="20">
        <f>P10+P11+P12+P13+P14+P15+P16+P17</f>
        <v>0</v>
      </c>
      <c r="Q18" s="20">
        <f>Q10+Q11+Q12+Q13+Q14+Q15+Q16+Q17</f>
        <v>0</v>
      </c>
      <c r="R18" s="21"/>
      <c r="S18" s="20">
        <f>S10+S11+S12+S13+S14+S15+S16+S17</f>
        <v>35</v>
      </c>
      <c r="T18" s="21"/>
      <c r="U18" s="20">
        <f>U10+U11+U12+U13+U14+U15+U16+U17</f>
        <v>0</v>
      </c>
      <c r="V18" s="3"/>
      <c r="AA18" s="3"/>
      <c r="AC18" s="3"/>
      <c r="AK18" s="3"/>
      <c r="AO18" s="3"/>
      <c r="AW18" s="3"/>
    </row>
    <row r="19" spans="1:49" x14ac:dyDescent="0.2">
      <c r="A19" s="20"/>
      <c r="D19" s="5"/>
      <c r="F19" s="5"/>
      <c r="J19" s="3"/>
      <c r="K19" s="20"/>
      <c r="L19" s="3"/>
      <c r="M19" s="20"/>
      <c r="N19" s="20"/>
      <c r="O19" s="21"/>
      <c r="P19" s="20"/>
      <c r="Q19" s="20"/>
      <c r="R19" s="21"/>
      <c r="S19" s="20"/>
      <c r="T19" s="21"/>
      <c r="U19" s="20"/>
      <c r="V19" s="3"/>
      <c r="AA19" s="3"/>
      <c r="AC19" s="3"/>
      <c r="AK19" s="3"/>
      <c r="AO19" s="3"/>
      <c r="AW19" s="3"/>
    </row>
    <row r="20" spans="1:49" x14ac:dyDescent="0.2">
      <c r="A20" s="5">
        <v>167</v>
      </c>
      <c r="C20" t="s">
        <v>92</v>
      </c>
      <c r="F20" t="s">
        <v>93</v>
      </c>
      <c r="J20" s="3"/>
      <c r="L20" s="3"/>
      <c r="O20" s="3"/>
      <c r="R20" s="3"/>
      <c r="T20" s="3"/>
      <c r="V20" s="3"/>
      <c r="W20" s="5">
        <v>99</v>
      </c>
      <c r="X20" s="5">
        <v>57</v>
      </c>
      <c r="Y20" s="22"/>
      <c r="Z20" s="5">
        <v>143</v>
      </c>
      <c r="AA20" s="19"/>
      <c r="AB20" s="5">
        <v>146</v>
      </c>
      <c r="AC20" s="3"/>
      <c r="AK20" s="3"/>
      <c r="AO20" s="3"/>
      <c r="AW20" s="3"/>
    </row>
    <row r="21" spans="1:49" x14ac:dyDescent="0.2">
      <c r="A21" s="5">
        <v>94</v>
      </c>
      <c r="F21" t="s">
        <v>94</v>
      </c>
      <c r="J21" s="3"/>
      <c r="L21" s="3"/>
      <c r="O21" s="3"/>
      <c r="R21" s="3"/>
      <c r="T21" s="3"/>
      <c r="V21" s="3"/>
      <c r="W21" s="5">
        <v>60</v>
      </c>
      <c r="X21" s="5">
        <v>21</v>
      </c>
      <c r="Y21" s="22"/>
      <c r="Z21" s="5">
        <v>86</v>
      </c>
      <c r="AA21" s="19"/>
      <c r="AB21" s="5">
        <v>86</v>
      </c>
      <c r="AC21" s="3"/>
      <c r="AK21" s="3"/>
      <c r="AO21" s="3"/>
      <c r="AW21" s="3"/>
    </row>
    <row r="22" spans="1:49" x14ac:dyDescent="0.2">
      <c r="A22" s="20"/>
      <c r="F22" s="5" t="s">
        <v>95</v>
      </c>
      <c r="J22" s="3"/>
      <c r="L22" s="3"/>
      <c r="O22" s="3"/>
      <c r="R22" s="3"/>
      <c r="T22" s="3"/>
      <c r="V22" s="3"/>
      <c r="W22" s="20">
        <f>W20+W21</f>
        <v>159</v>
      </c>
      <c r="X22" s="20">
        <f>X20+X21</f>
        <v>78</v>
      </c>
      <c r="Y22" s="23"/>
      <c r="Z22" s="20">
        <f>Z20+Z21</f>
        <v>229</v>
      </c>
      <c r="AA22" s="21"/>
      <c r="AB22" s="20">
        <f>AB20+AB21</f>
        <v>232</v>
      </c>
      <c r="AC22" s="3"/>
      <c r="AK22" s="3"/>
      <c r="AO22" s="3"/>
      <c r="AW22" s="3"/>
    </row>
    <row r="23" spans="1:49" x14ac:dyDescent="0.2">
      <c r="A23" s="20"/>
      <c r="F23" s="5"/>
      <c r="J23" s="3"/>
      <c r="L23" s="3"/>
      <c r="O23" s="3"/>
      <c r="R23" s="3"/>
      <c r="T23" s="3"/>
      <c r="V23" s="3"/>
      <c r="W23" s="20"/>
      <c r="X23" s="20"/>
      <c r="Y23" s="23"/>
      <c r="Z23" s="20"/>
      <c r="AA23" s="21"/>
      <c r="AB23" s="20"/>
      <c r="AC23" s="3"/>
      <c r="AK23" s="3"/>
      <c r="AO23" s="3"/>
      <c r="AW23" s="3"/>
    </row>
    <row r="24" spans="1:49" x14ac:dyDescent="0.2">
      <c r="A24" s="5">
        <v>5</v>
      </c>
      <c r="C24" t="s">
        <v>96</v>
      </c>
      <c r="F24" t="s">
        <v>97</v>
      </c>
      <c r="J24" s="3"/>
      <c r="L24" s="3"/>
      <c r="O24" s="3"/>
      <c r="R24" s="3"/>
      <c r="T24" s="3"/>
      <c r="V24" s="3"/>
      <c r="AA24" s="3"/>
      <c r="AC24" s="3"/>
      <c r="AD24" s="5">
        <v>1</v>
      </c>
      <c r="AE24" s="5">
        <v>1</v>
      </c>
      <c r="AF24" s="5">
        <v>1</v>
      </c>
      <c r="AG24" s="5">
        <v>0</v>
      </c>
      <c r="AH24" s="5">
        <v>2</v>
      </c>
      <c r="AI24" s="5">
        <v>0</v>
      </c>
      <c r="AJ24" s="5">
        <v>0</v>
      </c>
      <c r="AK24" s="3"/>
      <c r="AO24" s="3"/>
      <c r="AW24" s="3"/>
    </row>
    <row r="25" spans="1:49" x14ac:dyDescent="0.2">
      <c r="A25" s="5">
        <v>31</v>
      </c>
      <c r="F25" t="s">
        <v>98</v>
      </c>
      <c r="J25" s="3"/>
      <c r="L25" s="3"/>
      <c r="O25" s="3"/>
      <c r="R25" s="3"/>
      <c r="T25" s="3"/>
      <c r="V25" s="3"/>
      <c r="AA25" s="3"/>
      <c r="AC25" s="3"/>
      <c r="AD25" s="5">
        <v>13</v>
      </c>
      <c r="AE25" s="5">
        <v>6</v>
      </c>
      <c r="AF25" s="5">
        <v>11</v>
      </c>
      <c r="AG25" s="5">
        <v>8</v>
      </c>
      <c r="AH25" s="5">
        <v>14</v>
      </c>
      <c r="AI25" s="5">
        <v>10</v>
      </c>
      <c r="AJ25" s="5">
        <v>5</v>
      </c>
      <c r="AK25" s="3"/>
      <c r="AO25" s="3"/>
      <c r="AW25" s="3"/>
    </row>
    <row r="26" spans="1:49" x14ac:dyDescent="0.2">
      <c r="A26" s="5">
        <v>57</v>
      </c>
      <c r="F26" t="s">
        <v>99</v>
      </c>
      <c r="J26" s="3"/>
      <c r="L26" s="3"/>
      <c r="O26" s="3"/>
      <c r="R26" s="3"/>
      <c r="T26" s="3"/>
      <c r="V26" s="3"/>
      <c r="AA26" s="3"/>
      <c r="AC26" s="3"/>
      <c r="AD26" s="5">
        <v>29</v>
      </c>
      <c r="AE26" s="5">
        <v>25</v>
      </c>
      <c r="AF26" s="5">
        <v>22</v>
      </c>
      <c r="AG26" s="5">
        <v>9</v>
      </c>
      <c r="AH26" s="5">
        <v>25</v>
      </c>
      <c r="AI26" s="5">
        <v>15</v>
      </c>
      <c r="AJ26" s="5">
        <v>24</v>
      </c>
      <c r="AK26" s="3"/>
      <c r="AO26" s="3"/>
      <c r="AW26" s="3"/>
    </row>
    <row r="27" spans="1:49" x14ac:dyDescent="0.2">
      <c r="A27" s="5">
        <v>53</v>
      </c>
      <c r="F27" t="s">
        <v>100</v>
      </c>
      <c r="J27" s="3"/>
      <c r="L27" s="3"/>
      <c r="O27" s="3"/>
      <c r="R27" s="3"/>
      <c r="T27" s="3"/>
      <c r="V27" s="3"/>
      <c r="AA27" s="3"/>
      <c r="AC27" s="3"/>
      <c r="AD27" s="5">
        <v>17</v>
      </c>
      <c r="AE27" s="5">
        <v>27</v>
      </c>
      <c r="AF27" s="5">
        <v>26</v>
      </c>
      <c r="AG27" s="5">
        <v>15</v>
      </c>
      <c r="AH27" s="5">
        <v>15</v>
      </c>
      <c r="AI27" s="5">
        <v>16</v>
      </c>
      <c r="AJ27" s="5">
        <v>25</v>
      </c>
      <c r="AK27" s="3"/>
      <c r="AO27" s="3"/>
      <c r="AW27" s="3"/>
    </row>
    <row r="28" spans="1:49" x14ac:dyDescent="0.2">
      <c r="A28" s="5">
        <v>99</v>
      </c>
      <c r="F28" t="s">
        <v>101</v>
      </c>
      <c r="J28" s="3"/>
      <c r="L28" s="3"/>
      <c r="O28" s="3"/>
      <c r="R28" s="3"/>
      <c r="T28" s="3"/>
      <c r="V28" s="3"/>
      <c r="AA28" s="3"/>
      <c r="AC28" s="3"/>
      <c r="AD28" s="5">
        <v>55</v>
      </c>
      <c r="AE28" s="5">
        <v>43</v>
      </c>
      <c r="AF28" s="5">
        <v>42</v>
      </c>
      <c r="AG28" s="5">
        <v>18</v>
      </c>
      <c r="AH28" s="5">
        <v>26</v>
      </c>
      <c r="AI28" s="5">
        <v>28</v>
      </c>
      <c r="AJ28" s="5">
        <v>38</v>
      </c>
      <c r="AK28" s="3"/>
      <c r="AO28" s="3"/>
      <c r="AW28" s="3"/>
    </row>
    <row r="29" spans="1:49" x14ac:dyDescent="0.2">
      <c r="A29" s="5">
        <v>16</v>
      </c>
      <c r="F29" t="s">
        <v>102</v>
      </c>
      <c r="J29" s="3"/>
      <c r="L29" s="3"/>
      <c r="O29" s="3"/>
      <c r="R29" s="3"/>
      <c r="T29" s="3"/>
      <c r="V29" s="3"/>
      <c r="AA29" s="3"/>
      <c r="AC29" s="3"/>
      <c r="AD29" s="5">
        <v>8</v>
      </c>
      <c r="AE29" s="5">
        <v>8</v>
      </c>
      <c r="AF29" s="5">
        <v>5</v>
      </c>
      <c r="AG29" s="5">
        <v>4</v>
      </c>
      <c r="AH29" s="5">
        <v>1</v>
      </c>
      <c r="AI29" s="5">
        <v>7</v>
      </c>
      <c r="AJ29" s="5">
        <v>7</v>
      </c>
      <c r="AK29" s="3"/>
      <c r="AO29" s="3"/>
      <c r="AW29" s="3"/>
    </row>
    <row r="30" spans="1:49" x14ac:dyDescent="0.2">
      <c r="A30" s="5">
        <v>41</v>
      </c>
      <c r="F30" t="s">
        <v>103</v>
      </c>
      <c r="J30" s="3"/>
      <c r="L30" s="3"/>
      <c r="O30" s="3"/>
      <c r="R30" s="3"/>
      <c r="T30" s="3"/>
      <c r="V30" s="3"/>
      <c r="AA30" s="3"/>
      <c r="AC30" s="3"/>
      <c r="AD30" s="5">
        <v>21</v>
      </c>
      <c r="AE30" s="5">
        <v>22</v>
      </c>
      <c r="AF30" s="5">
        <v>18</v>
      </c>
      <c r="AG30" s="5">
        <v>9</v>
      </c>
      <c r="AH30" s="5">
        <v>10</v>
      </c>
      <c r="AI30" s="5">
        <v>15</v>
      </c>
      <c r="AJ30" s="5">
        <v>12</v>
      </c>
      <c r="AK30" s="3"/>
      <c r="AO30" s="3"/>
      <c r="AW30" s="3"/>
    </row>
    <row r="31" spans="1:49" x14ac:dyDescent="0.2">
      <c r="A31" s="5">
        <v>44</v>
      </c>
      <c r="F31" t="s">
        <v>104</v>
      </c>
      <c r="J31" s="3"/>
      <c r="L31" s="3"/>
      <c r="O31" s="3"/>
      <c r="R31" s="3"/>
      <c r="T31" s="3"/>
      <c r="V31" s="3"/>
      <c r="AA31" s="3"/>
      <c r="AC31" s="3"/>
      <c r="AD31" s="5">
        <v>22</v>
      </c>
      <c r="AE31" s="5">
        <v>20</v>
      </c>
      <c r="AF31" s="5">
        <v>20</v>
      </c>
      <c r="AG31" s="5">
        <v>9</v>
      </c>
      <c r="AH31" s="5">
        <v>13</v>
      </c>
      <c r="AI31" s="5">
        <v>17</v>
      </c>
      <c r="AJ31" s="5">
        <v>13</v>
      </c>
      <c r="AK31" s="3"/>
      <c r="AO31" s="3"/>
      <c r="AW31" s="3"/>
    </row>
    <row r="32" spans="1:49" x14ac:dyDescent="0.2">
      <c r="A32" s="5">
        <v>17</v>
      </c>
      <c r="F32" s="24" t="s">
        <v>105</v>
      </c>
      <c r="J32" s="3"/>
      <c r="L32" s="3"/>
      <c r="O32" s="3"/>
      <c r="R32" s="3"/>
      <c r="T32" s="3"/>
      <c r="V32" s="3"/>
      <c r="AA32" s="3"/>
      <c r="AC32" s="3"/>
      <c r="AD32" s="5">
        <v>8</v>
      </c>
      <c r="AE32" s="5">
        <v>4</v>
      </c>
      <c r="AF32" s="5">
        <v>9</v>
      </c>
      <c r="AG32" s="5">
        <v>3</v>
      </c>
      <c r="AH32" s="5">
        <v>2</v>
      </c>
      <c r="AI32" s="5">
        <v>6</v>
      </c>
      <c r="AJ32" s="5">
        <v>10</v>
      </c>
      <c r="AK32" s="3"/>
      <c r="AO32" s="3"/>
      <c r="AW32" s="3"/>
    </row>
    <row r="33" spans="1:49" x14ac:dyDescent="0.2">
      <c r="A33" s="5">
        <v>47</v>
      </c>
      <c r="F33" t="s">
        <v>106</v>
      </c>
      <c r="J33" s="3"/>
      <c r="L33" s="3"/>
      <c r="O33" s="3"/>
      <c r="R33" s="3"/>
      <c r="T33" s="3"/>
      <c r="V33" s="3"/>
      <c r="AA33" s="3"/>
      <c r="AC33" s="3"/>
      <c r="AD33" s="5">
        <v>22</v>
      </c>
      <c r="AE33" s="5">
        <v>22</v>
      </c>
      <c r="AF33" s="5">
        <v>19</v>
      </c>
      <c r="AG33" s="5">
        <v>6</v>
      </c>
      <c r="AH33" s="5">
        <v>14</v>
      </c>
      <c r="AI33" s="5">
        <v>16</v>
      </c>
      <c r="AJ33" s="5">
        <v>20</v>
      </c>
      <c r="AK33" s="3"/>
      <c r="AO33" s="3"/>
      <c r="AW33" s="3"/>
    </row>
    <row r="34" spans="1:49" x14ac:dyDescent="0.2">
      <c r="A34" s="5">
        <v>130</v>
      </c>
      <c r="F34" t="s">
        <v>107</v>
      </c>
      <c r="J34" s="3"/>
      <c r="L34" s="3"/>
      <c r="O34" s="3"/>
      <c r="R34" s="3"/>
      <c r="T34" s="3"/>
      <c r="V34" s="3"/>
      <c r="AA34" s="3"/>
      <c r="AC34" s="3"/>
      <c r="AD34" s="5">
        <v>46</v>
      </c>
      <c r="AE34" s="5">
        <v>47</v>
      </c>
      <c r="AF34" s="5">
        <v>41</v>
      </c>
      <c r="AG34" s="5">
        <v>29</v>
      </c>
      <c r="AH34" s="5">
        <v>43</v>
      </c>
      <c r="AI34" s="5">
        <v>46</v>
      </c>
      <c r="AJ34" s="5">
        <v>82</v>
      </c>
      <c r="AK34" s="3"/>
      <c r="AO34" s="3"/>
      <c r="AW34" s="3"/>
    </row>
    <row r="35" spans="1:49" x14ac:dyDescent="0.2">
      <c r="A35" s="5">
        <v>222</v>
      </c>
      <c r="F35" t="s">
        <v>108</v>
      </c>
      <c r="J35" s="3"/>
      <c r="L35" s="3"/>
      <c r="O35" s="3"/>
      <c r="R35" s="3"/>
      <c r="T35" s="3"/>
      <c r="V35" s="3"/>
      <c r="AA35" s="3"/>
      <c r="AC35" s="3"/>
      <c r="AD35" s="5">
        <v>94</v>
      </c>
      <c r="AE35" s="5">
        <v>85</v>
      </c>
      <c r="AF35" s="5">
        <v>91</v>
      </c>
      <c r="AG35" s="5">
        <v>50</v>
      </c>
      <c r="AH35" s="5">
        <v>53</v>
      </c>
      <c r="AI35" s="5">
        <v>82</v>
      </c>
      <c r="AJ35" s="5">
        <v>108</v>
      </c>
      <c r="AK35" s="3"/>
      <c r="AO35" s="3"/>
      <c r="AW35" s="3"/>
    </row>
    <row r="36" spans="1:49" x14ac:dyDescent="0.2">
      <c r="A36" s="5">
        <v>206</v>
      </c>
      <c r="F36" t="s">
        <v>109</v>
      </c>
      <c r="J36" s="3"/>
      <c r="L36" s="3"/>
      <c r="O36" s="3"/>
      <c r="R36" s="3"/>
      <c r="T36" s="3"/>
      <c r="V36" s="3"/>
      <c r="AA36" s="3"/>
      <c r="AC36" s="3"/>
      <c r="AD36" s="5">
        <v>101</v>
      </c>
      <c r="AE36" s="5">
        <v>85</v>
      </c>
      <c r="AF36" s="5">
        <v>94</v>
      </c>
      <c r="AG36" s="5">
        <v>45</v>
      </c>
      <c r="AH36" s="5">
        <v>55</v>
      </c>
      <c r="AI36" s="5">
        <v>76</v>
      </c>
      <c r="AJ36" s="5">
        <v>83</v>
      </c>
      <c r="AK36" s="3"/>
      <c r="AO36" s="3"/>
      <c r="AW36" s="3"/>
    </row>
    <row r="37" spans="1:49" x14ac:dyDescent="0.2">
      <c r="A37" s="20"/>
      <c r="F37" s="5" t="s">
        <v>95</v>
      </c>
      <c r="J37" s="3"/>
      <c r="L37" s="3"/>
      <c r="O37" s="3"/>
      <c r="R37" s="3"/>
      <c r="T37" s="3"/>
      <c r="V37" s="3"/>
      <c r="AA37" s="3"/>
      <c r="AC37" s="3"/>
      <c r="AD37" s="20">
        <f t="shared" ref="AD37:AJ37" si="0">AD24+AD25+AD26+AD27+AD28+AD29+AD30+AD31+AD32+AD33+AD34+AD35+AD36</f>
        <v>437</v>
      </c>
      <c r="AE37" s="20">
        <f t="shared" si="0"/>
        <v>395</v>
      </c>
      <c r="AF37" s="20">
        <f t="shared" si="0"/>
        <v>399</v>
      </c>
      <c r="AG37" s="20">
        <f t="shared" si="0"/>
        <v>205</v>
      </c>
      <c r="AH37" s="20">
        <f t="shared" si="0"/>
        <v>273</v>
      </c>
      <c r="AI37" s="20">
        <f t="shared" si="0"/>
        <v>334</v>
      </c>
      <c r="AJ37" s="20">
        <f t="shared" si="0"/>
        <v>427</v>
      </c>
      <c r="AK37" s="3"/>
      <c r="AO37" s="3"/>
      <c r="AW37" s="3"/>
    </row>
    <row r="38" spans="1:49" x14ac:dyDescent="0.2">
      <c r="A38" s="5">
        <v>56</v>
      </c>
      <c r="C38" t="s">
        <v>110</v>
      </c>
      <c r="F38" t="s">
        <v>83</v>
      </c>
      <c r="J38" s="3"/>
      <c r="L38" s="3"/>
      <c r="O38" s="3"/>
      <c r="R38" s="3"/>
      <c r="T38" s="3"/>
      <c r="V38" s="3"/>
      <c r="AA38" s="3"/>
      <c r="AC38" s="3"/>
      <c r="AK38" s="3"/>
      <c r="AL38" s="5">
        <v>27</v>
      </c>
      <c r="AM38" s="5">
        <v>47</v>
      </c>
      <c r="AN38" s="5">
        <v>11</v>
      </c>
      <c r="AO38" s="3"/>
      <c r="AW38" s="3"/>
    </row>
    <row r="39" spans="1:49" x14ac:dyDescent="0.2">
      <c r="A39" s="5">
        <v>60</v>
      </c>
      <c r="F39" t="s">
        <v>84</v>
      </c>
      <c r="J39" s="3"/>
      <c r="L39" s="3"/>
      <c r="O39" s="3"/>
      <c r="R39" s="3"/>
      <c r="T39" s="3"/>
      <c r="V39" s="3"/>
      <c r="AA39" s="3"/>
      <c r="AC39" s="3"/>
      <c r="AK39" s="3"/>
      <c r="AL39" s="5">
        <v>33</v>
      </c>
      <c r="AM39" s="5">
        <v>47</v>
      </c>
      <c r="AN39" s="5">
        <v>10</v>
      </c>
      <c r="AO39" s="3"/>
      <c r="AW39" s="3"/>
    </row>
    <row r="40" spans="1:49" x14ac:dyDescent="0.2">
      <c r="A40" s="5">
        <v>36</v>
      </c>
      <c r="F40" t="s">
        <v>86</v>
      </c>
      <c r="J40" s="3"/>
      <c r="L40" s="3"/>
      <c r="O40" s="3"/>
      <c r="R40" s="3"/>
      <c r="T40" s="3"/>
      <c r="V40" s="3"/>
      <c r="AA40" s="3"/>
      <c r="AC40" s="3"/>
      <c r="AK40" s="3"/>
      <c r="AL40" s="5">
        <v>14</v>
      </c>
      <c r="AM40" s="5">
        <v>30</v>
      </c>
      <c r="AN40" s="5">
        <v>9</v>
      </c>
      <c r="AO40" s="3"/>
      <c r="AW40" s="3"/>
    </row>
    <row r="41" spans="1:49" x14ac:dyDescent="0.2">
      <c r="A41" s="5">
        <v>17</v>
      </c>
      <c r="F41" t="s">
        <v>111</v>
      </c>
      <c r="J41" s="3"/>
      <c r="L41" s="3"/>
      <c r="O41" s="3"/>
      <c r="R41" s="3"/>
      <c r="T41" s="3"/>
      <c r="V41" s="3"/>
      <c r="AA41" s="3"/>
      <c r="AC41" s="3"/>
      <c r="AK41" s="3"/>
      <c r="AL41" s="5">
        <v>8</v>
      </c>
      <c r="AM41" s="5">
        <v>8</v>
      </c>
      <c r="AN41" s="5">
        <v>10</v>
      </c>
      <c r="AO41" s="3"/>
      <c r="AW41" s="3"/>
    </row>
    <row r="42" spans="1:49" x14ac:dyDescent="0.2">
      <c r="A42" s="5">
        <v>37</v>
      </c>
      <c r="F42" t="s">
        <v>87</v>
      </c>
      <c r="J42" s="3"/>
      <c r="L42" s="3"/>
      <c r="O42" s="3"/>
      <c r="R42" s="3"/>
      <c r="T42" s="3"/>
      <c r="V42" s="3"/>
      <c r="AA42" s="3"/>
      <c r="AC42" s="3"/>
      <c r="AK42" s="3"/>
      <c r="AL42" s="5">
        <v>19</v>
      </c>
      <c r="AM42" s="5">
        <v>26</v>
      </c>
      <c r="AN42" s="5">
        <v>7</v>
      </c>
      <c r="AO42" s="3"/>
      <c r="AW42" s="3"/>
    </row>
    <row r="43" spans="1:49" x14ac:dyDescent="0.2">
      <c r="A43" s="5">
        <v>26</v>
      </c>
      <c r="F43" t="s">
        <v>88</v>
      </c>
      <c r="J43" s="3"/>
      <c r="L43" s="3"/>
      <c r="O43" s="3"/>
      <c r="R43" s="3"/>
      <c r="T43" s="3"/>
      <c r="V43" s="3"/>
      <c r="AA43" s="3"/>
      <c r="AC43" s="3"/>
      <c r="AK43" s="3"/>
      <c r="AL43" s="5">
        <v>14</v>
      </c>
      <c r="AM43" s="5">
        <v>19</v>
      </c>
      <c r="AN43" s="5">
        <v>7</v>
      </c>
      <c r="AO43" s="3"/>
      <c r="AW43" s="3"/>
    </row>
    <row r="44" spans="1:49" x14ac:dyDescent="0.2">
      <c r="A44" s="5">
        <v>0</v>
      </c>
      <c r="F44" t="s">
        <v>112</v>
      </c>
      <c r="J44" s="3"/>
      <c r="L44" s="3"/>
      <c r="O44" s="3"/>
      <c r="R44" s="3"/>
      <c r="T44" s="3"/>
      <c r="V44" s="3"/>
      <c r="AA44" s="3"/>
      <c r="AC44" s="3"/>
      <c r="AK44" s="3"/>
      <c r="AL44" s="5">
        <v>0</v>
      </c>
      <c r="AM44" s="5">
        <v>0</v>
      </c>
      <c r="AN44" s="5">
        <v>0</v>
      </c>
      <c r="AO44" s="3"/>
      <c r="AW44" s="3"/>
    </row>
    <row r="45" spans="1:49" x14ac:dyDescent="0.2">
      <c r="A45" s="5">
        <v>56</v>
      </c>
      <c r="F45" t="s">
        <v>89</v>
      </c>
      <c r="J45" s="3"/>
      <c r="L45" s="3"/>
      <c r="O45" s="3"/>
      <c r="R45" s="3"/>
      <c r="T45" s="3"/>
      <c r="V45" s="3"/>
      <c r="AA45" s="3"/>
      <c r="AC45" s="3"/>
      <c r="AK45" s="3"/>
      <c r="AL45" s="5">
        <v>33</v>
      </c>
      <c r="AM45" s="5">
        <v>39</v>
      </c>
      <c r="AN45" s="5">
        <v>16</v>
      </c>
      <c r="AO45" s="3"/>
      <c r="AW45" s="3"/>
    </row>
    <row r="46" spans="1:49" x14ac:dyDescent="0.2">
      <c r="A46" s="5">
        <v>25</v>
      </c>
      <c r="F46" t="s">
        <v>90</v>
      </c>
      <c r="J46" s="3"/>
      <c r="L46" s="3"/>
      <c r="O46" s="3"/>
      <c r="R46" s="3"/>
      <c r="T46" s="3"/>
      <c r="V46" s="3"/>
      <c r="AA46" s="3"/>
      <c r="AC46" s="3"/>
      <c r="AK46" s="3"/>
      <c r="AL46" s="5">
        <v>14</v>
      </c>
      <c r="AM46" s="5">
        <v>16</v>
      </c>
      <c r="AN46" s="5">
        <v>10</v>
      </c>
      <c r="AO46" s="3"/>
      <c r="AW46" s="3"/>
    </row>
    <row r="47" spans="1:49" x14ac:dyDescent="0.2">
      <c r="A47" s="5">
        <v>22</v>
      </c>
      <c r="F47" t="s">
        <v>113</v>
      </c>
      <c r="J47" s="3"/>
      <c r="L47" s="3"/>
      <c r="O47" s="3"/>
      <c r="R47" s="3"/>
      <c r="T47" s="3"/>
      <c r="V47" s="3"/>
      <c r="AA47" s="3"/>
      <c r="AC47" s="3"/>
      <c r="AK47" s="3"/>
      <c r="AL47" s="5">
        <v>14</v>
      </c>
      <c r="AM47" s="5">
        <v>15</v>
      </c>
      <c r="AN47" s="5">
        <v>8</v>
      </c>
      <c r="AO47" s="3"/>
      <c r="AW47" s="3"/>
    </row>
    <row r="48" spans="1:49" x14ac:dyDescent="0.2">
      <c r="A48" s="5">
        <v>63</v>
      </c>
      <c r="F48" t="s">
        <v>114</v>
      </c>
      <c r="J48" s="3"/>
      <c r="L48" s="3"/>
      <c r="O48" s="3"/>
      <c r="R48" s="3"/>
      <c r="T48" s="3"/>
      <c r="V48" s="3"/>
      <c r="AA48" s="3"/>
      <c r="AC48" s="3"/>
      <c r="AK48" s="3"/>
      <c r="AL48" s="5">
        <v>34</v>
      </c>
      <c r="AM48" s="5">
        <v>47</v>
      </c>
      <c r="AN48" s="5">
        <v>17</v>
      </c>
      <c r="AO48" s="3"/>
      <c r="AW48" s="3"/>
    </row>
    <row r="49" spans="1:49" x14ac:dyDescent="0.2">
      <c r="A49" s="5">
        <v>8</v>
      </c>
      <c r="F49" t="s">
        <v>115</v>
      </c>
      <c r="J49" s="3"/>
      <c r="L49" s="3"/>
      <c r="O49" s="3"/>
      <c r="R49" s="3"/>
      <c r="T49" s="3"/>
      <c r="V49" s="3"/>
      <c r="AA49" s="3"/>
      <c r="AC49" s="3"/>
      <c r="AK49" s="3"/>
      <c r="AL49" s="5">
        <v>4</v>
      </c>
      <c r="AM49" s="5">
        <v>5</v>
      </c>
      <c r="AN49" s="5">
        <v>3</v>
      </c>
      <c r="AO49" s="3"/>
      <c r="AW49" s="3"/>
    </row>
    <row r="50" spans="1:49" x14ac:dyDescent="0.2">
      <c r="A50" s="5">
        <v>98</v>
      </c>
      <c r="F50" t="s">
        <v>116</v>
      </c>
      <c r="J50" s="3"/>
      <c r="L50" s="3"/>
      <c r="O50" s="3"/>
      <c r="R50" s="3"/>
      <c r="T50" s="3"/>
      <c r="V50" s="3"/>
      <c r="AA50" s="3"/>
      <c r="AC50" s="3"/>
      <c r="AK50" s="3"/>
      <c r="AL50" s="5">
        <v>59</v>
      </c>
      <c r="AM50" s="5">
        <v>63</v>
      </c>
      <c r="AN50" s="5">
        <v>28</v>
      </c>
      <c r="AO50" s="3"/>
      <c r="AW50" s="3"/>
    </row>
    <row r="51" spans="1:49" x14ac:dyDescent="0.2">
      <c r="A51" s="5">
        <v>94</v>
      </c>
      <c r="F51" t="s">
        <v>117</v>
      </c>
      <c r="J51" s="3"/>
      <c r="L51" s="3"/>
      <c r="O51" s="3"/>
      <c r="R51" s="3"/>
      <c r="T51" s="3"/>
      <c r="V51" s="3"/>
      <c r="AA51" s="3"/>
      <c r="AC51" s="3"/>
      <c r="AK51" s="3"/>
      <c r="AL51" s="5">
        <v>60</v>
      </c>
      <c r="AM51" s="5">
        <v>79</v>
      </c>
      <c r="AN51" s="5">
        <v>15</v>
      </c>
      <c r="AO51" s="3"/>
      <c r="AW51" s="3"/>
    </row>
    <row r="52" spans="1:49" x14ac:dyDescent="0.2">
      <c r="A52" s="5">
        <v>24</v>
      </c>
      <c r="F52" t="s">
        <v>118</v>
      </c>
      <c r="J52" s="3"/>
      <c r="L52" s="3"/>
      <c r="O52" s="3"/>
      <c r="R52" s="3"/>
      <c r="T52" s="3"/>
      <c r="V52" s="3"/>
      <c r="AA52" s="3"/>
      <c r="AC52" s="3"/>
      <c r="AK52" s="3"/>
      <c r="AL52" s="5">
        <v>13</v>
      </c>
      <c r="AM52" s="5">
        <v>20</v>
      </c>
      <c r="AN52" s="5">
        <v>3</v>
      </c>
      <c r="AO52" s="3"/>
      <c r="AW52" s="3"/>
    </row>
    <row r="53" spans="1:49" x14ac:dyDescent="0.2">
      <c r="A53" s="5">
        <v>31</v>
      </c>
      <c r="F53" s="24" t="s">
        <v>119</v>
      </c>
      <c r="J53" s="3"/>
      <c r="L53" s="3"/>
      <c r="O53" s="3"/>
      <c r="R53" s="3"/>
      <c r="T53" s="3"/>
      <c r="V53" s="3"/>
      <c r="AA53" s="3"/>
      <c r="AC53" s="3"/>
      <c r="AK53" s="3"/>
      <c r="AL53" s="5">
        <v>14</v>
      </c>
      <c r="AM53" s="5">
        <v>29</v>
      </c>
      <c r="AN53" s="5">
        <v>6</v>
      </c>
      <c r="AO53" s="3"/>
      <c r="AW53" s="3"/>
    </row>
    <row r="54" spans="1:49" x14ac:dyDescent="0.2">
      <c r="A54" s="5">
        <v>5</v>
      </c>
      <c r="F54" t="s">
        <v>120</v>
      </c>
      <c r="J54" s="3"/>
      <c r="L54" s="3"/>
      <c r="O54" s="3"/>
      <c r="R54" s="3"/>
      <c r="T54" s="3"/>
      <c r="V54" s="3"/>
      <c r="AA54" s="3"/>
      <c r="AC54" s="3"/>
      <c r="AK54" s="3"/>
      <c r="AL54" s="5">
        <v>4</v>
      </c>
      <c r="AM54" s="5">
        <v>5</v>
      </c>
      <c r="AN54" s="5">
        <v>0</v>
      </c>
      <c r="AO54" s="3"/>
      <c r="AW54" s="3"/>
    </row>
    <row r="55" spans="1:49" x14ac:dyDescent="0.2">
      <c r="A55" s="20"/>
      <c r="F55" s="5" t="s">
        <v>121</v>
      </c>
      <c r="J55" s="3"/>
      <c r="L55" s="3"/>
      <c r="O55" s="3"/>
      <c r="R55" s="3"/>
      <c r="T55" s="3"/>
      <c r="V55" s="3"/>
      <c r="AA55" s="3"/>
      <c r="AC55" s="3"/>
      <c r="AK55" s="3"/>
      <c r="AL55" s="20">
        <f>AL38+AL39+AL40+AL41+AL42+AL43+AL44+AL45+AL46+AL47+AL48+AL49+AL50+AL51+AL52+AL53+AL54</f>
        <v>364</v>
      </c>
      <c r="AM55" s="20">
        <f>AM38+AM39+AM41+AM40+AM42+AM43+AM45+AM44+AM46+AM47+AM48+AM49+AM50+AM51+AM52+AM53+AM54</f>
        <v>495</v>
      </c>
      <c r="AN55" s="20">
        <f>AN38+AN39+AN40+AN41+AN42+AN43+AN44+AN45+AN46+AN47+AN48+AN49+AN50+AN51+AN52+AN53+AN54</f>
        <v>160</v>
      </c>
      <c r="AO55" s="3"/>
      <c r="AW55" s="3"/>
    </row>
    <row r="56" spans="1:49" x14ac:dyDescent="0.2">
      <c r="J56" s="3"/>
      <c r="L56" s="3"/>
      <c r="O56" s="3"/>
      <c r="R56" s="3"/>
      <c r="T56" s="3"/>
      <c r="V56" s="3"/>
      <c r="AA56" s="3"/>
      <c r="AC56" s="3"/>
      <c r="AK56" s="3"/>
      <c r="AO56" s="3"/>
      <c r="AW56" s="3"/>
    </row>
    <row r="57" spans="1:49" x14ac:dyDescent="0.2">
      <c r="C57" t="s">
        <v>122</v>
      </c>
      <c r="J57" s="3"/>
      <c r="L57" s="3"/>
      <c r="O57" s="3"/>
      <c r="R57" s="3"/>
      <c r="T57" s="3"/>
      <c r="V57" s="3"/>
      <c r="AA57" s="3"/>
      <c r="AC57" s="3"/>
      <c r="AK57" s="3"/>
      <c r="AO57" s="3"/>
      <c r="AW57" s="3"/>
    </row>
    <row r="58" spans="1:49" x14ac:dyDescent="0.2">
      <c r="C58" t="s">
        <v>82</v>
      </c>
      <c r="J58" s="3"/>
      <c r="L58" s="3"/>
      <c r="O58" s="3"/>
      <c r="R58" s="3"/>
      <c r="T58" s="3"/>
      <c r="V58" s="3"/>
      <c r="AA58" s="3"/>
      <c r="AC58" s="3"/>
      <c r="AK58" s="3"/>
      <c r="AO58" s="3"/>
      <c r="AW58" s="3"/>
    </row>
    <row r="59" spans="1:49" x14ac:dyDescent="0.2">
      <c r="A59" s="5">
        <v>26</v>
      </c>
      <c r="F59" t="s">
        <v>123</v>
      </c>
      <c r="J59" s="3"/>
      <c r="L59" s="3"/>
      <c r="O59" s="3"/>
      <c r="R59" s="3"/>
      <c r="T59" s="3"/>
      <c r="V59" s="3"/>
      <c r="AA59" s="3"/>
      <c r="AC59" s="3"/>
      <c r="AK59" s="3"/>
      <c r="AO59" s="3"/>
      <c r="AW59" s="3"/>
    </row>
    <row r="60" spans="1:49" x14ac:dyDescent="0.2">
      <c r="A60" s="5">
        <v>6</v>
      </c>
      <c r="F60" s="24" t="s">
        <v>124</v>
      </c>
      <c r="J60" s="3"/>
      <c r="L60" s="3"/>
      <c r="O60" s="3"/>
      <c r="R60" s="3"/>
      <c r="T60" s="3"/>
      <c r="V60" s="3"/>
      <c r="AA60" s="3"/>
      <c r="AC60" s="3"/>
      <c r="AK60" s="3"/>
      <c r="AO60" s="3"/>
      <c r="AW60" s="3"/>
    </row>
    <row r="61" spans="1:49" x14ac:dyDescent="0.2">
      <c r="A61" s="5">
        <v>33</v>
      </c>
      <c r="F61" t="s">
        <v>125</v>
      </c>
      <c r="J61" s="3"/>
      <c r="L61" s="3"/>
      <c r="O61" s="3"/>
      <c r="R61" s="3"/>
      <c r="T61" s="3"/>
      <c r="V61" s="3"/>
      <c r="AA61" s="3"/>
      <c r="AC61" s="3"/>
      <c r="AK61" s="3"/>
      <c r="AO61" s="3"/>
      <c r="AW61" s="3"/>
    </row>
    <row r="62" spans="1:49" x14ac:dyDescent="0.2">
      <c r="A62" s="5">
        <v>1</v>
      </c>
      <c r="F62" s="24" t="s">
        <v>126</v>
      </c>
      <c r="J62" s="3"/>
      <c r="L62" s="3"/>
      <c r="O62" s="3"/>
      <c r="R62" s="3"/>
      <c r="T62" s="3"/>
      <c r="V62" s="3"/>
      <c r="AA62" s="3"/>
      <c r="AC62" s="3"/>
      <c r="AK62" s="3"/>
      <c r="AO62" s="3"/>
      <c r="AW62" s="3"/>
    </row>
    <row r="63" spans="1:49" x14ac:dyDescent="0.2">
      <c r="A63" s="20"/>
      <c r="F63" s="25" t="s">
        <v>127</v>
      </c>
      <c r="J63" s="3"/>
      <c r="L63" s="3"/>
      <c r="O63" s="3"/>
      <c r="R63" s="3"/>
      <c r="T63" s="3"/>
      <c r="V63" s="3"/>
      <c r="AA63" s="3"/>
      <c r="AC63" s="3"/>
      <c r="AK63" s="3"/>
      <c r="AO63" s="3"/>
      <c r="AW63" s="3"/>
    </row>
    <row r="64" spans="1:49" x14ac:dyDescent="0.2">
      <c r="A64" s="5">
        <v>35</v>
      </c>
      <c r="C64" t="s">
        <v>128</v>
      </c>
      <c r="J64" s="3"/>
      <c r="L64" s="3"/>
      <c r="O64" s="3"/>
      <c r="R64" s="3"/>
      <c r="T64" s="3"/>
      <c r="V64" s="3"/>
      <c r="AA64" s="3"/>
      <c r="AC64" s="3"/>
      <c r="AK64" s="3"/>
      <c r="AO64" s="3"/>
      <c r="AW64" s="3"/>
    </row>
    <row r="65" spans="1:49" x14ac:dyDescent="0.2">
      <c r="A65" s="5">
        <v>49</v>
      </c>
      <c r="C65" t="s">
        <v>129</v>
      </c>
      <c r="J65" s="3"/>
      <c r="L65" s="3"/>
      <c r="O65" s="3"/>
      <c r="R65" s="3"/>
      <c r="T65" s="3"/>
      <c r="V65" s="3"/>
      <c r="AA65" s="3"/>
      <c r="AC65" s="3"/>
      <c r="AK65" s="3"/>
      <c r="AO65" s="3"/>
      <c r="AW65" s="3"/>
    </row>
    <row r="66" spans="1:49" x14ac:dyDescent="0.2">
      <c r="A66" s="5">
        <v>41</v>
      </c>
      <c r="C66" t="s">
        <v>130</v>
      </c>
      <c r="J66" s="3"/>
      <c r="L66" s="3"/>
      <c r="O66" s="3"/>
      <c r="R66" s="3"/>
      <c r="T66" s="3"/>
      <c r="V66" s="3"/>
      <c r="AA66" s="3"/>
      <c r="AC66" s="3"/>
      <c r="AK66" s="3"/>
      <c r="AO66" s="3"/>
      <c r="AW66" s="3"/>
    </row>
    <row r="67" spans="1:49" x14ac:dyDescent="0.2">
      <c r="A67" s="5">
        <v>110</v>
      </c>
      <c r="C67" t="s">
        <v>131</v>
      </c>
      <c r="F67" t="s">
        <v>132</v>
      </c>
      <c r="J67" s="3"/>
      <c r="L67" s="3"/>
      <c r="O67" s="3"/>
      <c r="R67" s="3"/>
      <c r="T67" s="3"/>
      <c r="V67" s="3"/>
      <c r="AA67" s="3"/>
      <c r="AC67" s="3"/>
      <c r="AK67" s="3"/>
      <c r="AO67" s="3"/>
      <c r="AP67" s="5">
        <v>38</v>
      </c>
      <c r="AQ67" s="19"/>
      <c r="AR67" s="5">
        <v>32</v>
      </c>
      <c r="AS67" s="5">
        <v>32</v>
      </c>
      <c r="AT67" s="5">
        <v>36</v>
      </c>
      <c r="AU67" s="5">
        <v>0</v>
      </c>
      <c r="AV67" s="5">
        <v>34</v>
      </c>
      <c r="AW67" s="3"/>
    </row>
    <row r="68" spans="1:49" x14ac:dyDescent="0.2">
      <c r="A68" s="5">
        <v>47</v>
      </c>
      <c r="F68" s="24" t="s">
        <v>133</v>
      </c>
      <c r="J68" s="3"/>
      <c r="L68" s="3"/>
      <c r="O68" s="3"/>
      <c r="R68" s="3"/>
      <c r="T68" s="3"/>
      <c r="V68" s="3"/>
      <c r="AA68" s="3"/>
      <c r="AC68" s="3"/>
      <c r="AK68" s="3"/>
      <c r="AO68" s="3"/>
      <c r="AP68" s="5"/>
      <c r="AQ68" s="19"/>
      <c r="AR68" s="5"/>
      <c r="AS68" s="5"/>
      <c r="AT68" s="5"/>
      <c r="AU68" s="5"/>
      <c r="AV68" s="5"/>
      <c r="AW68" s="3"/>
    </row>
    <row r="69" spans="1:49" x14ac:dyDescent="0.2">
      <c r="A69" s="5">
        <v>15</v>
      </c>
      <c r="F69" t="s">
        <v>125</v>
      </c>
      <c r="J69" s="3"/>
      <c r="L69" s="3"/>
      <c r="O69" s="3"/>
      <c r="R69" s="3"/>
      <c r="T69" s="3"/>
      <c r="V69" s="3"/>
      <c r="AA69" s="3"/>
      <c r="AC69" s="3"/>
      <c r="AK69" s="3"/>
      <c r="AO69" s="3"/>
      <c r="AW69" s="3"/>
    </row>
    <row r="70" spans="1:49" x14ac:dyDescent="0.2">
      <c r="A70" s="5">
        <v>11</v>
      </c>
      <c r="F70" s="24" t="s">
        <v>126</v>
      </c>
      <c r="J70" s="3"/>
      <c r="L70" s="3"/>
      <c r="O70" s="3"/>
      <c r="R70" s="3"/>
      <c r="T70" s="3"/>
      <c r="V70" s="3"/>
      <c r="AA70" s="3"/>
      <c r="AC70" s="3"/>
      <c r="AK70" s="3"/>
      <c r="AO70" s="3"/>
      <c r="AW70" s="3"/>
    </row>
    <row r="71" spans="1:49" x14ac:dyDescent="0.2">
      <c r="A71" s="20"/>
      <c r="F71" s="26" t="s">
        <v>134</v>
      </c>
      <c r="J71" s="3"/>
      <c r="L71" s="3"/>
      <c r="O71" s="3"/>
      <c r="R71" s="3"/>
      <c r="T71" s="3"/>
      <c r="V71" s="3"/>
      <c r="AA71" s="3"/>
      <c r="AC71" s="3"/>
      <c r="AK71" s="3"/>
      <c r="AO71" s="3"/>
      <c r="AW71" s="3"/>
    </row>
    <row r="72" spans="1:49" x14ac:dyDescent="0.2">
      <c r="A72" s="5">
        <v>104</v>
      </c>
      <c r="C72" t="s">
        <v>135</v>
      </c>
      <c r="F72" t="s">
        <v>136</v>
      </c>
      <c r="J72" s="3"/>
      <c r="L72" s="3"/>
      <c r="O72" s="3"/>
      <c r="R72" s="3"/>
      <c r="T72" s="3"/>
      <c r="V72" s="3"/>
      <c r="AA72" s="3"/>
      <c r="AC72" s="3"/>
      <c r="AK72" s="3"/>
      <c r="AO72" s="3"/>
      <c r="AW72" s="3"/>
    </row>
    <row r="73" spans="1:49" x14ac:dyDescent="0.2">
      <c r="A73" s="5">
        <v>12</v>
      </c>
      <c r="F73" t="s">
        <v>137</v>
      </c>
      <c r="J73" s="3"/>
      <c r="L73" s="3"/>
      <c r="O73" s="3"/>
      <c r="R73" s="3"/>
      <c r="T73" s="3"/>
      <c r="V73" s="3"/>
      <c r="AA73" s="3"/>
      <c r="AC73" s="3"/>
      <c r="AK73" s="3"/>
      <c r="AO73" s="3"/>
      <c r="AW73" s="3"/>
    </row>
    <row r="74" spans="1:49" x14ac:dyDescent="0.2">
      <c r="A74" s="5">
        <v>0</v>
      </c>
      <c r="F74" t="s">
        <v>138</v>
      </c>
      <c r="J74" s="3"/>
      <c r="L74" s="3"/>
      <c r="O74" s="3"/>
      <c r="R74" s="3"/>
      <c r="T74" s="3"/>
      <c r="V74" s="3"/>
      <c r="AA74" s="3"/>
      <c r="AC74" s="3"/>
      <c r="AK74" s="3"/>
      <c r="AO74" s="3"/>
      <c r="AW74" s="3"/>
    </row>
    <row r="75" spans="1:49" x14ac:dyDescent="0.2">
      <c r="A75" s="5">
        <v>27</v>
      </c>
      <c r="F75" t="s">
        <v>139</v>
      </c>
      <c r="J75" s="3"/>
      <c r="L75" s="3"/>
      <c r="O75" s="3"/>
      <c r="R75" s="3"/>
      <c r="T75" s="3"/>
      <c r="V75" s="3"/>
      <c r="AA75" s="3"/>
      <c r="AC75" s="3"/>
      <c r="AK75" s="3"/>
      <c r="AO75" s="3"/>
      <c r="AW75" s="3"/>
    </row>
    <row r="76" spans="1:49" x14ac:dyDescent="0.2">
      <c r="A76" s="5">
        <v>14</v>
      </c>
      <c r="F76" t="s">
        <v>140</v>
      </c>
      <c r="J76" s="3"/>
      <c r="L76" s="3"/>
      <c r="O76" s="3"/>
      <c r="R76" s="3"/>
      <c r="T76" s="3"/>
      <c r="V76" s="3"/>
      <c r="AA76" s="3"/>
      <c r="AC76" s="3"/>
      <c r="AK76" s="3"/>
      <c r="AO76" s="3"/>
      <c r="AW76" s="3"/>
    </row>
    <row r="77" spans="1:49" x14ac:dyDescent="0.2">
      <c r="A77" s="20"/>
      <c r="F77" s="5" t="s">
        <v>141</v>
      </c>
      <c r="J77" s="3"/>
      <c r="L77" s="3"/>
      <c r="O77" s="3"/>
      <c r="R77" s="3"/>
      <c r="T77" s="3"/>
      <c r="V77" s="3"/>
      <c r="AA77" s="3"/>
      <c r="AC77" s="3"/>
      <c r="AK77" s="3"/>
      <c r="AO77" s="3"/>
      <c r="AW77" s="3"/>
    </row>
    <row r="78" spans="1:49" x14ac:dyDescent="0.2">
      <c r="A78" s="5">
        <v>46</v>
      </c>
      <c r="C78" t="s">
        <v>142</v>
      </c>
      <c r="J78" s="3"/>
      <c r="L78" s="3"/>
      <c r="O78" s="3"/>
      <c r="R78" s="3"/>
      <c r="T78" s="3"/>
      <c r="V78" s="3"/>
      <c r="AA78" s="3"/>
      <c r="AC78" s="3"/>
      <c r="AK78" s="3"/>
      <c r="AO78" s="3"/>
      <c r="AW78" s="3"/>
    </row>
    <row r="79" spans="1:49" x14ac:dyDescent="0.2">
      <c r="A79" s="5">
        <v>73</v>
      </c>
      <c r="C79" s="24" t="s">
        <v>143</v>
      </c>
      <c r="J79" s="3"/>
      <c r="L79" s="3"/>
      <c r="O79" s="3"/>
      <c r="R79" s="3"/>
      <c r="T79" s="3"/>
      <c r="V79" s="3"/>
      <c r="AA79" s="3"/>
      <c r="AC79" s="3"/>
      <c r="AK79" s="3"/>
      <c r="AO79" s="3"/>
      <c r="AW79" s="3"/>
    </row>
    <row r="80" spans="1:49" x14ac:dyDescent="0.2">
      <c r="A80" s="5">
        <v>29</v>
      </c>
      <c r="C80" t="s">
        <v>144</v>
      </c>
      <c r="F80" t="s">
        <v>97</v>
      </c>
      <c r="J80" s="3"/>
      <c r="L80" s="3"/>
      <c r="O80" s="3"/>
      <c r="R80" s="3"/>
      <c r="T80" s="3"/>
      <c r="V80" s="3"/>
      <c r="AA80" s="3"/>
      <c r="AC80" s="3"/>
      <c r="AK80" s="3"/>
      <c r="AO80" s="3"/>
      <c r="AW80" s="3"/>
    </row>
    <row r="81" spans="1:49" x14ac:dyDescent="0.2">
      <c r="A81" s="5">
        <v>94</v>
      </c>
      <c r="F81" t="s">
        <v>98</v>
      </c>
      <c r="J81" s="3"/>
      <c r="L81" s="3"/>
      <c r="O81" s="3"/>
      <c r="R81" s="3"/>
      <c r="T81" s="3"/>
      <c r="V81" s="3"/>
      <c r="AA81" s="3"/>
      <c r="AC81" s="3"/>
      <c r="AK81" s="3"/>
      <c r="AO81" s="3"/>
      <c r="AW81" s="3"/>
    </row>
    <row r="82" spans="1:49" x14ac:dyDescent="0.2">
      <c r="A82" s="5">
        <v>1</v>
      </c>
      <c r="F82" t="s">
        <v>145</v>
      </c>
      <c r="J82" s="3"/>
      <c r="L82" s="3"/>
      <c r="O82" s="3"/>
      <c r="R82" s="3"/>
      <c r="T82" s="3"/>
      <c r="V82" s="3"/>
      <c r="AA82" s="3"/>
      <c r="AC82" s="3"/>
      <c r="AK82" s="3"/>
      <c r="AO82" s="3"/>
      <c r="AW82" s="3"/>
    </row>
    <row r="83" spans="1:49" x14ac:dyDescent="0.2">
      <c r="A83" s="20"/>
      <c r="D83" s="20"/>
      <c r="F83" s="5" t="s">
        <v>146</v>
      </c>
      <c r="J83" s="3"/>
      <c r="L83" s="3"/>
      <c r="O83" s="3"/>
      <c r="R83" s="3"/>
      <c r="T83" s="3"/>
      <c r="V83" s="3"/>
      <c r="AA83" s="3"/>
      <c r="AC83" s="3"/>
      <c r="AK83" s="3"/>
      <c r="AO83" s="3"/>
      <c r="AW83" s="3"/>
    </row>
    <row r="84" spans="1:49" x14ac:dyDescent="0.2">
      <c r="A84" s="5">
        <v>28</v>
      </c>
      <c r="C84" t="s">
        <v>147</v>
      </c>
      <c r="J84" s="3"/>
      <c r="L84" s="3"/>
      <c r="O84" s="3"/>
      <c r="R84" s="3"/>
      <c r="T84" s="3"/>
      <c r="V84" s="3"/>
      <c r="AA84" s="3"/>
      <c r="AC84" s="3"/>
      <c r="AK84" s="3"/>
      <c r="AO84" s="3"/>
      <c r="AW84" s="3"/>
    </row>
    <row r="85" spans="1:49" x14ac:dyDescent="0.2">
      <c r="A85" s="5">
        <v>85</v>
      </c>
      <c r="C85" t="s">
        <v>148</v>
      </c>
      <c r="J85" s="3"/>
      <c r="L85" s="3"/>
      <c r="O85" s="3"/>
      <c r="R85" s="3"/>
      <c r="T85" s="3"/>
      <c r="V85" s="3"/>
      <c r="AA85" s="3"/>
      <c r="AC85" s="3"/>
      <c r="AK85" s="3"/>
      <c r="AO85" s="3"/>
      <c r="AW85" s="3"/>
    </row>
    <row r="86" spans="1:49" x14ac:dyDescent="0.2">
      <c r="A86" s="5">
        <v>17</v>
      </c>
      <c r="C86" t="s">
        <v>149</v>
      </c>
      <c r="J86" s="3"/>
      <c r="L86" s="3"/>
      <c r="O86" s="3"/>
      <c r="R86" s="3"/>
      <c r="T86" s="3"/>
      <c r="V86" s="3"/>
      <c r="AA86" s="3"/>
      <c r="AC86" s="3"/>
      <c r="AK86" s="3"/>
      <c r="AO86" s="3"/>
      <c r="AW86" s="3"/>
    </row>
    <row r="87" spans="1:49" x14ac:dyDescent="0.2">
      <c r="A87" s="20"/>
      <c r="B87" s="20"/>
      <c r="F87" s="5" t="s">
        <v>150</v>
      </c>
      <c r="J87" s="3"/>
      <c r="L87" s="3"/>
      <c r="O87" s="3"/>
      <c r="R87" s="3"/>
      <c r="T87" s="3"/>
      <c r="V87" s="3"/>
      <c r="AA87" s="3"/>
      <c r="AC87" s="3"/>
      <c r="AK87" s="3"/>
      <c r="AO87" s="3"/>
      <c r="AW87" s="3"/>
    </row>
    <row r="88" spans="1:49" x14ac:dyDescent="0.2">
      <c r="A88" s="20"/>
      <c r="B88" s="20"/>
      <c r="D88" s="20"/>
      <c r="F88" t="s">
        <v>151</v>
      </c>
      <c r="J88" s="3"/>
      <c r="K88" s="20"/>
      <c r="L88" s="21"/>
      <c r="M88" s="20"/>
      <c r="N88" s="20"/>
      <c r="O88" s="21"/>
      <c r="P88" s="20"/>
      <c r="Q88" s="20"/>
      <c r="R88" s="21"/>
      <c r="S88" s="20"/>
      <c r="T88" s="21"/>
      <c r="U88" s="20"/>
      <c r="V88" s="3"/>
      <c r="W88" s="20"/>
      <c r="X88" s="20"/>
      <c r="Y88" s="23"/>
      <c r="Z88" s="20"/>
      <c r="AA88" s="21"/>
      <c r="AB88" s="20"/>
      <c r="AC88" s="3"/>
      <c r="AD88" s="20"/>
      <c r="AE88" s="20"/>
      <c r="AF88" s="20"/>
      <c r="AG88" s="20"/>
      <c r="AH88" s="20"/>
      <c r="AI88" s="20"/>
      <c r="AJ88" s="20"/>
      <c r="AK88" s="3"/>
      <c r="AL88" s="20"/>
      <c r="AM88" s="20"/>
      <c r="AN88" s="20"/>
      <c r="AO88" s="3"/>
      <c r="AP88" s="20"/>
      <c r="AQ88" s="21"/>
      <c r="AR88" s="20"/>
      <c r="AS88" s="20"/>
      <c r="AT88" s="20"/>
      <c r="AU88" s="20"/>
      <c r="AV88" s="20"/>
      <c r="AW88" s="3"/>
    </row>
    <row r="89" spans="1:49" x14ac:dyDescent="0.2">
      <c r="A89" s="20"/>
      <c r="B89" s="20"/>
      <c r="D89" s="20"/>
      <c r="J89" s="3"/>
      <c r="K89" s="20"/>
      <c r="L89" s="21"/>
      <c r="M89" s="20"/>
      <c r="N89" s="20"/>
      <c r="O89" s="21"/>
      <c r="P89" s="20"/>
      <c r="Q89" s="20"/>
      <c r="R89" s="21"/>
      <c r="S89" s="20"/>
      <c r="T89" s="21"/>
      <c r="U89" s="20"/>
      <c r="V89" s="3"/>
      <c r="W89" s="20"/>
      <c r="X89" s="20"/>
      <c r="Y89" s="23"/>
      <c r="Z89" s="20"/>
      <c r="AA89" s="21"/>
      <c r="AB89" s="20"/>
      <c r="AC89" s="3"/>
      <c r="AD89" s="20"/>
      <c r="AE89" s="20"/>
      <c r="AF89" s="20"/>
      <c r="AG89" s="20"/>
      <c r="AH89" s="20"/>
      <c r="AI89" s="20"/>
      <c r="AJ89" s="20"/>
      <c r="AK89" s="3"/>
      <c r="AL89" s="20"/>
      <c r="AM89" s="20"/>
      <c r="AN89" s="20"/>
      <c r="AO89" s="3"/>
      <c r="AP89" s="20"/>
      <c r="AQ89" s="21"/>
      <c r="AR89" s="20"/>
      <c r="AS89" s="20"/>
      <c r="AT89" s="20"/>
      <c r="AU89" s="20"/>
      <c r="AV89" s="20"/>
      <c r="AW89" s="3"/>
    </row>
    <row r="90" spans="1:49" s="5" customFormat="1" ht="12.75" x14ac:dyDescent="0.15">
      <c r="C90" s="5" t="s">
        <v>152</v>
      </c>
      <c r="J90" s="19"/>
      <c r="K90" s="5">
        <v>10</v>
      </c>
      <c r="L90" s="19"/>
      <c r="M90" s="5">
        <v>4</v>
      </c>
      <c r="N90" s="5">
        <v>2</v>
      </c>
      <c r="O90" s="19"/>
      <c r="P90" s="5">
        <v>0</v>
      </c>
      <c r="Q90" s="5">
        <v>0</v>
      </c>
      <c r="R90" s="19"/>
      <c r="S90" s="5">
        <v>0</v>
      </c>
      <c r="T90" s="19"/>
      <c r="U90" s="5">
        <v>0</v>
      </c>
      <c r="V90" s="19"/>
      <c r="W90" s="5">
        <v>1</v>
      </c>
      <c r="X90" s="5">
        <v>2</v>
      </c>
      <c r="Y90" s="22"/>
      <c r="Z90" s="5">
        <v>2</v>
      </c>
      <c r="AA90" s="19"/>
      <c r="AB90" s="5">
        <v>2</v>
      </c>
      <c r="AC90" s="19"/>
      <c r="AD90" s="5">
        <v>22</v>
      </c>
      <c r="AE90" s="5">
        <v>17</v>
      </c>
      <c r="AF90" s="5">
        <v>34</v>
      </c>
      <c r="AG90" s="5">
        <v>18</v>
      </c>
      <c r="AH90" s="5">
        <v>25</v>
      </c>
      <c r="AI90" s="5">
        <v>27</v>
      </c>
      <c r="AJ90" s="5">
        <v>36</v>
      </c>
      <c r="AK90" s="19"/>
      <c r="AL90" s="5">
        <v>95</v>
      </c>
      <c r="AM90" s="5">
        <v>124</v>
      </c>
      <c r="AN90" s="5">
        <v>35</v>
      </c>
      <c r="AO90" s="19"/>
      <c r="AP90" s="5">
        <v>1</v>
      </c>
      <c r="AQ90" s="19"/>
      <c r="AR90" s="5">
        <v>1</v>
      </c>
      <c r="AS90" s="5">
        <v>1</v>
      </c>
      <c r="AT90" s="5">
        <v>1</v>
      </c>
      <c r="AU90" s="5">
        <v>0</v>
      </c>
      <c r="AV90" s="5">
        <v>1</v>
      </c>
      <c r="AW90" s="19"/>
    </row>
    <row r="91" spans="1:49" s="5" customFormat="1" ht="12.75" x14ac:dyDescent="0.15">
      <c r="C91" s="5" t="s">
        <v>153</v>
      </c>
      <c r="J91" s="19"/>
      <c r="K91" s="5">
        <v>1</v>
      </c>
      <c r="L91" s="19"/>
      <c r="M91" s="5">
        <v>0</v>
      </c>
      <c r="N91" s="5">
        <v>0</v>
      </c>
      <c r="O91" s="19"/>
      <c r="P91" s="5">
        <v>0</v>
      </c>
      <c r="Q91" s="5">
        <v>0</v>
      </c>
      <c r="R91" s="19"/>
      <c r="S91" s="5">
        <v>0</v>
      </c>
      <c r="T91" s="19"/>
      <c r="U91" s="5">
        <v>0</v>
      </c>
      <c r="V91" s="19"/>
      <c r="W91" s="5">
        <v>0</v>
      </c>
      <c r="X91" s="5">
        <v>0</v>
      </c>
      <c r="Y91" s="22"/>
      <c r="Z91" s="5">
        <v>0</v>
      </c>
      <c r="AA91" s="19"/>
      <c r="AB91" s="5">
        <v>0</v>
      </c>
      <c r="AC91" s="19"/>
      <c r="AD91" s="5">
        <v>4</v>
      </c>
      <c r="AE91" s="5">
        <v>3</v>
      </c>
      <c r="AF91" s="5">
        <v>1</v>
      </c>
      <c r="AG91" s="5">
        <v>3</v>
      </c>
      <c r="AH91" s="5">
        <v>6</v>
      </c>
      <c r="AI91" s="5">
        <v>4</v>
      </c>
      <c r="AJ91" s="5">
        <v>3</v>
      </c>
      <c r="AK91" s="19"/>
      <c r="AL91" s="5">
        <v>3</v>
      </c>
      <c r="AM91" s="5">
        <v>7</v>
      </c>
      <c r="AN91" s="5">
        <v>3</v>
      </c>
      <c r="AO91" s="19"/>
      <c r="AP91" s="5">
        <v>0</v>
      </c>
      <c r="AQ91" s="19"/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19"/>
    </row>
    <row r="92" spans="1:49" x14ac:dyDescent="0.2">
      <c r="A92" s="20"/>
      <c r="B92" s="20"/>
      <c r="D92" s="20"/>
      <c r="F92" s="5" t="s">
        <v>154</v>
      </c>
      <c r="G92" s="5"/>
      <c r="H92" s="5"/>
      <c r="J92" s="3"/>
      <c r="K92" s="20">
        <f>K90+K91</f>
        <v>11</v>
      </c>
      <c r="L92" s="21"/>
      <c r="M92" s="20">
        <f>M90+M91</f>
        <v>4</v>
      </c>
      <c r="N92" s="20">
        <f>N90+N91</f>
        <v>2</v>
      </c>
      <c r="O92" s="21"/>
      <c r="P92" s="20">
        <f>P90+P91</f>
        <v>0</v>
      </c>
      <c r="Q92" s="20">
        <f>Q90+Q91</f>
        <v>0</v>
      </c>
      <c r="R92" s="21"/>
      <c r="S92" s="20">
        <f>S90+S91</f>
        <v>0</v>
      </c>
      <c r="T92" s="21"/>
      <c r="U92" s="20">
        <f>U90+U91</f>
        <v>0</v>
      </c>
      <c r="V92" s="3"/>
      <c r="W92" s="20">
        <f>W90+W91</f>
        <v>1</v>
      </c>
      <c r="X92" s="20">
        <f>X90+X91</f>
        <v>2</v>
      </c>
      <c r="Y92" s="23"/>
      <c r="Z92" s="20">
        <f>Z90+Z91</f>
        <v>2</v>
      </c>
      <c r="AA92" s="21"/>
      <c r="AB92" s="20">
        <f>AB90+AB91</f>
        <v>2</v>
      </c>
      <c r="AC92" s="3"/>
      <c r="AD92" s="20">
        <f t="shared" ref="AD92:AJ92" si="1">AD90+AD91</f>
        <v>26</v>
      </c>
      <c r="AE92" s="20">
        <f t="shared" si="1"/>
        <v>20</v>
      </c>
      <c r="AF92" s="20">
        <f t="shared" si="1"/>
        <v>35</v>
      </c>
      <c r="AG92" s="20">
        <f t="shared" si="1"/>
        <v>21</v>
      </c>
      <c r="AH92" s="20">
        <f t="shared" si="1"/>
        <v>31</v>
      </c>
      <c r="AI92" s="20">
        <f t="shared" si="1"/>
        <v>31</v>
      </c>
      <c r="AJ92" s="20">
        <f t="shared" si="1"/>
        <v>39</v>
      </c>
      <c r="AK92" s="3"/>
      <c r="AL92" s="20">
        <f>AL90+AL91</f>
        <v>98</v>
      </c>
      <c r="AM92" s="20">
        <f>AM90+AM91</f>
        <v>131</v>
      </c>
      <c r="AN92" s="20">
        <f>AN90+AN91</f>
        <v>38</v>
      </c>
      <c r="AO92" s="3"/>
      <c r="AP92" s="20">
        <f>AP67+AP90</f>
        <v>39</v>
      </c>
      <c r="AQ92" s="21"/>
      <c r="AR92" s="20">
        <f>AR67+AR90</f>
        <v>33</v>
      </c>
      <c r="AS92" s="20">
        <f>AS67+AS90</f>
        <v>33</v>
      </c>
      <c r="AT92" s="20">
        <f>AT67+AT90</f>
        <v>37</v>
      </c>
      <c r="AU92" s="20">
        <f>AU67+AU90+AU91</f>
        <v>0</v>
      </c>
      <c r="AV92" s="20">
        <f>AV67+AV90</f>
        <v>35</v>
      </c>
      <c r="AW92" s="3"/>
    </row>
    <row r="93" spans="1:49" x14ac:dyDescent="0.2">
      <c r="A93" s="20"/>
      <c r="B93" s="20"/>
      <c r="D93" s="20"/>
      <c r="F93" s="5"/>
      <c r="G93" s="5"/>
      <c r="H93" s="5"/>
      <c r="J93" s="3"/>
      <c r="K93" s="20"/>
      <c r="L93" s="21"/>
      <c r="M93" s="20"/>
      <c r="N93" s="20"/>
      <c r="O93" s="21"/>
      <c r="P93" s="20"/>
      <c r="Q93" s="20"/>
      <c r="R93" s="21"/>
      <c r="S93" s="20"/>
      <c r="T93" s="21"/>
      <c r="U93" s="20"/>
      <c r="V93" s="3"/>
      <c r="W93" s="20"/>
      <c r="X93" s="20"/>
      <c r="Y93" s="23"/>
      <c r="Z93" s="20"/>
      <c r="AA93" s="21"/>
      <c r="AB93" s="20"/>
      <c r="AC93" s="3"/>
      <c r="AD93" s="20"/>
      <c r="AE93" s="20"/>
      <c r="AF93" s="20"/>
      <c r="AG93" s="20"/>
      <c r="AH93" s="20"/>
      <c r="AI93" s="20"/>
      <c r="AJ93" s="20"/>
      <c r="AK93" s="3"/>
      <c r="AL93" s="20"/>
      <c r="AM93" s="20"/>
      <c r="AN93" s="20"/>
      <c r="AO93" s="3"/>
      <c r="AP93" s="20"/>
      <c r="AQ93" s="21"/>
      <c r="AR93" s="20"/>
      <c r="AS93" s="20"/>
      <c r="AT93" s="20"/>
      <c r="AU93" s="20"/>
      <c r="AV93" s="20"/>
      <c r="AW93" s="3"/>
    </row>
    <row r="94" spans="1:49" x14ac:dyDescent="0.2">
      <c r="A94" s="5"/>
      <c r="B94" s="20"/>
      <c r="C94" s="5" t="s">
        <v>155</v>
      </c>
      <c r="D94" s="20"/>
      <c r="J94" s="3"/>
      <c r="K94" s="5">
        <v>0</v>
      </c>
      <c r="L94" s="21"/>
      <c r="M94" s="5">
        <v>0</v>
      </c>
      <c r="N94" s="5">
        <v>0</v>
      </c>
      <c r="O94" s="21"/>
      <c r="P94" s="5">
        <v>0</v>
      </c>
      <c r="Q94" s="5">
        <v>0</v>
      </c>
      <c r="R94" s="21"/>
      <c r="S94" s="5">
        <v>0</v>
      </c>
      <c r="T94" s="21"/>
      <c r="U94" s="5">
        <v>0</v>
      </c>
      <c r="V94" s="3"/>
      <c r="W94" s="27">
        <v>0</v>
      </c>
      <c r="X94" s="27">
        <v>0</v>
      </c>
      <c r="Y94" s="22"/>
      <c r="Z94" s="27">
        <v>0</v>
      </c>
      <c r="AA94" s="21"/>
      <c r="AB94" s="5">
        <v>0</v>
      </c>
      <c r="AC94" s="3"/>
      <c r="AD94" s="5">
        <v>0</v>
      </c>
      <c r="AE94" s="5">
        <v>1</v>
      </c>
      <c r="AF94" s="5">
        <v>2</v>
      </c>
      <c r="AG94" s="5">
        <v>0</v>
      </c>
      <c r="AH94" s="5">
        <v>3</v>
      </c>
      <c r="AI94" s="5">
        <v>0</v>
      </c>
      <c r="AJ94" s="5">
        <v>4</v>
      </c>
      <c r="AK94" s="3"/>
      <c r="AL94" s="5">
        <v>0</v>
      </c>
      <c r="AM94" s="5">
        <v>0</v>
      </c>
      <c r="AN94" s="5">
        <v>0</v>
      </c>
      <c r="AO94" s="3"/>
      <c r="AP94" s="5">
        <v>0</v>
      </c>
      <c r="AQ94" s="19"/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3"/>
    </row>
    <row r="95" spans="1:49" x14ac:dyDescent="0.2">
      <c r="A95" s="5"/>
      <c r="B95" s="20"/>
      <c r="C95" s="5" t="s">
        <v>156</v>
      </c>
      <c r="D95" s="20"/>
      <c r="J95" s="3"/>
      <c r="K95" s="5">
        <v>0</v>
      </c>
      <c r="L95" s="21"/>
      <c r="M95" s="5">
        <v>0</v>
      </c>
      <c r="N95" s="5">
        <v>0</v>
      </c>
      <c r="O95" s="21"/>
      <c r="P95" s="5">
        <v>0</v>
      </c>
      <c r="Q95" s="5">
        <v>0</v>
      </c>
      <c r="R95" s="21"/>
      <c r="S95" s="5">
        <v>0</v>
      </c>
      <c r="T95" s="21"/>
      <c r="U95" s="5">
        <v>0</v>
      </c>
      <c r="V95" s="3"/>
      <c r="W95" s="5">
        <v>0</v>
      </c>
      <c r="X95" s="5">
        <v>0</v>
      </c>
      <c r="Y95" s="22"/>
      <c r="Z95" s="5">
        <v>0</v>
      </c>
      <c r="AA95" s="21"/>
      <c r="AB95" s="5">
        <v>0</v>
      </c>
      <c r="AC95" s="3"/>
      <c r="AD95" s="5">
        <v>1</v>
      </c>
      <c r="AE95" s="5">
        <v>0</v>
      </c>
      <c r="AF95" s="5">
        <v>0</v>
      </c>
      <c r="AG95" s="5">
        <v>2</v>
      </c>
      <c r="AH95" s="5">
        <v>2</v>
      </c>
      <c r="AI95" s="5">
        <v>0</v>
      </c>
      <c r="AJ95" s="5">
        <v>1</v>
      </c>
      <c r="AK95" s="3"/>
      <c r="AL95" s="5">
        <v>0</v>
      </c>
      <c r="AM95" s="5">
        <v>0</v>
      </c>
      <c r="AN95" s="5">
        <v>0</v>
      </c>
      <c r="AO95" s="3"/>
      <c r="AP95" s="5">
        <v>0</v>
      </c>
      <c r="AQ95" s="19"/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3"/>
    </row>
    <row r="96" spans="1:49" x14ac:dyDescent="0.2">
      <c r="A96" s="5"/>
      <c r="B96" s="20"/>
      <c r="C96" s="5" t="s">
        <v>157</v>
      </c>
      <c r="D96" s="20"/>
      <c r="J96" s="3"/>
      <c r="K96" s="5">
        <v>0</v>
      </c>
      <c r="L96" s="21"/>
      <c r="M96" s="5">
        <v>0</v>
      </c>
      <c r="N96" s="5">
        <v>0</v>
      </c>
      <c r="O96" s="21"/>
      <c r="P96" s="5">
        <v>0</v>
      </c>
      <c r="Q96" s="5">
        <v>0</v>
      </c>
      <c r="R96" s="21"/>
      <c r="S96" s="5">
        <v>0</v>
      </c>
      <c r="T96" s="21"/>
      <c r="U96" s="5">
        <v>0</v>
      </c>
      <c r="V96" s="3"/>
      <c r="W96" s="5">
        <v>0</v>
      </c>
      <c r="X96" s="5">
        <v>0</v>
      </c>
      <c r="Y96" s="22"/>
      <c r="Z96" s="5">
        <v>0</v>
      </c>
      <c r="AA96" s="21"/>
      <c r="AB96" s="5">
        <v>0</v>
      </c>
      <c r="AC96" s="3"/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3"/>
      <c r="AL96" s="5">
        <v>0</v>
      </c>
      <c r="AM96" s="5">
        <v>0</v>
      </c>
      <c r="AN96" s="5">
        <v>0</v>
      </c>
      <c r="AO96" s="3"/>
      <c r="AP96" s="5">
        <v>0</v>
      </c>
      <c r="AQ96" s="19"/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3"/>
    </row>
    <row r="97" spans="1:49" x14ac:dyDescent="0.2">
      <c r="A97" s="5"/>
      <c r="B97" s="20"/>
      <c r="C97" s="5" t="s">
        <v>158</v>
      </c>
      <c r="D97" s="20"/>
      <c r="J97" s="3"/>
      <c r="K97" s="5">
        <v>0</v>
      </c>
      <c r="L97" s="3"/>
      <c r="M97" s="5">
        <v>0</v>
      </c>
      <c r="N97" s="5">
        <v>0</v>
      </c>
      <c r="O97" s="3"/>
      <c r="P97" s="5">
        <v>0</v>
      </c>
      <c r="Q97" s="5">
        <v>0</v>
      </c>
      <c r="R97" s="3"/>
      <c r="S97" s="5">
        <v>0</v>
      </c>
      <c r="T97" s="3"/>
      <c r="U97" s="5">
        <v>0</v>
      </c>
      <c r="V97" s="3"/>
      <c r="W97" s="5">
        <v>0</v>
      </c>
      <c r="X97" s="5">
        <v>0</v>
      </c>
      <c r="Y97" s="22"/>
      <c r="Z97" s="5">
        <v>0</v>
      </c>
      <c r="AA97" s="3"/>
      <c r="AB97" s="5">
        <v>0</v>
      </c>
      <c r="AC97" s="3"/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3"/>
      <c r="AL97" s="5">
        <v>0</v>
      </c>
      <c r="AM97" s="5">
        <v>0</v>
      </c>
      <c r="AN97" s="5">
        <v>0</v>
      </c>
      <c r="AO97" s="3"/>
      <c r="AP97" s="5">
        <v>0</v>
      </c>
      <c r="AQ97" s="19"/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3"/>
    </row>
    <row r="98" spans="1:49" x14ac:dyDescent="0.2">
      <c r="A98" s="5"/>
      <c r="B98" s="20"/>
      <c r="C98" s="5" t="s">
        <v>159</v>
      </c>
      <c r="D98" s="20"/>
      <c r="J98" s="3"/>
      <c r="K98" s="5">
        <v>0</v>
      </c>
      <c r="L98" s="3"/>
      <c r="M98" s="5">
        <v>0</v>
      </c>
      <c r="N98" s="5">
        <v>0</v>
      </c>
      <c r="O98" s="3"/>
      <c r="P98" s="5">
        <v>0</v>
      </c>
      <c r="Q98" s="5">
        <v>0</v>
      </c>
      <c r="R98" s="3"/>
      <c r="S98" s="5">
        <v>0</v>
      </c>
      <c r="T98" s="3"/>
      <c r="U98" s="5">
        <v>0</v>
      </c>
      <c r="V98" s="3"/>
      <c r="W98" s="5">
        <v>0</v>
      </c>
      <c r="X98" s="5">
        <v>0</v>
      </c>
      <c r="Y98" s="22"/>
      <c r="Z98" s="5">
        <v>0</v>
      </c>
      <c r="AA98" s="3"/>
      <c r="AB98" s="5">
        <v>0</v>
      </c>
      <c r="AC98" s="3"/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3"/>
      <c r="AL98" s="5">
        <v>0</v>
      </c>
      <c r="AM98" s="5">
        <v>0</v>
      </c>
      <c r="AN98" s="5">
        <v>0</v>
      </c>
      <c r="AO98" s="3"/>
      <c r="AP98" s="5">
        <v>0</v>
      </c>
      <c r="AQ98" s="19"/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3"/>
    </row>
    <row r="99" spans="1:49" x14ac:dyDescent="0.2">
      <c r="A99" s="5"/>
      <c r="B99" s="20"/>
      <c r="C99" s="26" t="s">
        <v>160</v>
      </c>
      <c r="D99" s="20"/>
      <c r="J99" s="3"/>
      <c r="K99" s="5">
        <v>0</v>
      </c>
      <c r="L99" s="3"/>
      <c r="M99" s="5">
        <v>0</v>
      </c>
      <c r="N99" s="5">
        <v>0</v>
      </c>
      <c r="O99" s="3"/>
      <c r="P99" s="5">
        <v>0</v>
      </c>
      <c r="Q99" s="5">
        <v>0</v>
      </c>
      <c r="R99" s="3"/>
      <c r="S99" s="5">
        <v>0</v>
      </c>
      <c r="T99" s="3"/>
      <c r="U99" s="5">
        <v>0</v>
      </c>
      <c r="V99" s="3"/>
      <c r="W99" s="5">
        <v>0</v>
      </c>
      <c r="X99" s="5">
        <v>0</v>
      </c>
      <c r="Y99" s="22"/>
      <c r="Z99" s="5">
        <v>0</v>
      </c>
      <c r="AA99" s="3"/>
      <c r="AB99" s="5">
        <v>0</v>
      </c>
      <c r="AC99" s="3"/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3"/>
      <c r="AL99" s="5">
        <v>0</v>
      </c>
      <c r="AM99" s="5">
        <v>0</v>
      </c>
      <c r="AN99" s="5">
        <v>0</v>
      </c>
      <c r="AO99" s="3"/>
      <c r="AP99" s="5">
        <v>0</v>
      </c>
      <c r="AQ99" s="19"/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3"/>
    </row>
    <row r="100" spans="1:49" x14ac:dyDescent="0.2">
      <c r="A100" s="5"/>
      <c r="B100" s="20"/>
      <c r="C100" s="5" t="s">
        <v>161</v>
      </c>
      <c r="D100" s="20"/>
      <c r="J100" s="3"/>
      <c r="K100" s="5">
        <v>0</v>
      </c>
      <c r="L100" s="3"/>
      <c r="M100" s="5">
        <v>0</v>
      </c>
      <c r="N100" s="5">
        <v>0</v>
      </c>
      <c r="O100" s="3"/>
      <c r="P100" s="5">
        <v>0</v>
      </c>
      <c r="Q100" s="5">
        <v>0</v>
      </c>
      <c r="R100" s="3"/>
      <c r="S100" s="5">
        <v>0</v>
      </c>
      <c r="T100" s="3"/>
      <c r="U100" s="5">
        <v>0</v>
      </c>
      <c r="V100" s="3"/>
      <c r="W100" s="5">
        <v>0</v>
      </c>
      <c r="X100" s="5">
        <v>0</v>
      </c>
      <c r="Y100" s="22"/>
      <c r="Z100" s="5">
        <v>0</v>
      </c>
      <c r="AA100" s="3"/>
      <c r="AB100" s="5">
        <v>0</v>
      </c>
      <c r="AC100" s="3"/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3"/>
      <c r="AL100" s="5">
        <v>0</v>
      </c>
      <c r="AM100" s="5">
        <v>0</v>
      </c>
      <c r="AN100" s="5">
        <v>0</v>
      </c>
      <c r="AO100" s="3"/>
      <c r="AP100" s="5">
        <v>0</v>
      </c>
      <c r="AQ100" s="19"/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3"/>
    </row>
    <row r="101" spans="1:49" x14ac:dyDescent="0.2">
      <c r="A101" s="20"/>
      <c r="F101" t="s">
        <v>162</v>
      </c>
      <c r="J101" s="3"/>
      <c r="K101" s="20">
        <f t="shared" ref="K101:V101" si="2">K18+K92</f>
        <v>138</v>
      </c>
      <c r="L101" s="20">
        <f t="shared" si="2"/>
        <v>0</v>
      </c>
      <c r="M101" s="20">
        <f t="shared" si="2"/>
        <v>27</v>
      </c>
      <c r="N101" s="20">
        <f t="shared" si="2"/>
        <v>22</v>
      </c>
      <c r="O101" s="20">
        <f t="shared" si="2"/>
        <v>0</v>
      </c>
      <c r="P101" s="20">
        <f t="shared" si="2"/>
        <v>0</v>
      </c>
      <c r="Q101" s="20">
        <f t="shared" si="2"/>
        <v>0</v>
      </c>
      <c r="R101" s="20">
        <f t="shared" si="2"/>
        <v>0</v>
      </c>
      <c r="S101" s="20">
        <f t="shared" si="2"/>
        <v>35</v>
      </c>
      <c r="T101" s="20">
        <f t="shared" si="2"/>
        <v>0</v>
      </c>
      <c r="U101" s="20">
        <f t="shared" si="2"/>
        <v>0</v>
      </c>
      <c r="V101" s="20">
        <f t="shared" si="2"/>
        <v>0</v>
      </c>
      <c r="W101" s="20">
        <f>W22+W92</f>
        <v>160</v>
      </c>
      <c r="X101" s="20">
        <f>X22+X92</f>
        <v>80</v>
      </c>
      <c r="Y101" s="20">
        <f>Y18+Y92</f>
        <v>0</v>
      </c>
      <c r="Z101" s="20">
        <f>Z22+Z92</f>
        <v>231</v>
      </c>
      <c r="AA101" s="20">
        <f>AA18+AA92</f>
        <v>0</v>
      </c>
      <c r="AB101" s="20">
        <f>AB22+AB92</f>
        <v>234</v>
      </c>
      <c r="AC101" s="20">
        <f>AC18+AC92</f>
        <v>0</v>
      </c>
      <c r="AD101" s="20">
        <f>AD37+AD92+AD95</f>
        <v>464</v>
      </c>
      <c r="AE101" s="20">
        <f>AE37+AE92+AE94</f>
        <v>416</v>
      </c>
      <c r="AF101" s="20">
        <f>AF37+AF92+AF94</f>
        <v>436</v>
      </c>
      <c r="AG101" s="20">
        <f>AG37+AG92+AG95</f>
        <v>228</v>
      </c>
      <c r="AH101" s="20">
        <f>AH37+AH93+AH94+AH95</f>
        <v>278</v>
      </c>
      <c r="AI101" s="20">
        <f>AI37+AI92</f>
        <v>365</v>
      </c>
      <c r="AJ101" s="20">
        <f>AJ37+AJ92+AJ94+AJ95</f>
        <v>471</v>
      </c>
      <c r="AK101" s="20">
        <f>AK18+AK92</f>
        <v>0</v>
      </c>
      <c r="AL101" s="20">
        <f>AL55+AL92</f>
        <v>462</v>
      </c>
      <c r="AM101" s="20">
        <f>AM55+AM92</f>
        <v>626</v>
      </c>
      <c r="AN101" s="20">
        <f>AN55+AN92</f>
        <v>198</v>
      </c>
      <c r="AO101" s="20">
        <f>AO18+AO92</f>
        <v>0</v>
      </c>
      <c r="AP101" s="20">
        <f>AP18+AP92</f>
        <v>39</v>
      </c>
      <c r="AQ101" s="20"/>
      <c r="AR101" s="20">
        <f>AR18+AR92</f>
        <v>33</v>
      </c>
      <c r="AS101" s="20">
        <f>AS18+AS92</f>
        <v>33</v>
      </c>
      <c r="AT101" s="20">
        <f>AT18+AT92</f>
        <v>37</v>
      </c>
      <c r="AU101" s="20">
        <f>AU18+AU92</f>
        <v>0</v>
      </c>
      <c r="AV101" s="20">
        <f>AV18+AV92</f>
        <v>35</v>
      </c>
      <c r="AW101" s="3"/>
    </row>
    <row r="102" spans="1:49" x14ac:dyDescent="0.2">
      <c r="A102" s="5"/>
      <c r="C102" s="5" t="s">
        <v>163</v>
      </c>
      <c r="J102" s="3"/>
      <c r="K102" s="5">
        <v>8</v>
      </c>
      <c r="L102" s="3"/>
      <c r="M102" s="5">
        <v>4</v>
      </c>
      <c r="N102" s="5">
        <v>0</v>
      </c>
      <c r="O102" s="3"/>
      <c r="P102" s="5">
        <v>0</v>
      </c>
      <c r="Q102" s="5">
        <v>0</v>
      </c>
      <c r="R102" s="3"/>
      <c r="S102" s="5">
        <v>0</v>
      </c>
      <c r="T102" s="3"/>
      <c r="U102" s="5">
        <v>0</v>
      </c>
      <c r="V102" s="3"/>
      <c r="W102" s="5">
        <v>0</v>
      </c>
      <c r="X102" s="5">
        <v>2</v>
      </c>
      <c r="Y102" s="22"/>
      <c r="Z102" s="5">
        <v>2</v>
      </c>
      <c r="AA102" s="3"/>
      <c r="AB102" s="5">
        <v>2</v>
      </c>
      <c r="AC102" s="3"/>
      <c r="AD102" s="5">
        <v>2</v>
      </c>
      <c r="AE102" s="5">
        <v>3</v>
      </c>
      <c r="AF102" s="5">
        <v>2</v>
      </c>
      <c r="AG102" s="5">
        <v>2</v>
      </c>
      <c r="AH102" s="5">
        <v>1</v>
      </c>
      <c r="AI102" s="5">
        <v>2</v>
      </c>
      <c r="AJ102" s="5">
        <v>3</v>
      </c>
      <c r="AK102" s="3"/>
      <c r="AL102" s="5">
        <v>1</v>
      </c>
      <c r="AM102" s="5">
        <v>0</v>
      </c>
      <c r="AN102" s="5">
        <v>1</v>
      </c>
      <c r="AO102" s="3"/>
      <c r="AP102" s="5">
        <v>4</v>
      </c>
      <c r="AQ102" s="19"/>
      <c r="AR102" s="5">
        <v>4</v>
      </c>
      <c r="AS102" s="5">
        <v>4</v>
      </c>
      <c r="AT102" s="5">
        <v>4</v>
      </c>
      <c r="AU102" s="5">
        <v>0</v>
      </c>
      <c r="AV102" s="5">
        <v>4</v>
      </c>
      <c r="AW102" s="3"/>
    </row>
    <row r="103" spans="1:49" x14ac:dyDescent="0.2">
      <c r="A103" s="5"/>
      <c r="C103" s="5" t="s">
        <v>164</v>
      </c>
      <c r="J103" s="3"/>
      <c r="K103" s="5">
        <v>2</v>
      </c>
      <c r="L103" s="3"/>
      <c r="M103" s="5">
        <v>0</v>
      </c>
      <c r="N103" s="5">
        <v>0</v>
      </c>
      <c r="O103" s="3"/>
      <c r="P103" s="5">
        <v>0</v>
      </c>
      <c r="Q103" s="5">
        <v>0</v>
      </c>
      <c r="R103" s="3"/>
      <c r="S103" s="5">
        <v>1</v>
      </c>
      <c r="T103" s="3"/>
      <c r="U103" s="5">
        <v>0</v>
      </c>
      <c r="V103" s="3"/>
      <c r="W103" s="5">
        <v>1</v>
      </c>
      <c r="X103" s="5">
        <v>1</v>
      </c>
      <c r="Y103" s="22"/>
      <c r="Z103" s="5">
        <v>2</v>
      </c>
      <c r="AA103" s="19"/>
      <c r="AB103" s="5">
        <v>2</v>
      </c>
      <c r="AC103" s="3"/>
      <c r="AD103" s="5">
        <v>3</v>
      </c>
      <c r="AE103" s="5">
        <v>4</v>
      </c>
      <c r="AF103" s="5">
        <v>1</v>
      </c>
      <c r="AG103" s="5">
        <v>2</v>
      </c>
      <c r="AH103" s="5">
        <v>6</v>
      </c>
      <c r="AI103" s="5">
        <v>4</v>
      </c>
      <c r="AJ103" s="5">
        <v>3</v>
      </c>
      <c r="AK103" s="3"/>
      <c r="AL103" s="5">
        <v>3</v>
      </c>
      <c r="AM103" s="5">
        <v>9</v>
      </c>
      <c r="AN103" s="5">
        <v>2</v>
      </c>
      <c r="AO103" s="3"/>
      <c r="AP103" s="5">
        <v>0</v>
      </c>
      <c r="AQ103" s="19"/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3"/>
    </row>
    <row r="104" spans="1:49" x14ac:dyDescent="0.2">
      <c r="A104" s="5"/>
      <c r="C104" s="5" t="s">
        <v>165</v>
      </c>
      <c r="J104" s="3"/>
      <c r="K104" s="5">
        <v>0</v>
      </c>
      <c r="L104" s="3">
        <v>0</v>
      </c>
      <c r="M104" s="5">
        <v>0</v>
      </c>
      <c r="N104" s="5">
        <v>0</v>
      </c>
      <c r="O104" s="3"/>
      <c r="P104" s="5">
        <v>4</v>
      </c>
      <c r="Q104" s="5">
        <v>4</v>
      </c>
      <c r="R104" s="3"/>
      <c r="S104" s="5">
        <v>0</v>
      </c>
      <c r="T104" s="3"/>
      <c r="U104" s="5">
        <v>14</v>
      </c>
      <c r="V104" s="3"/>
      <c r="W104" s="5">
        <v>0</v>
      </c>
      <c r="X104" s="5">
        <v>0</v>
      </c>
      <c r="Y104" s="22"/>
      <c r="Z104" s="5">
        <v>0</v>
      </c>
      <c r="AA104" s="19">
        <v>0</v>
      </c>
      <c r="AB104" s="5">
        <v>0</v>
      </c>
      <c r="AC104" s="3"/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3">
        <v>0</v>
      </c>
      <c r="AL104" s="5">
        <v>0</v>
      </c>
      <c r="AM104" s="5">
        <v>0</v>
      </c>
      <c r="AN104" s="5">
        <v>0</v>
      </c>
      <c r="AO104" s="3"/>
      <c r="AP104" s="5">
        <v>0</v>
      </c>
      <c r="AQ104" s="19"/>
      <c r="AR104" s="5">
        <v>0</v>
      </c>
      <c r="AS104" s="5">
        <v>0</v>
      </c>
      <c r="AT104" s="5">
        <v>0</v>
      </c>
      <c r="AU104" s="5">
        <v>8</v>
      </c>
      <c r="AV104" s="5">
        <v>0</v>
      </c>
      <c r="AW104" s="3"/>
    </row>
    <row r="105" spans="1:49" x14ac:dyDescent="0.2">
      <c r="A105" s="20"/>
      <c r="F105" s="5" t="s">
        <v>166</v>
      </c>
      <c r="J105" s="3"/>
      <c r="K105" s="20">
        <f>K101+K102+K103+K104</f>
        <v>148</v>
      </c>
      <c r="L105" s="3"/>
      <c r="M105" s="20">
        <f>M101+M102+M103+M104</f>
        <v>31</v>
      </c>
      <c r="N105" s="20">
        <f>N101+N102+N103+N104</f>
        <v>22</v>
      </c>
      <c r="O105" s="21"/>
      <c r="P105" s="20">
        <f>P101+P102+P103+P104</f>
        <v>4</v>
      </c>
      <c r="Q105" s="20">
        <f t="shared" ref="Q105:AP105" si="3">Q101+Q102+Q103+Q104</f>
        <v>4</v>
      </c>
      <c r="R105" s="20">
        <f t="shared" si="3"/>
        <v>0</v>
      </c>
      <c r="S105" s="20">
        <f t="shared" si="3"/>
        <v>36</v>
      </c>
      <c r="T105" s="20">
        <f t="shared" si="3"/>
        <v>0</v>
      </c>
      <c r="U105" s="20">
        <f t="shared" si="3"/>
        <v>14</v>
      </c>
      <c r="V105" s="20">
        <f t="shared" si="3"/>
        <v>0</v>
      </c>
      <c r="W105" s="20">
        <f>W101+W102+W103+W9</f>
        <v>161</v>
      </c>
      <c r="X105" s="20">
        <f>X101+X102+X103+X104</f>
        <v>83</v>
      </c>
      <c r="Y105" s="20">
        <f t="shared" si="3"/>
        <v>0</v>
      </c>
      <c r="Z105" s="20">
        <f t="shared" si="3"/>
        <v>235</v>
      </c>
      <c r="AA105" s="20">
        <f t="shared" si="3"/>
        <v>0</v>
      </c>
      <c r="AB105" s="20">
        <f t="shared" si="3"/>
        <v>238</v>
      </c>
      <c r="AC105" s="20">
        <f t="shared" si="3"/>
        <v>0</v>
      </c>
      <c r="AD105" s="20">
        <f t="shared" si="3"/>
        <v>469</v>
      </c>
      <c r="AE105" s="20">
        <f t="shared" si="3"/>
        <v>423</v>
      </c>
      <c r="AF105" s="20">
        <f t="shared" si="3"/>
        <v>439</v>
      </c>
      <c r="AG105" s="20">
        <f t="shared" si="3"/>
        <v>232</v>
      </c>
      <c r="AH105" s="20">
        <f t="shared" si="3"/>
        <v>285</v>
      </c>
      <c r="AI105" s="20">
        <f t="shared" si="3"/>
        <v>371</v>
      </c>
      <c r="AJ105" s="20">
        <f t="shared" si="3"/>
        <v>477</v>
      </c>
      <c r="AK105" s="20">
        <f t="shared" si="3"/>
        <v>0</v>
      </c>
      <c r="AL105" s="20">
        <f t="shared" si="3"/>
        <v>466</v>
      </c>
      <c r="AM105" s="20">
        <f t="shared" si="3"/>
        <v>635</v>
      </c>
      <c r="AN105" s="20">
        <f t="shared" si="3"/>
        <v>201</v>
      </c>
      <c r="AO105" s="20">
        <f t="shared" si="3"/>
        <v>0</v>
      </c>
      <c r="AP105" s="20">
        <f t="shared" si="3"/>
        <v>43</v>
      </c>
      <c r="AQ105" s="20"/>
      <c r="AR105" s="20">
        <f t="shared" ref="AR105:AV105" si="4">AR101+AR102+AR103+AR104</f>
        <v>37</v>
      </c>
      <c r="AS105" s="20">
        <f t="shared" si="4"/>
        <v>37</v>
      </c>
      <c r="AT105" s="20">
        <f t="shared" si="4"/>
        <v>41</v>
      </c>
      <c r="AU105" s="20">
        <f t="shared" si="4"/>
        <v>8</v>
      </c>
      <c r="AV105" s="20">
        <f t="shared" si="4"/>
        <v>39</v>
      </c>
      <c r="AW105" s="3"/>
    </row>
    <row r="106" spans="1:49" x14ac:dyDescent="0.2">
      <c r="P106" s="29" t="s">
        <v>167</v>
      </c>
      <c r="AK106" s="28"/>
      <c r="AW106" s="3"/>
    </row>
    <row r="107" spans="1:49" x14ac:dyDescent="0.2">
      <c r="C107" s="69" t="s">
        <v>300</v>
      </c>
      <c r="K107" s="5">
        <v>10</v>
      </c>
      <c r="M107" s="5">
        <v>1</v>
      </c>
      <c r="P107" s="5">
        <v>16</v>
      </c>
      <c r="S107" s="5">
        <v>3</v>
      </c>
      <c r="U107" s="5">
        <v>23</v>
      </c>
      <c r="W107" s="5">
        <v>19</v>
      </c>
      <c r="Z107" s="5">
        <v>2</v>
      </c>
      <c r="AB107" s="5">
        <v>5</v>
      </c>
      <c r="AD107" s="5">
        <v>5</v>
      </c>
      <c r="AL107" s="5">
        <v>2</v>
      </c>
      <c r="AP107" s="5">
        <v>4</v>
      </c>
      <c r="AR107" s="5">
        <v>13</v>
      </c>
      <c r="AV107" s="24"/>
    </row>
    <row r="119" spans="1:8" ht="25.5" customHeight="1" x14ac:dyDescent="0.2">
      <c r="A119" s="30"/>
      <c r="H119" s="30"/>
    </row>
    <row r="120" spans="1:8" ht="25.5" customHeight="1" x14ac:dyDescent="0.2">
      <c r="A120" s="30"/>
      <c r="H120" s="30"/>
    </row>
    <row r="121" spans="1:8" ht="25.5" customHeight="1" x14ac:dyDescent="0.2">
      <c r="A121" s="30"/>
    </row>
  </sheetData>
  <mergeCells count="3">
    <mergeCell ref="AP1:AW1"/>
    <mergeCell ref="W2:Z2"/>
    <mergeCell ref="AR2:AV2"/>
  </mergeCells>
  <pageMargins left="0.7" right="0.7" top="0.75" bottom="0.75" header="0.3" footer="0.3"/>
  <pageSetup paperSize="5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83DA-A70B-40C2-83F7-F29128DC87B9}">
  <sheetPr>
    <pageSetUpPr fitToPage="1"/>
  </sheetPr>
  <dimension ref="A1:AM113"/>
  <sheetViews>
    <sheetView topLeftCell="X1" workbookViewId="0">
      <selection activeCell="S99" sqref="S99"/>
    </sheetView>
  </sheetViews>
  <sheetFormatPr defaultRowHeight="15" x14ac:dyDescent="0.2"/>
  <cols>
    <col min="8" max="8" width="18.6953125" customWidth="1"/>
    <col min="9" max="9" width="1.4765625" customWidth="1"/>
    <col min="10" max="10" width="12.64453125" customWidth="1"/>
    <col min="11" max="11" width="14.9296875" style="28" customWidth="1"/>
    <col min="12" max="12" width="9.68359375" customWidth="1"/>
    <col min="13" max="13" width="9.81640625" customWidth="1"/>
    <col min="14" max="14" width="1.4765625" customWidth="1"/>
    <col min="15" max="17" width="9.68359375" customWidth="1"/>
    <col min="18" max="18" width="1.4765625" customWidth="1"/>
    <col min="19" max="19" width="9.68359375" customWidth="1"/>
    <col min="20" max="20" width="1.4765625" customWidth="1"/>
    <col min="21" max="24" width="9.68359375" customWidth="1"/>
    <col min="25" max="25" width="1.4765625" customWidth="1"/>
    <col min="26" max="26" width="9.68359375" customWidth="1"/>
    <col min="27" max="27" width="1.4765625" customWidth="1"/>
    <col min="28" max="32" width="9.68359375" customWidth="1"/>
    <col min="33" max="33" width="1.4765625" customWidth="1"/>
    <col min="36" max="36" width="11.56640625" customWidth="1"/>
  </cols>
  <sheetData>
    <row r="1" spans="1:39" ht="17.25" x14ac:dyDescent="0.3">
      <c r="A1" s="1" t="s">
        <v>0</v>
      </c>
      <c r="C1" s="2"/>
      <c r="I1" s="3"/>
      <c r="J1" s="38" t="s">
        <v>200</v>
      </c>
      <c r="K1" s="39"/>
      <c r="L1" s="40"/>
      <c r="M1" s="41"/>
      <c r="N1" s="3"/>
      <c r="O1" s="42" t="s">
        <v>201</v>
      </c>
      <c r="P1" s="42"/>
      <c r="Q1" s="41"/>
      <c r="R1" s="3"/>
      <c r="S1" s="38" t="s">
        <v>202</v>
      </c>
      <c r="T1" s="42"/>
      <c r="U1" s="41"/>
      <c r="V1" s="41"/>
      <c r="W1" s="41"/>
      <c r="X1" s="41"/>
      <c r="Y1" s="3"/>
      <c r="Z1" s="38" t="s">
        <v>203</v>
      </c>
      <c r="AA1" s="38"/>
      <c r="AB1" s="38"/>
      <c r="AC1" s="38"/>
      <c r="AD1" s="38"/>
      <c r="AE1" s="43"/>
      <c r="AF1" s="43"/>
      <c r="AG1" s="3"/>
      <c r="AH1" s="72"/>
      <c r="AI1" s="72"/>
      <c r="AJ1" s="72"/>
      <c r="AK1" s="72"/>
      <c r="AL1" s="72"/>
      <c r="AM1" s="72"/>
    </row>
    <row r="2" spans="1:39" x14ac:dyDescent="0.2">
      <c r="I2" s="3"/>
      <c r="J2" s="10"/>
      <c r="K2" s="32" t="s">
        <v>204</v>
      </c>
      <c r="L2" s="10"/>
      <c r="N2" s="11"/>
      <c r="O2" s="10" t="s">
        <v>205</v>
      </c>
      <c r="P2" s="10"/>
      <c r="R2" s="3"/>
      <c r="S2" s="10" t="s">
        <v>206</v>
      </c>
      <c r="T2" s="9" t="s">
        <v>207</v>
      </c>
      <c r="V2" s="10"/>
      <c r="W2" s="10"/>
      <c r="X2" s="10"/>
      <c r="Y2" s="9"/>
      <c r="Z2" s="10" t="s">
        <v>208</v>
      </c>
      <c r="AA2" s="9"/>
      <c r="AB2" s="10" t="s">
        <v>209</v>
      </c>
      <c r="AC2" s="10"/>
      <c r="AD2" s="4"/>
      <c r="AE2" s="10"/>
      <c r="AF2" s="10"/>
      <c r="AG2" s="3"/>
      <c r="AI2" s="73"/>
      <c r="AJ2" s="73"/>
      <c r="AK2" s="73"/>
      <c r="AL2" s="73"/>
    </row>
    <row r="3" spans="1:39" x14ac:dyDescent="0.2">
      <c r="I3" s="3"/>
      <c r="J3" s="10"/>
      <c r="K3" s="32"/>
      <c r="L3" s="10"/>
      <c r="M3" s="44" t="s">
        <v>21</v>
      </c>
      <c r="N3" s="9"/>
      <c r="O3" s="44" t="s">
        <v>21</v>
      </c>
      <c r="P3" s="44" t="s">
        <v>21</v>
      </c>
      <c r="Q3" s="44" t="s">
        <v>21</v>
      </c>
      <c r="R3" s="9"/>
      <c r="S3" s="10"/>
      <c r="T3" s="3"/>
      <c r="U3" s="10"/>
      <c r="V3" s="10"/>
      <c r="W3" s="10"/>
      <c r="X3" s="10"/>
      <c r="Y3" s="3"/>
      <c r="Z3" s="10"/>
      <c r="AA3" s="9"/>
      <c r="AB3" s="10"/>
      <c r="AC3" s="10"/>
      <c r="AD3" s="10"/>
      <c r="AE3" s="10"/>
      <c r="AF3" s="10"/>
      <c r="AG3" s="3"/>
    </row>
    <row r="4" spans="1:39" x14ac:dyDescent="0.2">
      <c r="A4" s="5" t="s">
        <v>22</v>
      </c>
      <c r="I4" s="3"/>
      <c r="J4" s="10" t="s">
        <v>210</v>
      </c>
      <c r="K4" s="32" t="s">
        <v>211</v>
      </c>
      <c r="L4" s="10" t="s">
        <v>212</v>
      </c>
      <c r="M4" s="10" t="s">
        <v>213</v>
      </c>
      <c r="N4" s="9"/>
      <c r="O4" s="10" t="s">
        <v>214</v>
      </c>
      <c r="P4" s="10" t="s">
        <v>215</v>
      </c>
      <c r="Q4" s="10" t="s">
        <v>216</v>
      </c>
      <c r="R4" s="9"/>
      <c r="S4" s="10" t="s">
        <v>217</v>
      </c>
      <c r="T4" s="3"/>
      <c r="U4" s="10" t="s">
        <v>34</v>
      </c>
      <c r="V4" s="10" t="s">
        <v>218</v>
      </c>
      <c r="W4" s="10" t="s">
        <v>219</v>
      </c>
      <c r="X4" s="10"/>
      <c r="Y4" s="45"/>
      <c r="Z4" s="10" t="s">
        <v>220</v>
      </c>
      <c r="AA4" s="9"/>
      <c r="AB4" s="10" t="s">
        <v>221</v>
      </c>
      <c r="AC4" s="10" t="s">
        <v>222</v>
      </c>
      <c r="AD4" s="10" t="s">
        <v>221</v>
      </c>
      <c r="AE4" s="10" t="s">
        <v>223</v>
      </c>
      <c r="AF4" s="10" t="s">
        <v>224</v>
      </c>
      <c r="AG4" s="3"/>
      <c r="AH4" s="10"/>
      <c r="AI4" s="10"/>
      <c r="AJ4" s="10"/>
      <c r="AK4" s="10"/>
      <c r="AL4" s="10"/>
    </row>
    <row r="5" spans="1:39" x14ac:dyDescent="0.2">
      <c r="A5" s="5" t="s">
        <v>49</v>
      </c>
      <c r="B5" s="5" t="s">
        <v>50</v>
      </c>
      <c r="C5" s="2" t="s">
        <v>51</v>
      </c>
      <c r="F5" s="2" t="s">
        <v>52</v>
      </c>
      <c r="I5" s="3"/>
      <c r="J5" s="10" t="s">
        <v>225</v>
      </c>
      <c r="K5" s="27" t="s">
        <v>226</v>
      </c>
      <c r="L5" s="10" t="s">
        <v>227</v>
      </c>
      <c r="M5" s="10" t="s">
        <v>228</v>
      </c>
      <c r="N5" s="3"/>
      <c r="O5" s="10" t="s">
        <v>229</v>
      </c>
      <c r="P5" s="10" t="s">
        <v>230</v>
      </c>
      <c r="Q5" s="10" t="s">
        <v>231</v>
      </c>
      <c r="R5" s="9"/>
      <c r="S5" s="10" t="s">
        <v>226</v>
      </c>
      <c r="T5" s="3"/>
      <c r="U5" s="10" t="s">
        <v>232</v>
      </c>
      <c r="V5" s="10" t="s">
        <v>233</v>
      </c>
      <c r="W5" s="10" t="s">
        <v>234</v>
      </c>
      <c r="X5" s="10"/>
      <c r="Y5" s="3"/>
      <c r="Z5" s="10" t="s">
        <v>235</v>
      </c>
      <c r="AA5" s="9"/>
      <c r="AB5" s="10" t="s">
        <v>236</v>
      </c>
      <c r="AC5" s="10" t="s">
        <v>237</v>
      </c>
      <c r="AD5" s="10" t="s">
        <v>238</v>
      </c>
      <c r="AE5" s="10" t="s">
        <v>239</v>
      </c>
      <c r="AF5" s="10" t="s">
        <v>240</v>
      </c>
      <c r="AG5" s="3"/>
      <c r="AH5" s="10"/>
      <c r="AI5" s="10"/>
      <c r="AJ5" s="10"/>
      <c r="AK5" s="10"/>
      <c r="AL5" s="10"/>
    </row>
    <row r="6" spans="1:39" x14ac:dyDescent="0.2">
      <c r="A6" s="5" t="s">
        <v>80</v>
      </c>
      <c r="I6" s="3"/>
      <c r="N6" s="3"/>
      <c r="Q6" s="10"/>
      <c r="R6" s="3"/>
      <c r="T6" s="3"/>
      <c r="W6" s="10"/>
      <c r="X6" s="10"/>
      <c r="Y6" s="3"/>
      <c r="AA6" s="3"/>
      <c r="AG6" s="3"/>
    </row>
    <row r="7" spans="1:39" x14ac:dyDescent="0.2">
      <c r="I7" s="3"/>
      <c r="N7" s="3"/>
      <c r="R7" s="3"/>
      <c r="T7" s="3"/>
      <c r="Y7" s="3"/>
      <c r="AA7" s="3"/>
      <c r="AC7" s="44"/>
      <c r="AG7" s="3"/>
    </row>
    <row r="8" spans="1:39" x14ac:dyDescent="0.2">
      <c r="A8" s="5"/>
      <c r="C8" t="s">
        <v>81</v>
      </c>
      <c r="I8" s="3"/>
      <c r="N8" s="3"/>
      <c r="R8" s="3"/>
      <c r="T8" s="3"/>
      <c r="Y8" s="3"/>
      <c r="AA8" s="3"/>
      <c r="AG8" s="3"/>
    </row>
    <row r="9" spans="1:39" x14ac:dyDescent="0.2">
      <c r="A9" s="5"/>
      <c r="C9" t="s">
        <v>82</v>
      </c>
      <c r="F9" t="s">
        <v>83</v>
      </c>
      <c r="I9" s="3"/>
      <c r="N9" s="3"/>
      <c r="R9" s="3"/>
      <c r="T9" s="3"/>
      <c r="Y9" s="3"/>
      <c r="AA9" s="3"/>
      <c r="AG9" s="3"/>
    </row>
    <row r="10" spans="1:39" x14ac:dyDescent="0.2">
      <c r="A10" s="5"/>
      <c r="F10" t="s">
        <v>84</v>
      </c>
      <c r="I10" s="3"/>
      <c r="N10" s="3"/>
      <c r="R10" s="3"/>
      <c r="T10" s="3"/>
      <c r="Y10" s="3"/>
      <c r="AA10" s="3"/>
      <c r="AG10" s="3"/>
    </row>
    <row r="11" spans="1:39" x14ac:dyDescent="0.2">
      <c r="A11" s="5"/>
      <c r="F11" t="s">
        <v>85</v>
      </c>
      <c r="I11" s="3"/>
      <c r="N11" s="3"/>
      <c r="R11" s="3"/>
      <c r="T11" s="3"/>
      <c r="Y11" s="3"/>
      <c r="AA11" s="3"/>
      <c r="AG11" s="3"/>
    </row>
    <row r="12" spans="1:39" x14ac:dyDescent="0.2">
      <c r="A12" s="5"/>
      <c r="F12" t="s">
        <v>86</v>
      </c>
      <c r="I12" s="3"/>
      <c r="N12" s="3"/>
      <c r="R12" s="3"/>
      <c r="T12" s="3"/>
      <c r="Y12" s="3"/>
      <c r="AA12" s="3"/>
      <c r="AG12" s="3"/>
    </row>
    <row r="13" spans="1:39" x14ac:dyDescent="0.2">
      <c r="A13" s="5"/>
      <c r="F13" t="s">
        <v>87</v>
      </c>
      <c r="I13" s="3"/>
      <c r="N13" s="3"/>
      <c r="R13" s="3"/>
      <c r="T13" s="3"/>
      <c r="Y13" s="3"/>
      <c r="AA13" s="3"/>
      <c r="AG13" s="3"/>
    </row>
    <row r="14" spans="1:39" x14ac:dyDescent="0.2">
      <c r="A14" s="5"/>
      <c r="F14" t="s">
        <v>88</v>
      </c>
      <c r="I14" s="3"/>
      <c r="N14" s="3"/>
      <c r="R14" s="3"/>
      <c r="T14" s="3"/>
      <c r="Y14" s="3"/>
      <c r="AA14" s="3"/>
      <c r="AG14" s="3"/>
    </row>
    <row r="15" spans="1:39" x14ac:dyDescent="0.2">
      <c r="A15" s="5"/>
      <c r="F15" t="s">
        <v>89</v>
      </c>
      <c r="I15" s="3"/>
      <c r="N15" s="3"/>
      <c r="R15" s="3"/>
      <c r="T15" s="3"/>
      <c r="Y15" s="3"/>
      <c r="AA15" s="3"/>
      <c r="AG15" s="3"/>
    </row>
    <row r="16" spans="1:39" x14ac:dyDescent="0.2">
      <c r="A16" s="5"/>
      <c r="F16" t="s">
        <v>90</v>
      </c>
      <c r="I16" s="3"/>
      <c r="N16" s="3"/>
      <c r="R16" s="3"/>
      <c r="T16" s="3"/>
      <c r="Y16" s="3"/>
      <c r="AA16" s="3"/>
      <c r="AG16" s="3"/>
    </row>
    <row r="17" spans="1:33" x14ac:dyDescent="0.2">
      <c r="A17" s="20"/>
      <c r="D17" s="5"/>
      <c r="F17" s="5" t="s">
        <v>91</v>
      </c>
      <c r="I17" s="3"/>
      <c r="N17" s="3"/>
      <c r="R17" s="3"/>
      <c r="T17" s="3"/>
      <c r="Y17" s="3"/>
      <c r="AA17" s="3"/>
      <c r="AG17" s="3"/>
    </row>
    <row r="18" spans="1:33" x14ac:dyDescent="0.2">
      <c r="A18" s="20"/>
      <c r="C18" t="s">
        <v>92</v>
      </c>
      <c r="F18" t="s">
        <v>93</v>
      </c>
      <c r="I18" s="3"/>
      <c r="N18" s="3"/>
      <c r="R18" s="3"/>
      <c r="T18" s="3"/>
      <c r="Y18" s="3"/>
      <c r="AA18" s="3"/>
      <c r="AG18" s="3"/>
    </row>
    <row r="19" spans="1:33" x14ac:dyDescent="0.2">
      <c r="A19" s="5"/>
      <c r="F19" t="s">
        <v>94</v>
      </c>
      <c r="I19" s="3"/>
      <c r="N19" s="3"/>
      <c r="R19" s="3"/>
      <c r="T19" s="3"/>
      <c r="Y19" s="3"/>
      <c r="AA19" s="3"/>
      <c r="AG19" s="3"/>
    </row>
    <row r="20" spans="1:33" x14ac:dyDescent="0.2">
      <c r="A20" s="5"/>
      <c r="F20" s="5" t="s">
        <v>95</v>
      </c>
      <c r="I20" s="3"/>
      <c r="N20" s="3"/>
      <c r="R20" s="3"/>
      <c r="T20" s="3"/>
      <c r="Y20" s="3"/>
      <c r="AA20" s="3"/>
      <c r="AG20" s="3"/>
    </row>
    <row r="21" spans="1:33" x14ac:dyDescent="0.2">
      <c r="A21" s="20"/>
      <c r="C21" t="s">
        <v>96</v>
      </c>
      <c r="F21" t="s">
        <v>97</v>
      </c>
      <c r="I21" s="3"/>
      <c r="N21" s="3"/>
      <c r="R21" s="3"/>
      <c r="T21" s="3"/>
      <c r="Y21" s="3"/>
      <c r="AA21" s="3"/>
      <c r="AG21" s="3"/>
    </row>
    <row r="22" spans="1:33" x14ac:dyDescent="0.2">
      <c r="A22" s="20"/>
      <c r="F22" t="s">
        <v>98</v>
      </c>
      <c r="I22" s="3"/>
      <c r="N22" s="3"/>
      <c r="R22" s="3"/>
      <c r="T22" s="3"/>
      <c r="Y22" s="3"/>
      <c r="AA22" s="3"/>
      <c r="AG22" s="3"/>
    </row>
    <row r="23" spans="1:33" x14ac:dyDescent="0.2">
      <c r="A23" s="5"/>
      <c r="F23" t="s">
        <v>99</v>
      </c>
      <c r="I23" s="3"/>
      <c r="N23" s="3"/>
      <c r="R23" s="3"/>
      <c r="T23" s="3"/>
      <c r="Y23" s="3"/>
      <c r="AA23" s="3"/>
      <c r="AG23" s="3"/>
    </row>
    <row r="24" spans="1:33" x14ac:dyDescent="0.2">
      <c r="A24" s="5"/>
      <c r="F24" t="s">
        <v>100</v>
      </c>
      <c r="I24" s="3"/>
      <c r="N24" s="3"/>
      <c r="R24" s="3"/>
      <c r="T24" s="3"/>
      <c r="Y24" s="3"/>
      <c r="AA24" s="3"/>
      <c r="AG24" s="3"/>
    </row>
    <row r="25" spans="1:33" x14ac:dyDescent="0.2">
      <c r="A25" s="5"/>
      <c r="F25" t="s">
        <v>101</v>
      </c>
      <c r="I25" s="3"/>
      <c r="N25" s="3"/>
      <c r="R25" s="3"/>
      <c r="T25" s="3"/>
      <c r="Y25" s="3"/>
      <c r="AA25" s="3"/>
      <c r="AG25" s="3"/>
    </row>
    <row r="26" spans="1:33" x14ac:dyDescent="0.2">
      <c r="A26" s="5"/>
      <c r="F26" t="s">
        <v>102</v>
      </c>
      <c r="I26" s="3"/>
      <c r="N26" s="3"/>
      <c r="R26" s="3"/>
      <c r="T26" s="3"/>
      <c r="Y26" s="3"/>
      <c r="AA26" s="3"/>
      <c r="AG26" s="3"/>
    </row>
    <row r="27" spans="1:33" x14ac:dyDescent="0.2">
      <c r="A27" s="5"/>
      <c r="F27" t="s">
        <v>103</v>
      </c>
      <c r="I27" s="3"/>
      <c r="N27" s="3"/>
      <c r="R27" s="3"/>
      <c r="T27" s="3"/>
      <c r="Y27" s="3"/>
      <c r="AA27" s="3"/>
      <c r="AG27" s="3"/>
    </row>
    <row r="28" spans="1:33" x14ac:dyDescent="0.2">
      <c r="A28" s="5"/>
      <c r="F28" t="s">
        <v>104</v>
      </c>
      <c r="I28" s="3"/>
      <c r="N28" s="3"/>
      <c r="R28" s="3"/>
      <c r="T28" s="3"/>
      <c r="Y28" s="3"/>
      <c r="AA28" s="3"/>
      <c r="AG28" s="3"/>
    </row>
    <row r="29" spans="1:33" x14ac:dyDescent="0.2">
      <c r="A29" s="5"/>
      <c r="F29" t="s">
        <v>105</v>
      </c>
      <c r="I29" s="3"/>
      <c r="N29" s="3"/>
      <c r="R29" s="3"/>
      <c r="T29" s="3"/>
      <c r="Y29" s="3"/>
      <c r="AA29" s="3"/>
      <c r="AG29" s="3"/>
    </row>
    <row r="30" spans="1:33" x14ac:dyDescent="0.2">
      <c r="A30" s="5"/>
      <c r="F30" t="s">
        <v>106</v>
      </c>
      <c r="I30" s="3"/>
      <c r="N30" s="3"/>
      <c r="R30" s="3"/>
      <c r="T30" s="3"/>
      <c r="Y30" s="3"/>
      <c r="AA30" s="3"/>
      <c r="AG30" s="3"/>
    </row>
    <row r="31" spans="1:33" x14ac:dyDescent="0.2">
      <c r="A31" s="5"/>
      <c r="F31" t="s">
        <v>107</v>
      </c>
      <c r="I31" s="3"/>
      <c r="N31" s="3"/>
      <c r="R31" s="3"/>
      <c r="T31" s="3"/>
      <c r="Y31" s="3"/>
      <c r="AA31" s="3"/>
      <c r="AG31" s="3"/>
    </row>
    <row r="32" spans="1:33" x14ac:dyDescent="0.2">
      <c r="A32" s="5"/>
      <c r="F32" t="s">
        <v>108</v>
      </c>
      <c r="I32" s="3"/>
      <c r="N32" s="3"/>
      <c r="R32" s="3"/>
      <c r="T32" s="3"/>
      <c r="Y32" s="3"/>
      <c r="AA32" s="3"/>
      <c r="AG32" s="3"/>
    </row>
    <row r="33" spans="1:33" x14ac:dyDescent="0.2">
      <c r="A33" s="5"/>
      <c r="F33" t="s">
        <v>109</v>
      </c>
      <c r="I33" s="3"/>
      <c r="N33" s="3"/>
      <c r="R33" s="3"/>
      <c r="T33" s="3"/>
      <c r="Y33" s="3"/>
      <c r="AA33" s="3"/>
      <c r="AG33" s="3"/>
    </row>
    <row r="34" spans="1:33" x14ac:dyDescent="0.2">
      <c r="A34" s="5"/>
      <c r="F34" s="5" t="s">
        <v>95</v>
      </c>
      <c r="I34" s="3"/>
      <c r="N34" s="3"/>
      <c r="R34" s="3"/>
      <c r="T34" s="3"/>
      <c r="Y34" s="3"/>
      <c r="AA34" s="3"/>
      <c r="AG34" s="3"/>
    </row>
    <row r="35" spans="1:33" x14ac:dyDescent="0.2">
      <c r="A35" s="5"/>
      <c r="C35" t="s">
        <v>110</v>
      </c>
      <c r="F35" t="s">
        <v>83</v>
      </c>
      <c r="I35" s="3"/>
      <c r="N35" s="3"/>
      <c r="R35" s="3"/>
      <c r="T35" s="3"/>
      <c r="Y35" s="3"/>
      <c r="AA35" s="3"/>
      <c r="AG35" s="3"/>
    </row>
    <row r="36" spans="1:33" x14ac:dyDescent="0.2">
      <c r="A36" s="20"/>
      <c r="F36" t="s">
        <v>84</v>
      </c>
      <c r="I36" s="3"/>
      <c r="N36" s="3"/>
      <c r="R36" s="3"/>
      <c r="T36" s="3"/>
      <c r="Y36" s="3"/>
      <c r="AA36" s="3"/>
      <c r="AG36" s="3"/>
    </row>
    <row r="37" spans="1:33" x14ac:dyDescent="0.2">
      <c r="A37" s="5"/>
      <c r="F37" t="s">
        <v>86</v>
      </c>
      <c r="I37" s="3"/>
      <c r="N37" s="3"/>
      <c r="R37" s="3"/>
      <c r="T37" s="3"/>
      <c r="Y37" s="3"/>
      <c r="AA37" s="3"/>
      <c r="AG37" s="3"/>
    </row>
    <row r="38" spans="1:33" x14ac:dyDescent="0.2">
      <c r="A38" s="5"/>
      <c r="F38" t="s">
        <v>111</v>
      </c>
      <c r="I38" s="3"/>
      <c r="N38" s="3"/>
      <c r="R38" s="3"/>
      <c r="T38" s="3"/>
      <c r="Y38" s="3"/>
      <c r="AA38" s="3"/>
      <c r="AG38" s="3"/>
    </row>
    <row r="39" spans="1:33" x14ac:dyDescent="0.2">
      <c r="A39" s="5"/>
      <c r="F39" t="s">
        <v>87</v>
      </c>
      <c r="I39" s="3"/>
      <c r="N39" s="3"/>
      <c r="R39" s="3"/>
      <c r="T39" s="3"/>
      <c r="Y39" s="3"/>
      <c r="AA39" s="3"/>
      <c r="AG39" s="3"/>
    </row>
    <row r="40" spans="1:33" x14ac:dyDescent="0.2">
      <c r="A40" s="5"/>
      <c r="F40" t="s">
        <v>88</v>
      </c>
      <c r="I40" s="3"/>
      <c r="N40" s="3"/>
      <c r="R40" s="3"/>
      <c r="T40" s="3"/>
      <c r="Y40" s="3"/>
      <c r="AA40" s="3"/>
      <c r="AG40" s="3"/>
    </row>
    <row r="41" spans="1:33" x14ac:dyDescent="0.2">
      <c r="A41" s="5"/>
      <c r="F41" t="s">
        <v>112</v>
      </c>
      <c r="I41" s="3"/>
      <c r="N41" s="3"/>
      <c r="R41" s="3"/>
      <c r="T41" s="3"/>
      <c r="Y41" s="3"/>
      <c r="AA41" s="3"/>
      <c r="AG41" s="3"/>
    </row>
    <row r="42" spans="1:33" x14ac:dyDescent="0.2">
      <c r="A42" s="5"/>
      <c r="F42" t="s">
        <v>89</v>
      </c>
      <c r="I42" s="3"/>
      <c r="N42" s="3"/>
      <c r="R42" s="3"/>
      <c r="T42" s="3"/>
      <c r="Y42" s="3"/>
      <c r="AA42" s="3"/>
      <c r="AG42" s="3"/>
    </row>
    <row r="43" spans="1:33" x14ac:dyDescent="0.2">
      <c r="A43" s="5"/>
      <c r="F43" t="s">
        <v>90</v>
      </c>
      <c r="I43" s="3"/>
      <c r="N43" s="3"/>
      <c r="R43" s="3"/>
      <c r="T43" s="3"/>
      <c r="Y43" s="3"/>
      <c r="AA43" s="3"/>
      <c r="AG43" s="3"/>
    </row>
    <row r="44" spans="1:33" x14ac:dyDescent="0.2">
      <c r="A44" s="5"/>
      <c r="F44" t="s">
        <v>113</v>
      </c>
      <c r="I44" s="3"/>
      <c r="N44" s="3"/>
      <c r="R44" s="3"/>
      <c r="T44" s="3"/>
      <c r="Y44" s="3"/>
      <c r="AA44" s="3"/>
      <c r="AG44" s="3"/>
    </row>
    <row r="45" spans="1:33" x14ac:dyDescent="0.2">
      <c r="A45" s="5"/>
      <c r="F45" t="s">
        <v>114</v>
      </c>
      <c r="I45" s="3"/>
      <c r="N45" s="3"/>
      <c r="R45" s="3"/>
      <c r="T45" s="3"/>
      <c r="Y45" s="3"/>
      <c r="AA45" s="3"/>
      <c r="AG45" s="3"/>
    </row>
    <row r="46" spans="1:33" x14ac:dyDescent="0.2">
      <c r="A46" s="5"/>
      <c r="F46" t="s">
        <v>241</v>
      </c>
      <c r="I46" s="3"/>
      <c r="N46" s="3"/>
      <c r="R46" s="3"/>
      <c r="T46" s="3"/>
      <c r="Y46" s="3"/>
      <c r="AA46" s="3"/>
      <c r="AG46" s="3"/>
    </row>
    <row r="47" spans="1:33" x14ac:dyDescent="0.2">
      <c r="A47" s="5"/>
      <c r="F47" t="s">
        <v>116</v>
      </c>
      <c r="I47" s="3"/>
      <c r="N47" s="3"/>
      <c r="R47" s="3"/>
      <c r="T47" s="3"/>
      <c r="Y47" s="3"/>
      <c r="AA47" s="3"/>
      <c r="AG47" s="3"/>
    </row>
    <row r="48" spans="1:33" x14ac:dyDescent="0.2">
      <c r="A48" s="5"/>
      <c r="F48" t="s">
        <v>117</v>
      </c>
      <c r="I48" s="3"/>
      <c r="N48" s="3"/>
      <c r="R48" s="3"/>
      <c r="T48" s="3"/>
      <c r="Y48" s="3"/>
      <c r="AA48" s="3"/>
      <c r="AG48" s="3"/>
    </row>
    <row r="49" spans="1:33" x14ac:dyDescent="0.2">
      <c r="A49" s="5"/>
      <c r="F49" t="s">
        <v>118</v>
      </c>
      <c r="I49" s="3"/>
      <c r="N49" s="3"/>
      <c r="R49" s="3"/>
      <c r="T49" s="3"/>
      <c r="Y49" s="3"/>
      <c r="AA49" s="3"/>
      <c r="AG49" s="3"/>
    </row>
    <row r="50" spans="1:33" x14ac:dyDescent="0.2">
      <c r="A50" s="5"/>
      <c r="F50" t="s">
        <v>119</v>
      </c>
      <c r="I50" s="3"/>
      <c r="N50" s="3"/>
      <c r="R50" s="3"/>
      <c r="T50" s="3"/>
      <c r="Y50" s="3"/>
      <c r="AA50" s="3"/>
      <c r="AG50" s="3"/>
    </row>
    <row r="51" spans="1:33" x14ac:dyDescent="0.2">
      <c r="A51" s="5"/>
      <c r="F51" t="s">
        <v>242</v>
      </c>
      <c r="I51" s="3"/>
      <c r="N51" s="3"/>
      <c r="R51" s="3"/>
      <c r="T51" s="3"/>
      <c r="Y51" s="3"/>
      <c r="AA51" s="3"/>
      <c r="AG51" s="3"/>
    </row>
    <row r="52" spans="1:33" x14ac:dyDescent="0.2">
      <c r="A52" s="5"/>
      <c r="F52" s="5" t="s">
        <v>121</v>
      </c>
      <c r="I52" s="3"/>
      <c r="N52" s="3"/>
      <c r="R52" s="3"/>
      <c r="T52" s="3"/>
      <c r="Y52" s="3"/>
      <c r="AA52" s="3"/>
      <c r="AG52" s="3"/>
    </row>
    <row r="53" spans="1:33" x14ac:dyDescent="0.2">
      <c r="A53" s="5"/>
      <c r="I53" s="3"/>
      <c r="N53" s="3"/>
      <c r="R53" s="3"/>
      <c r="T53" s="3"/>
      <c r="Y53" s="3"/>
      <c r="AA53" s="3"/>
      <c r="AG53" s="3"/>
    </row>
    <row r="54" spans="1:33" x14ac:dyDescent="0.2">
      <c r="A54" s="20"/>
      <c r="C54" t="s">
        <v>122</v>
      </c>
      <c r="I54" s="3"/>
      <c r="N54" s="3"/>
      <c r="R54" s="3"/>
      <c r="T54" s="3"/>
      <c r="Y54" s="3"/>
      <c r="AA54" s="3"/>
      <c r="AG54" s="3"/>
    </row>
    <row r="55" spans="1:33" x14ac:dyDescent="0.2">
      <c r="C55" t="s">
        <v>82</v>
      </c>
      <c r="I55" s="3"/>
      <c r="N55" s="3"/>
      <c r="R55" s="3"/>
      <c r="T55" s="3"/>
      <c r="Y55" s="3"/>
      <c r="AA55" s="3"/>
      <c r="AG55" s="3"/>
    </row>
    <row r="56" spans="1:33" x14ac:dyDescent="0.2">
      <c r="F56" t="s">
        <v>123</v>
      </c>
      <c r="I56" s="3"/>
      <c r="N56" s="3"/>
      <c r="O56" s="5"/>
      <c r="P56" s="5"/>
      <c r="Q56" s="5"/>
      <c r="R56" s="19"/>
      <c r="T56" s="3"/>
      <c r="Y56" s="3"/>
      <c r="AA56" s="3"/>
      <c r="AG56" s="3"/>
    </row>
    <row r="57" spans="1:33" x14ac:dyDescent="0.2">
      <c r="F57" s="24" t="s">
        <v>124</v>
      </c>
      <c r="I57" s="3"/>
      <c r="N57" s="3"/>
      <c r="O57" s="5"/>
      <c r="P57" s="5"/>
      <c r="Q57" s="5"/>
      <c r="R57" s="19"/>
      <c r="T57" s="3"/>
      <c r="Y57" s="3"/>
      <c r="AA57" s="3"/>
      <c r="AG57" s="3"/>
    </row>
    <row r="58" spans="1:33" x14ac:dyDescent="0.2">
      <c r="A58" s="5">
        <v>1</v>
      </c>
      <c r="F58" t="s">
        <v>125</v>
      </c>
      <c r="I58" s="3"/>
      <c r="N58" s="3"/>
      <c r="R58" s="3"/>
      <c r="T58" s="3"/>
      <c r="Y58" s="3"/>
      <c r="Z58" s="5">
        <v>1</v>
      </c>
      <c r="AA58" s="19"/>
      <c r="AB58" s="5">
        <v>0</v>
      </c>
      <c r="AC58" s="5">
        <v>0</v>
      </c>
      <c r="AD58" s="5">
        <v>0</v>
      </c>
      <c r="AE58" s="5">
        <v>0</v>
      </c>
      <c r="AF58" s="5">
        <v>1</v>
      </c>
      <c r="AG58" s="3"/>
    </row>
    <row r="59" spans="1:33" x14ac:dyDescent="0.2">
      <c r="A59" s="5"/>
      <c r="F59" s="25" t="s">
        <v>127</v>
      </c>
      <c r="I59" s="3"/>
      <c r="N59" s="3"/>
      <c r="R59" s="3"/>
      <c r="T59" s="3"/>
      <c r="Y59" s="3"/>
      <c r="Z59" s="16">
        <v>1</v>
      </c>
      <c r="AA59" s="46"/>
      <c r="AB59" s="16">
        <v>0</v>
      </c>
      <c r="AC59" s="16">
        <v>0</v>
      </c>
      <c r="AD59" s="16">
        <v>0</v>
      </c>
      <c r="AE59" s="16">
        <v>0</v>
      </c>
      <c r="AF59" s="16">
        <v>1</v>
      </c>
      <c r="AG59" s="3"/>
    </row>
    <row r="60" spans="1:33" x14ac:dyDescent="0.2">
      <c r="A60" s="5"/>
      <c r="C60" t="s">
        <v>128</v>
      </c>
      <c r="I60" s="3"/>
      <c r="N60" s="3"/>
      <c r="R60" s="3"/>
      <c r="T60" s="3"/>
      <c r="Y60" s="3"/>
      <c r="AA60" s="3"/>
      <c r="AG60" s="3"/>
    </row>
    <row r="61" spans="1:33" x14ac:dyDescent="0.2">
      <c r="A61" s="5"/>
      <c r="C61" t="s">
        <v>129</v>
      </c>
      <c r="I61" s="3"/>
      <c r="N61" s="3"/>
      <c r="R61" s="3"/>
      <c r="T61" s="3"/>
      <c r="Y61" s="3"/>
      <c r="AA61" s="3"/>
      <c r="AG61" s="3"/>
    </row>
    <row r="62" spans="1:33" x14ac:dyDescent="0.2">
      <c r="A62" s="20"/>
      <c r="C62" t="s">
        <v>130</v>
      </c>
      <c r="I62" s="3"/>
      <c r="N62" s="3"/>
      <c r="R62" s="3"/>
      <c r="T62" s="3"/>
      <c r="Y62" s="3"/>
      <c r="AA62" s="3"/>
      <c r="AG62" s="3"/>
    </row>
    <row r="63" spans="1:33" x14ac:dyDescent="0.2">
      <c r="A63" s="5"/>
      <c r="C63" t="s">
        <v>131</v>
      </c>
      <c r="F63" t="s">
        <v>132</v>
      </c>
      <c r="I63" s="3"/>
      <c r="N63" s="3"/>
      <c r="R63" s="3"/>
      <c r="T63" s="3"/>
      <c r="Y63" s="3"/>
      <c r="Z63">
        <v>10</v>
      </c>
      <c r="AA63" s="3"/>
      <c r="AB63">
        <v>9</v>
      </c>
      <c r="AC63">
        <v>5</v>
      </c>
      <c r="AD63">
        <v>10</v>
      </c>
      <c r="AE63">
        <v>9</v>
      </c>
      <c r="AF63">
        <v>10</v>
      </c>
      <c r="AG63" s="3"/>
    </row>
    <row r="64" spans="1:33" x14ac:dyDescent="0.2">
      <c r="A64" s="5">
        <v>11</v>
      </c>
      <c r="F64" t="s">
        <v>125</v>
      </c>
      <c r="I64" s="3"/>
      <c r="N64" s="3"/>
      <c r="R64" s="3"/>
      <c r="T64" s="3"/>
      <c r="Y64" s="3"/>
      <c r="Z64" s="16">
        <v>10</v>
      </c>
      <c r="AA64" s="47"/>
      <c r="AB64" s="16">
        <v>9</v>
      </c>
      <c r="AC64" s="16">
        <v>5</v>
      </c>
      <c r="AD64" s="16">
        <v>10</v>
      </c>
      <c r="AE64" s="16">
        <v>9</v>
      </c>
      <c r="AF64" s="16">
        <v>10</v>
      </c>
      <c r="AG64" s="3"/>
    </row>
    <row r="65" spans="1:33" x14ac:dyDescent="0.2">
      <c r="A65" s="5"/>
      <c r="F65" s="26" t="s">
        <v>134</v>
      </c>
      <c r="I65" s="3"/>
      <c r="N65" s="3"/>
      <c r="R65" s="3"/>
      <c r="T65" s="3"/>
      <c r="Y65" s="3"/>
      <c r="AA65" s="3"/>
      <c r="AG65" s="3"/>
    </row>
    <row r="66" spans="1:33" x14ac:dyDescent="0.2">
      <c r="A66" s="5"/>
      <c r="C66" t="s">
        <v>135</v>
      </c>
      <c r="F66" t="s">
        <v>136</v>
      </c>
      <c r="I66" s="3"/>
      <c r="N66" s="3"/>
      <c r="R66" s="3"/>
      <c r="T66" s="3"/>
      <c r="Y66" s="3"/>
      <c r="AA66" s="3"/>
      <c r="AG66" s="3"/>
    </row>
    <row r="67" spans="1:33" x14ac:dyDescent="0.2">
      <c r="A67" s="5"/>
      <c r="F67" t="s">
        <v>137</v>
      </c>
      <c r="I67" s="3"/>
      <c r="N67" s="3"/>
      <c r="R67" s="3"/>
      <c r="T67" s="3"/>
      <c r="Y67" s="3"/>
      <c r="AA67" s="3"/>
      <c r="AG67" s="3"/>
    </row>
    <row r="68" spans="1:33" x14ac:dyDescent="0.2">
      <c r="A68" s="5"/>
      <c r="F68" t="s">
        <v>138</v>
      </c>
      <c r="I68" s="3"/>
      <c r="N68" s="3"/>
      <c r="R68" s="3"/>
      <c r="T68" s="3"/>
      <c r="Y68" s="3"/>
      <c r="AA68" s="3"/>
      <c r="AG68" s="3"/>
    </row>
    <row r="69" spans="1:33" x14ac:dyDescent="0.2">
      <c r="A69" s="5"/>
      <c r="F69" t="s">
        <v>139</v>
      </c>
      <c r="I69" s="3"/>
      <c r="N69" s="3"/>
      <c r="R69" s="3"/>
      <c r="T69" s="3"/>
      <c r="Y69" s="3"/>
      <c r="AA69" s="3"/>
      <c r="AG69" s="3"/>
    </row>
    <row r="70" spans="1:33" x14ac:dyDescent="0.2">
      <c r="A70" s="20"/>
      <c r="F70" t="s">
        <v>140</v>
      </c>
      <c r="I70" s="3"/>
      <c r="N70" s="3"/>
      <c r="R70" s="3"/>
      <c r="T70" s="3"/>
      <c r="Y70" s="3"/>
      <c r="AA70" s="3"/>
      <c r="AG70" s="3"/>
    </row>
    <row r="71" spans="1:33" x14ac:dyDescent="0.2">
      <c r="A71" s="5"/>
      <c r="F71" s="5" t="s">
        <v>141</v>
      </c>
      <c r="I71" s="3"/>
      <c r="N71" s="3"/>
      <c r="R71" s="3"/>
      <c r="T71" s="3"/>
      <c r="Y71" s="3"/>
      <c r="AA71" s="3"/>
      <c r="AG71" s="3"/>
    </row>
    <row r="72" spans="1:33" x14ac:dyDescent="0.2">
      <c r="A72" s="5">
        <v>11</v>
      </c>
      <c r="C72" t="s">
        <v>142</v>
      </c>
      <c r="I72" s="3"/>
      <c r="N72" s="3"/>
      <c r="R72" s="3"/>
      <c r="S72" s="5">
        <v>5</v>
      </c>
      <c r="T72" s="3"/>
      <c r="U72" s="5">
        <v>8</v>
      </c>
      <c r="V72" s="5">
        <v>11</v>
      </c>
      <c r="W72" s="5">
        <v>10</v>
      </c>
      <c r="X72" s="5"/>
      <c r="Y72" s="3"/>
      <c r="AA72" s="3"/>
      <c r="AG72" s="3"/>
    </row>
    <row r="73" spans="1:33" x14ac:dyDescent="0.2">
      <c r="A73" s="5">
        <v>53</v>
      </c>
      <c r="C73" t="s">
        <v>143</v>
      </c>
      <c r="I73" s="3"/>
      <c r="J73" s="5">
        <v>14</v>
      </c>
      <c r="K73" s="27">
        <v>17</v>
      </c>
      <c r="L73" s="5">
        <v>28</v>
      </c>
      <c r="M73" s="5">
        <v>0</v>
      </c>
      <c r="N73" s="3"/>
      <c r="R73" s="3"/>
      <c r="T73" s="3"/>
      <c r="Y73" s="3"/>
      <c r="AA73" s="3"/>
      <c r="AG73" s="3"/>
    </row>
    <row r="74" spans="1:33" x14ac:dyDescent="0.2">
      <c r="A74" s="5"/>
      <c r="C74" t="s">
        <v>144</v>
      </c>
      <c r="F74" t="s">
        <v>97</v>
      </c>
      <c r="I74" s="3"/>
      <c r="N74" s="3"/>
      <c r="R74" s="3"/>
      <c r="T74" s="3"/>
      <c r="Y74" s="3"/>
      <c r="AA74" s="3"/>
      <c r="AG74" s="3"/>
    </row>
    <row r="75" spans="1:33" x14ac:dyDescent="0.2">
      <c r="A75" s="5"/>
      <c r="F75" t="s">
        <v>98</v>
      </c>
      <c r="I75" s="3"/>
      <c r="N75" s="3"/>
      <c r="R75" s="3"/>
      <c r="T75" s="3"/>
      <c r="Y75" s="3"/>
      <c r="AA75" s="3"/>
      <c r="AG75" s="3"/>
    </row>
    <row r="76" spans="1:33" x14ac:dyDescent="0.2">
      <c r="A76" s="20"/>
      <c r="F76" t="s">
        <v>145</v>
      </c>
      <c r="I76" s="3"/>
      <c r="N76" s="3"/>
      <c r="R76" s="3"/>
      <c r="T76" s="3"/>
      <c r="Y76" s="3"/>
      <c r="AA76" s="3"/>
      <c r="AG76" s="3"/>
    </row>
    <row r="77" spans="1:33" x14ac:dyDescent="0.2">
      <c r="A77" s="5"/>
      <c r="D77" s="20"/>
      <c r="F77" s="5" t="s">
        <v>146</v>
      </c>
      <c r="I77" s="3"/>
      <c r="N77" s="3"/>
      <c r="R77" s="3"/>
      <c r="T77" s="3"/>
      <c r="Y77" s="3"/>
      <c r="AA77" s="3"/>
      <c r="AG77" s="3"/>
    </row>
    <row r="78" spans="1:33" x14ac:dyDescent="0.2">
      <c r="A78" s="5"/>
      <c r="C78" t="s">
        <v>147</v>
      </c>
      <c r="I78" s="3"/>
      <c r="N78" s="3"/>
      <c r="R78" s="3"/>
      <c r="T78" s="3"/>
      <c r="Y78" s="3"/>
      <c r="AA78" s="3"/>
      <c r="AG78" s="3"/>
    </row>
    <row r="79" spans="1:33" x14ac:dyDescent="0.2">
      <c r="A79" s="5"/>
      <c r="C79" t="s">
        <v>148</v>
      </c>
      <c r="I79" s="3"/>
      <c r="N79" s="3"/>
      <c r="R79" s="3"/>
      <c r="T79" s="3"/>
      <c r="Y79" s="3"/>
      <c r="AA79" s="3"/>
      <c r="AG79" s="3"/>
    </row>
    <row r="80" spans="1:33" x14ac:dyDescent="0.2">
      <c r="A80" s="5"/>
      <c r="C80" t="s">
        <v>149</v>
      </c>
      <c r="I80" s="3"/>
      <c r="N80" s="3"/>
      <c r="R80" s="3"/>
      <c r="T80" s="3"/>
      <c r="Y80" s="3"/>
      <c r="AA80" s="3"/>
      <c r="AG80" s="3"/>
    </row>
    <row r="81" spans="1:33" x14ac:dyDescent="0.2">
      <c r="A81" s="5"/>
      <c r="B81" s="20"/>
      <c r="F81" s="5" t="s">
        <v>150</v>
      </c>
      <c r="I81" s="3"/>
      <c r="N81" s="3"/>
      <c r="R81" s="3"/>
      <c r="T81" s="3"/>
      <c r="Y81" s="3"/>
      <c r="AA81" s="3"/>
      <c r="AG81" s="3"/>
    </row>
    <row r="82" spans="1:33" x14ac:dyDescent="0.2">
      <c r="A82" s="20"/>
      <c r="B82" s="20"/>
      <c r="D82" s="20"/>
      <c r="F82" t="s">
        <v>151</v>
      </c>
      <c r="I82" s="3"/>
      <c r="J82" s="20">
        <v>14</v>
      </c>
      <c r="K82" s="48">
        <v>17</v>
      </c>
      <c r="L82" s="20">
        <v>28</v>
      </c>
      <c r="M82" s="20">
        <v>0</v>
      </c>
      <c r="N82" s="3"/>
      <c r="O82" s="20">
        <v>0</v>
      </c>
      <c r="P82" s="20">
        <v>0</v>
      </c>
      <c r="Q82" s="20">
        <v>0</v>
      </c>
      <c r="R82" s="3"/>
      <c r="S82" s="20">
        <v>5</v>
      </c>
      <c r="T82" s="3"/>
      <c r="U82" s="20">
        <v>8</v>
      </c>
      <c r="V82" s="20">
        <v>11</v>
      </c>
      <c r="W82" s="20">
        <v>10</v>
      </c>
      <c r="X82" s="20"/>
      <c r="Y82" s="3"/>
      <c r="Z82" s="16">
        <f>Z59+Z64</f>
        <v>11</v>
      </c>
      <c r="AA82" s="3"/>
      <c r="AB82" s="20">
        <f>AB59+AB64</f>
        <v>9</v>
      </c>
      <c r="AC82" s="20">
        <f>AC59+AC64</f>
        <v>5</v>
      </c>
      <c r="AD82" s="20">
        <f>AD59+AD64</f>
        <v>10</v>
      </c>
      <c r="AE82" s="20">
        <f>AE59+AE64</f>
        <v>9</v>
      </c>
      <c r="AF82" s="20">
        <f>AF59+AF64</f>
        <v>11</v>
      </c>
      <c r="AG82" s="3"/>
    </row>
    <row r="83" spans="1:33" x14ac:dyDescent="0.2">
      <c r="A83" s="5"/>
      <c r="B83" s="20"/>
      <c r="D83" s="5" t="s">
        <v>152</v>
      </c>
      <c r="E83" s="5"/>
      <c r="F83" s="5"/>
      <c r="G83" s="5"/>
      <c r="H83" s="5"/>
      <c r="I83" s="22"/>
      <c r="J83" s="5">
        <v>0</v>
      </c>
      <c r="K83" s="27">
        <v>0</v>
      </c>
      <c r="L83" s="5">
        <v>0</v>
      </c>
      <c r="M83" s="5">
        <v>0</v>
      </c>
      <c r="N83" s="3"/>
      <c r="O83" s="5">
        <v>0</v>
      </c>
      <c r="P83" s="5">
        <v>0</v>
      </c>
      <c r="Q83" s="5">
        <v>0</v>
      </c>
      <c r="R83" s="3"/>
      <c r="S83" s="5">
        <v>0</v>
      </c>
      <c r="T83" s="45"/>
      <c r="U83" s="5">
        <v>0</v>
      </c>
      <c r="V83" s="5">
        <v>0</v>
      </c>
      <c r="W83" s="5">
        <v>0</v>
      </c>
      <c r="X83" s="5"/>
      <c r="Y83" s="3"/>
      <c r="Z83" s="5">
        <v>0</v>
      </c>
      <c r="AA83" s="45"/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3"/>
    </row>
    <row r="84" spans="1:33" x14ac:dyDescent="0.2">
      <c r="A84" s="5"/>
      <c r="B84" s="20"/>
      <c r="D84" s="5" t="s">
        <v>153</v>
      </c>
      <c r="E84" s="5"/>
      <c r="F84" s="5"/>
      <c r="G84" s="5"/>
      <c r="H84" s="5"/>
      <c r="I84" s="22"/>
      <c r="J84" s="5">
        <v>0</v>
      </c>
      <c r="K84" s="27">
        <v>0</v>
      </c>
      <c r="L84" s="5">
        <v>0</v>
      </c>
      <c r="M84" s="5">
        <v>0</v>
      </c>
      <c r="N84" s="3"/>
      <c r="O84" s="5">
        <v>0</v>
      </c>
      <c r="P84" s="5">
        <v>0</v>
      </c>
      <c r="Q84" s="5">
        <v>0</v>
      </c>
      <c r="R84" s="3"/>
      <c r="S84" s="5">
        <v>0</v>
      </c>
      <c r="T84" s="45"/>
      <c r="U84" s="5">
        <v>0</v>
      </c>
      <c r="V84" s="5">
        <v>0</v>
      </c>
      <c r="W84" s="5">
        <v>0</v>
      </c>
      <c r="X84" s="5"/>
      <c r="Y84" s="3"/>
      <c r="Z84" s="5">
        <v>0</v>
      </c>
      <c r="AA84" s="45"/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3"/>
    </row>
    <row r="85" spans="1:33" x14ac:dyDescent="0.2">
      <c r="A85" s="5"/>
      <c r="B85" s="20"/>
      <c r="E85" s="20"/>
      <c r="G85" s="5" t="s">
        <v>154</v>
      </c>
      <c r="H85" s="5"/>
      <c r="I85" s="22"/>
      <c r="J85" s="16">
        <f>J83+J84</f>
        <v>0</v>
      </c>
      <c r="K85" s="16">
        <f t="shared" ref="K85:M85" si="0">K83+K84</f>
        <v>0</v>
      </c>
      <c r="L85" s="16">
        <f t="shared" si="0"/>
        <v>0</v>
      </c>
      <c r="M85" s="16">
        <f t="shared" si="0"/>
        <v>0</v>
      </c>
      <c r="N85" s="47"/>
      <c r="O85" s="16">
        <v>0</v>
      </c>
      <c r="P85" s="16">
        <v>0</v>
      </c>
      <c r="Q85" s="16">
        <v>0</v>
      </c>
      <c r="R85" s="47"/>
      <c r="S85" s="16">
        <v>5</v>
      </c>
      <c r="T85" s="47"/>
      <c r="U85" s="16">
        <v>8</v>
      </c>
      <c r="V85" s="16">
        <v>11</v>
      </c>
      <c r="W85" s="16">
        <v>10</v>
      </c>
      <c r="X85" s="16"/>
      <c r="Y85" s="47"/>
      <c r="Z85" s="16">
        <v>0</v>
      </c>
      <c r="AA85" s="47">
        <v>0</v>
      </c>
      <c r="AB85" s="16">
        <v>0</v>
      </c>
      <c r="AC85" s="20">
        <v>0</v>
      </c>
      <c r="AD85" s="20">
        <v>0</v>
      </c>
      <c r="AE85" s="20">
        <v>0</v>
      </c>
      <c r="AF85" s="20">
        <v>0</v>
      </c>
      <c r="AG85" s="3"/>
    </row>
    <row r="86" spans="1:33" x14ac:dyDescent="0.2">
      <c r="A86" s="5"/>
      <c r="B86" s="20"/>
      <c r="C86" s="5" t="s">
        <v>155</v>
      </c>
      <c r="D86" s="20"/>
      <c r="I86" s="3"/>
      <c r="J86" s="5">
        <v>0</v>
      </c>
      <c r="K86" s="27">
        <v>0</v>
      </c>
      <c r="L86" s="5">
        <v>0</v>
      </c>
      <c r="M86" s="5">
        <v>0</v>
      </c>
      <c r="N86" s="3"/>
      <c r="O86" s="5">
        <v>0</v>
      </c>
      <c r="P86" s="5">
        <v>0</v>
      </c>
      <c r="Q86" s="5">
        <v>0</v>
      </c>
      <c r="R86" s="3"/>
      <c r="S86" s="5">
        <v>0</v>
      </c>
      <c r="T86" s="3"/>
      <c r="U86" s="5">
        <v>0</v>
      </c>
      <c r="V86" s="5">
        <v>0</v>
      </c>
      <c r="W86" s="5">
        <v>0</v>
      </c>
      <c r="X86" s="5"/>
      <c r="Y86" s="3"/>
      <c r="Z86" s="5">
        <v>0</v>
      </c>
      <c r="AA86" s="3"/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3"/>
    </row>
    <row r="87" spans="1:33" x14ac:dyDescent="0.2">
      <c r="A87" s="5"/>
      <c r="B87" s="20"/>
      <c r="C87" s="5" t="s">
        <v>156</v>
      </c>
      <c r="D87" s="20"/>
      <c r="I87" s="3"/>
      <c r="J87" s="5">
        <v>0</v>
      </c>
      <c r="K87" s="27">
        <v>0</v>
      </c>
      <c r="L87" s="5">
        <v>0</v>
      </c>
      <c r="M87" s="5">
        <v>0</v>
      </c>
      <c r="N87" s="3"/>
      <c r="O87" s="5">
        <v>0</v>
      </c>
      <c r="P87" s="5">
        <v>0</v>
      </c>
      <c r="Q87" s="5">
        <v>0</v>
      </c>
      <c r="R87" s="3"/>
      <c r="S87" s="5">
        <v>0</v>
      </c>
      <c r="T87" s="3"/>
      <c r="U87" s="5">
        <v>0</v>
      </c>
      <c r="V87" s="5">
        <v>0</v>
      </c>
      <c r="W87" s="5">
        <v>0</v>
      </c>
      <c r="X87" s="5"/>
      <c r="Y87" s="3"/>
      <c r="Z87" s="5">
        <v>0</v>
      </c>
      <c r="AA87" s="3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3"/>
    </row>
    <row r="88" spans="1:33" x14ac:dyDescent="0.2">
      <c r="A88" s="5"/>
      <c r="B88" s="20"/>
      <c r="C88" s="5" t="s">
        <v>157</v>
      </c>
      <c r="D88" s="20"/>
      <c r="I88" s="3"/>
      <c r="J88" s="5">
        <v>0</v>
      </c>
      <c r="K88" s="27">
        <v>0</v>
      </c>
      <c r="L88" s="5">
        <v>0</v>
      </c>
      <c r="M88" s="5">
        <v>0</v>
      </c>
      <c r="N88" s="3"/>
      <c r="O88" s="5">
        <v>0</v>
      </c>
      <c r="P88" s="5">
        <v>0</v>
      </c>
      <c r="Q88" s="5">
        <v>0</v>
      </c>
      <c r="R88" s="3"/>
      <c r="S88" s="5">
        <v>0</v>
      </c>
      <c r="T88" s="3">
        <v>0</v>
      </c>
      <c r="U88" s="5">
        <v>0</v>
      </c>
      <c r="V88" s="5">
        <v>0</v>
      </c>
      <c r="W88" s="5">
        <v>0</v>
      </c>
      <c r="X88" s="5"/>
      <c r="Y88" s="3"/>
      <c r="Z88" s="5">
        <v>0</v>
      </c>
      <c r="AA88" s="3"/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3"/>
    </row>
    <row r="89" spans="1:33" x14ac:dyDescent="0.2">
      <c r="A89" s="5"/>
      <c r="B89" s="20"/>
      <c r="C89" s="5" t="s">
        <v>158</v>
      </c>
      <c r="D89" s="20"/>
      <c r="I89" s="3"/>
      <c r="J89" s="5">
        <v>0</v>
      </c>
      <c r="K89" s="27">
        <v>0</v>
      </c>
      <c r="L89" s="5">
        <v>0</v>
      </c>
      <c r="M89" s="5">
        <v>0</v>
      </c>
      <c r="N89" s="3"/>
      <c r="O89" s="5">
        <v>0</v>
      </c>
      <c r="P89" s="5">
        <v>0</v>
      </c>
      <c r="Q89" s="5">
        <v>0</v>
      </c>
      <c r="R89" s="3"/>
      <c r="S89" s="5">
        <v>0</v>
      </c>
      <c r="T89" s="3">
        <v>0</v>
      </c>
      <c r="U89" s="5">
        <v>0</v>
      </c>
      <c r="V89" s="5">
        <v>0</v>
      </c>
      <c r="W89" s="5">
        <v>0</v>
      </c>
      <c r="X89" s="5"/>
      <c r="Y89" s="3"/>
      <c r="Z89" s="5">
        <v>0</v>
      </c>
      <c r="AA89" s="3"/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3">
        <v>0</v>
      </c>
    </row>
    <row r="90" spans="1:33" x14ac:dyDescent="0.2">
      <c r="A90" s="5"/>
      <c r="B90" s="20"/>
      <c r="C90" s="5" t="s">
        <v>159</v>
      </c>
      <c r="D90" s="20"/>
      <c r="I90" s="3"/>
      <c r="J90" s="5">
        <v>0</v>
      </c>
      <c r="K90" s="27">
        <v>0</v>
      </c>
      <c r="L90" s="5">
        <v>0</v>
      </c>
      <c r="M90" s="5">
        <v>0</v>
      </c>
      <c r="N90" s="3"/>
      <c r="O90" s="5">
        <v>0</v>
      </c>
      <c r="P90" s="5">
        <v>0</v>
      </c>
      <c r="Q90" s="5">
        <v>0</v>
      </c>
      <c r="R90" s="3"/>
      <c r="S90" s="5">
        <v>0</v>
      </c>
      <c r="T90" s="3"/>
      <c r="U90" s="5">
        <v>0</v>
      </c>
      <c r="V90" s="5">
        <v>0</v>
      </c>
      <c r="W90" s="5">
        <v>0</v>
      </c>
      <c r="X90" s="5"/>
      <c r="Y90" s="3"/>
      <c r="Z90" s="5">
        <v>0</v>
      </c>
      <c r="AA90" s="3"/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3"/>
    </row>
    <row r="91" spans="1:33" x14ac:dyDescent="0.2">
      <c r="A91" s="5"/>
      <c r="B91" s="20"/>
      <c r="C91" s="5" t="s">
        <v>160</v>
      </c>
      <c r="D91" s="20"/>
      <c r="I91" s="3"/>
      <c r="J91" s="5">
        <v>0</v>
      </c>
      <c r="K91" s="27">
        <v>0</v>
      </c>
      <c r="L91" s="5">
        <v>0</v>
      </c>
      <c r="M91" s="5">
        <v>0</v>
      </c>
      <c r="N91" s="3"/>
      <c r="O91" s="5">
        <v>0</v>
      </c>
      <c r="P91" s="5">
        <v>0</v>
      </c>
      <c r="Q91" s="5">
        <v>0</v>
      </c>
      <c r="R91" s="3"/>
      <c r="S91" s="5">
        <v>0</v>
      </c>
      <c r="T91" s="3"/>
      <c r="U91" s="5">
        <v>0</v>
      </c>
      <c r="V91" s="5">
        <v>0</v>
      </c>
      <c r="W91" s="5">
        <v>0</v>
      </c>
      <c r="X91" s="5"/>
      <c r="Y91" s="3"/>
      <c r="Z91" s="5">
        <v>0</v>
      </c>
      <c r="AA91" s="3"/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3"/>
    </row>
    <row r="92" spans="1:33" x14ac:dyDescent="0.2">
      <c r="A92" s="5"/>
      <c r="B92" s="20"/>
      <c r="C92" s="5" t="s">
        <v>161</v>
      </c>
      <c r="D92" s="20"/>
      <c r="I92" s="3"/>
      <c r="J92" s="5">
        <v>0</v>
      </c>
      <c r="K92" s="27">
        <v>0</v>
      </c>
      <c r="L92" s="5">
        <v>0</v>
      </c>
      <c r="M92" s="5">
        <v>0</v>
      </c>
      <c r="N92" s="3"/>
      <c r="O92" s="5">
        <v>0</v>
      </c>
      <c r="P92" s="5">
        <v>0</v>
      </c>
      <c r="Q92" s="5">
        <v>0</v>
      </c>
      <c r="R92" s="3"/>
      <c r="S92" s="5">
        <v>0</v>
      </c>
      <c r="T92" s="3"/>
      <c r="U92" s="5">
        <v>0</v>
      </c>
      <c r="V92" s="5">
        <v>0</v>
      </c>
      <c r="W92" s="5">
        <v>0</v>
      </c>
      <c r="X92" s="5"/>
      <c r="Y92" s="3"/>
      <c r="Z92" s="5">
        <v>0</v>
      </c>
      <c r="AA92" s="3"/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3"/>
    </row>
    <row r="93" spans="1:33" x14ac:dyDescent="0.2">
      <c r="A93" s="20"/>
      <c r="F93" t="s">
        <v>162</v>
      </c>
      <c r="I93" s="3"/>
      <c r="J93" s="20">
        <f>J82+J85</f>
        <v>14</v>
      </c>
      <c r="K93" s="48">
        <f>K82+K85</f>
        <v>17</v>
      </c>
      <c r="L93" s="48">
        <f t="shared" ref="L93:M93" si="1">L82+L85</f>
        <v>28</v>
      </c>
      <c r="M93" s="48">
        <f t="shared" si="1"/>
        <v>0</v>
      </c>
      <c r="N93" s="3"/>
      <c r="O93" s="20">
        <v>0</v>
      </c>
      <c r="P93" s="20">
        <v>0</v>
      </c>
      <c r="Q93" s="20">
        <v>0</v>
      </c>
      <c r="R93" s="3"/>
      <c r="S93" s="16">
        <v>0</v>
      </c>
      <c r="T93" s="47"/>
      <c r="U93" s="16">
        <f>U85+U86+U87+U88+U89+U90+U91+U92</f>
        <v>8</v>
      </c>
      <c r="V93" s="16">
        <f>V85+V86+V87+V88+V89+V90+V91+V92</f>
        <v>11</v>
      </c>
      <c r="W93" s="16">
        <f>W85+W87+W86+W88+W89+W90+W91+W92</f>
        <v>10</v>
      </c>
      <c r="X93" s="16"/>
      <c r="Y93" s="47"/>
      <c r="Z93" s="16">
        <f>Z82+Z85</f>
        <v>11</v>
      </c>
      <c r="AA93" s="16">
        <f t="shared" ref="AA93:AE93" si="2">AA64+AA85</f>
        <v>0</v>
      </c>
      <c r="AB93" s="16">
        <f>AB82+AB85</f>
        <v>9</v>
      </c>
      <c r="AC93" s="16">
        <f t="shared" si="2"/>
        <v>5</v>
      </c>
      <c r="AD93" s="16">
        <f t="shared" si="2"/>
        <v>10</v>
      </c>
      <c r="AE93" s="16">
        <f t="shared" si="2"/>
        <v>9</v>
      </c>
      <c r="AF93" s="16">
        <v>11</v>
      </c>
      <c r="AG93" s="3"/>
    </row>
    <row r="94" spans="1:33" x14ac:dyDescent="0.2">
      <c r="A94" s="5"/>
      <c r="C94" s="5" t="s">
        <v>163</v>
      </c>
      <c r="I94" s="3"/>
      <c r="J94" s="5">
        <v>0</v>
      </c>
      <c r="K94" s="28">
        <v>0</v>
      </c>
      <c r="L94" s="5">
        <v>0</v>
      </c>
      <c r="M94" s="5">
        <v>0</v>
      </c>
      <c r="N94" s="3"/>
      <c r="O94" s="5">
        <v>0</v>
      </c>
      <c r="P94" s="5">
        <v>0</v>
      </c>
      <c r="Q94" s="27">
        <v>0</v>
      </c>
      <c r="R94" s="3"/>
      <c r="S94" s="27">
        <v>0</v>
      </c>
      <c r="T94" s="3"/>
      <c r="U94" s="27">
        <v>0</v>
      </c>
      <c r="V94" s="27">
        <v>0</v>
      </c>
      <c r="W94" s="27">
        <v>0</v>
      </c>
      <c r="X94" s="27"/>
      <c r="Y94" s="3"/>
      <c r="Z94" s="5">
        <v>0</v>
      </c>
      <c r="AA94" s="3"/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3"/>
    </row>
    <row r="95" spans="1:33" x14ac:dyDescent="0.2">
      <c r="A95" s="5"/>
      <c r="C95" s="5" t="s">
        <v>164</v>
      </c>
      <c r="I95" s="3"/>
      <c r="J95" s="5">
        <v>2</v>
      </c>
      <c r="K95" s="28">
        <v>2</v>
      </c>
      <c r="L95" s="5">
        <v>2</v>
      </c>
      <c r="M95" s="5">
        <v>0</v>
      </c>
      <c r="N95" s="3"/>
      <c r="O95" s="5">
        <v>0</v>
      </c>
      <c r="P95" s="5">
        <v>0</v>
      </c>
      <c r="Q95" s="5">
        <v>0</v>
      </c>
      <c r="R95" s="3"/>
      <c r="S95" s="5">
        <v>0</v>
      </c>
      <c r="T95" s="3"/>
      <c r="U95" s="5">
        <v>0</v>
      </c>
      <c r="V95" s="5">
        <v>0</v>
      </c>
      <c r="W95" s="5">
        <v>0</v>
      </c>
      <c r="X95" s="5"/>
      <c r="Y95" s="3"/>
      <c r="Z95" s="5">
        <v>0</v>
      </c>
      <c r="AA95" s="3"/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3"/>
    </row>
    <row r="96" spans="1:33" x14ac:dyDescent="0.2">
      <c r="A96" s="5"/>
      <c r="C96" s="5" t="s">
        <v>243</v>
      </c>
      <c r="I96" s="3"/>
      <c r="J96" s="5">
        <v>0</v>
      </c>
      <c r="K96" s="28">
        <v>0</v>
      </c>
      <c r="L96" s="5">
        <v>0</v>
      </c>
      <c r="M96" s="5">
        <v>19</v>
      </c>
      <c r="N96" s="3"/>
      <c r="O96" s="5">
        <v>4</v>
      </c>
      <c r="P96" s="5">
        <v>2</v>
      </c>
      <c r="Q96" s="5">
        <v>2</v>
      </c>
      <c r="R96" s="3"/>
      <c r="S96" s="5">
        <v>0</v>
      </c>
      <c r="T96" s="3"/>
      <c r="U96" s="5">
        <v>0</v>
      </c>
      <c r="V96" s="5">
        <v>0</v>
      </c>
      <c r="W96" s="5">
        <v>0</v>
      </c>
      <c r="X96" s="5"/>
      <c r="Y96" s="3"/>
      <c r="Z96" s="5">
        <v>0</v>
      </c>
      <c r="AA96" s="3"/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3"/>
    </row>
    <row r="97" spans="1:33" x14ac:dyDescent="0.2">
      <c r="A97" s="20"/>
      <c r="F97" s="5" t="s">
        <v>166</v>
      </c>
      <c r="I97" s="3"/>
      <c r="J97" s="20">
        <f>J93+J95</f>
        <v>16</v>
      </c>
      <c r="K97" s="48">
        <f>K93+K95</f>
        <v>19</v>
      </c>
      <c r="L97" s="20">
        <f>L93+L95</f>
        <v>30</v>
      </c>
      <c r="M97" s="20">
        <f>M93+M96</f>
        <v>19</v>
      </c>
      <c r="N97" s="3"/>
      <c r="O97" s="20">
        <f>O96</f>
        <v>4</v>
      </c>
      <c r="P97" s="20">
        <f>P96</f>
        <v>2</v>
      </c>
      <c r="Q97" s="20">
        <f>Q96</f>
        <v>2</v>
      </c>
      <c r="R97" s="3"/>
      <c r="S97" s="20">
        <f>S85+S93</f>
        <v>5</v>
      </c>
      <c r="T97" s="3"/>
      <c r="U97" s="20">
        <v>8</v>
      </c>
      <c r="V97" s="20">
        <v>11</v>
      </c>
      <c r="W97" s="20">
        <v>10</v>
      </c>
      <c r="X97" s="20"/>
      <c r="Y97" s="3"/>
      <c r="Z97" s="20">
        <f>Z85+Z93</f>
        <v>11</v>
      </c>
      <c r="AA97" s="20">
        <f t="shared" ref="AA97:AF97" si="3">AA85+AA93</f>
        <v>0</v>
      </c>
      <c r="AB97" s="20">
        <f t="shared" si="3"/>
        <v>9</v>
      </c>
      <c r="AC97" s="20">
        <f t="shared" si="3"/>
        <v>5</v>
      </c>
      <c r="AD97" s="20">
        <f t="shared" si="3"/>
        <v>10</v>
      </c>
      <c r="AE97" s="20">
        <f t="shared" si="3"/>
        <v>9</v>
      </c>
      <c r="AF97" s="20">
        <f t="shared" si="3"/>
        <v>11</v>
      </c>
      <c r="AG97" s="3"/>
    </row>
    <row r="98" spans="1:33" x14ac:dyDescent="0.2">
      <c r="P98" s="49" t="s">
        <v>167</v>
      </c>
      <c r="Q98" s="49" t="s">
        <v>167</v>
      </c>
      <c r="U98" s="50"/>
      <c r="V98" s="50"/>
      <c r="W98" s="50"/>
      <c r="X98" s="50"/>
    </row>
    <row r="99" spans="1:33" x14ac:dyDescent="0.2">
      <c r="C99" s="69" t="s">
        <v>300</v>
      </c>
      <c r="J99" s="5">
        <v>43</v>
      </c>
      <c r="O99" s="5">
        <v>13</v>
      </c>
      <c r="Q99" s="51"/>
      <c r="S99" s="5">
        <v>4</v>
      </c>
      <c r="U99" s="5">
        <v>10</v>
      </c>
      <c r="V99" s="51"/>
      <c r="Z99" s="5">
        <v>0</v>
      </c>
      <c r="AB99" s="5">
        <v>4</v>
      </c>
    </row>
    <row r="111" spans="1:33" ht="18" x14ac:dyDescent="0.2">
      <c r="A111" s="30"/>
      <c r="H111" s="30"/>
    </row>
    <row r="112" spans="1:33" ht="18" x14ac:dyDescent="0.2">
      <c r="A112" s="30"/>
      <c r="H112" s="30"/>
    </row>
    <row r="113" spans="1:1" ht="18" x14ac:dyDescent="0.2">
      <c r="A113" s="30"/>
    </row>
  </sheetData>
  <mergeCells count="2">
    <mergeCell ref="AH1:AM1"/>
    <mergeCell ref="AI2:AL2"/>
  </mergeCells>
  <pageMargins left="0.7" right="0.7" top="0.75" bottom="0.75" header="0.3" footer="0.3"/>
  <pageSetup paperSize="5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41D4-99C6-4525-95A9-AE1B397A7A73}">
  <dimension ref="A1:AS117"/>
  <sheetViews>
    <sheetView workbookViewId="0">
      <selection activeCell="T103" sqref="T103"/>
    </sheetView>
  </sheetViews>
  <sheetFormatPr defaultRowHeight="15" x14ac:dyDescent="0.2"/>
  <cols>
    <col min="9" max="9" width="12.375" customWidth="1"/>
    <col min="10" max="10" width="1.4765625" customWidth="1"/>
    <col min="11" max="11" width="14.52734375" style="28" customWidth="1"/>
    <col min="12" max="12" width="13.31640625" customWidth="1"/>
    <col min="13" max="13" width="1.4765625" customWidth="1"/>
    <col min="14" max="14" width="9.55078125" customWidth="1"/>
    <col min="15" max="15" width="1.4765625" customWidth="1"/>
    <col min="16" max="16" width="9.68359375" customWidth="1"/>
    <col min="17" max="17" width="1.4765625" style="68" customWidth="1"/>
    <col min="18" max="18" width="9.68359375" customWidth="1"/>
    <col min="19" max="19" width="1.4765625" customWidth="1"/>
    <col min="20" max="25" width="9.68359375" customWidth="1"/>
    <col min="26" max="26" width="1.4765625" customWidth="1"/>
    <col min="27" max="33" width="13.31640625" customWidth="1"/>
    <col min="34" max="34" width="14.9296875" customWidth="1"/>
    <col min="35" max="35" width="1.4765625" customWidth="1"/>
    <col min="36" max="39" width="12.64453125" customWidth="1"/>
    <col min="40" max="40" width="1.4765625" customWidth="1"/>
    <col min="41" max="41" width="11.296875" style="28" customWidth="1"/>
    <col min="42" max="42" width="12.64453125" customWidth="1"/>
    <col min="43" max="43" width="1.4765625" customWidth="1"/>
    <col min="44" max="44" width="10.0859375" customWidth="1"/>
    <col min="45" max="45" width="8.47265625" customWidth="1"/>
  </cols>
  <sheetData>
    <row r="1" spans="1:45" x14ac:dyDescent="0.2">
      <c r="A1" s="1" t="s">
        <v>0</v>
      </c>
      <c r="C1" s="2"/>
      <c r="J1" s="3"/>
      <c r="L1" s="5" t="s">
        <v>244</v>
      </c>
      <c r="M1" s="5"/>
      <c r="N1" s="5"/>
      <c r="O1" s="5"/>
      <c r="P1" s="52"/>
      <c r="Q1" s="53"/>
      <c r="R1" s="52"/>
      <c r="S1" s="19"/>
      <c r="U1" s="5" t="s">
        <v>245</v>
      </c>
      <c r="V1" s="4"/>
      <c r="W1" s="4"/>
      <c r="X1" s="4"/>
      <c r="Y1" s="5"/>
      <c r="Z1" s="3"/>
      <c r="AA1" s="4" t="s">
        <v>246</v>
      </c>
      <c r="AB1" s="4"/>
      <c r="AC1" s="4"/>
      <c r="AD1" s="4"/>
      <c r="AE1" s="4"/>
      <c r="AF1" s="4"/>
      <c r="AG1" s="4"/>
      <c r="AH1" s="4"/>
      <c r="AI1" s="11"/>
      <c r="AJ1" s="4" t="s">
        <v>247</v>
      </c>
      <c r="AK1" s="4"/>
      <c r="AL1" s="4"/>
      <c r="AM1" s="54"/>
      <c r="AN1" s="4"/>
      <c r="AO1" s="7"/>
      <c r="AP1" s="4"/>
      <c r="AQ1" s="55"/>
    </row>
    <row r="2" spans="1:45" x14ac:dyDescent="0.2">
      <c r="J2" s="3"/>
      <c r="K2" s="12" t="s">
        <v>248</v>
      </c>
      <c r="L2" s="56"/>
      <c r="M2" s="9"/>
      <c r="N2" s="8" t="s">
        <v>249</v>
      </c>
      <c r="O2" s="57"/>
      <c r="P2" s="10" t="s">
        <v>249</v>
      </c>
      <c r="Q2" s="58"/>
      <c r="R2" s="10" t="s">
        <v>250</v>
      </c>
      <c r="S2" s="9"/>
      <c r="V2" s="10" t="s">
        <v>251</v>
      </c>
      <c r="W2" s="10"/>
      <c r="X2" s="10"/>
      <c r="Y2" s="10"/>
      <c r="Z2" s="9"/>
      <c r="AB2" s="10"/>
      <c r="AC2" s="10"/>
      <c r="AD2" s="10" t="s">
        <v>252</v>
      </c>
      <c r="AE2" s="10"/>
      <c r="AF2" s="10"/>
      <c r="AG2" s="10"/>
      <c r="AH2" s="12"/>
      <c r="AI2" s="9"/>
      <c r="AJ2" s="59" t="s">
        <v>253</v>
      </c>
      <c r="AK2" s="10"/>
      <c r="AL2" s="10"/>
      <c r="AM2" s="10"/>
      <c r="AN2" s="9"/>
      <c r="AO2" s="73" t="s">
        <v>254</v>
      </c>
      <c r="AP2" s="73"/>
      <c r="AQ2" s="11"/>
      <c r="AR2" s="4"/>
      <c r="AS2" s="10"/>
    </row>
    <row r="3" spans="1:45" x14ac:dyDescent="0.2">
      <c r="J3" s="3"/>
      <c r="K3" s="12" t="s">
        <v>255</v>
      </c>
      <c r="L3" s="56"/>
      <c r="M3" s="9"/>
      <c r="N3" s="10" t="s">
        <v>256</v>
      </c>
      <c r="O3" s="9"/>
      <c r="P3" s="10" t="s">
        <v>257</v>
      </c>
      <c r="Q3" s="58"/>
      <c r="R3" s="10"/>
      <c r="S3" s="9"/>
      <c r="Z3" s="9"/>
      <c r="AI3" s="3"/>
      <c r="AJ3" s="10"/>
      <c r="AK3" s="10"/>
      <c r="AL3" s="10"/>
      <c r="AM3" s="10"/>
      <c r="AN3" s="9"/>
      <c r="AO3" s="32"/>
      <c r="AP3" s="10"/>
      <c r="AQ3" s="3"/>
    </row>
    <row r="4" spans="1:45" x14ac:dyDescent="0.2">
      <c r="J4" s="3"/>
      <c r="L4" s="10"/>
      <c r="M4" s="9"/>
      <c r="N4" s="10"/>
      <c r="O4" s="9"/>
      <c r="P4" s="10"/>
      <c r="Q4" s="58"/>
      <c r="R4" s="12"/>
      <c r="S4" s="9"/>
      <c r="T4" s="10"/>
      <c r="U4" s="10"/>
      <c r="V4" s="10"/>
      <c r="W4" s="10"/>
      <c r="X4" s="10"/>
      <c r="Y4" s="10"/>
      <c r="Z4" s="9"/>
      <c r="AA4" s="10"/>
      <c r="AB4" s="10"/>
      <c r="AC4" s="10"/>
      <c r="AD4" s="10"/>
      <c r="AE4" s="10"/>
      <c r="AF4" s="10"/>
      <c r="AG4" s="10"/>
      <c r="AH4" s="10"/>
      <c r="AI4" s="9"/>
      <c r="AJ4" s="10"/>
      <c r="AK4" s="10"/>
      <c r="AL4" s="10"/>
      <c r="AM4" s="10"/>
      <c r="AN4" s="9"/>
      <c r="AO4" s="60" t="s">
        <v>21</v>
      </c>
      <c r="AP4" s="44" t="s">
        <v>21</v>
      </c>
      <c r="AQ4" s="9"/>
      <c r="AR4" s="10"/>
      <c r="AS4" s="10"/>
    </row>
    <row r="5" spans="1:45" x14ac:dyDescent="0.2">
      <c r="A5" s="5" t="s">
        <v>22</v>
      </c>
      <c r="J5" s="3"/>
      <c r="K5" s="10" t="s">
        <v>258</v>
      </c>
      <c r="L5" s="10" t="s">
        <v>259</v>
      </c>
      <c r="M5" s="9"/>
      <c r="N5" s="10" t="s">
        <v>260</v>
      </c>
      <c r="O5" s="9"/>
      <c r="P5" s="10" t="s">
        <v>261</v>
      </c>
      <c r="Q5" s="58"/>
      <c r="R5" s="10" t="s">
        <v>262</v>
      </c>
      <c r="S5" s="9"/>
      <c r="T5" s="32" t="s">
        <v>36</v>
      </c>
      <c r="U5" s="32" t="s">
        <v>263</v>
      </c>
      <c r="V5" s="32" t="s">
        <v>264</v>
      </c>
      <c r="W5" s="32" t="s">
        <v>265</v>
      </c>
      <c r="X5" s="32" t="s">
        <v>266</v>
      </c>
      <c r="Y5" s="32" t="s">
        <v>267</v>
      </c>
      <c r="Z5" s="9"/>
      <c r="AA5" s="10" t="s">
        <v>223</v>
      </c>
      <c r="AB5" s="10" t="s">
        <v>268</v>
      </c>
      <c r="AC5" s="10" t="s">
        <v>269</v>
      </c>
      <c r="AD5" s="10" t="s">
        <v>182</v>
      </c>
      <c r="AE5" s="10" t="s">
        <v>270</v>
      </c>
      <c r="AF5" s="10" t="s">
        <v>271</v>
      </c>
      <c r="AG5" s="10" t="s">
        <v>272</v>
      </c>
      <c r="AH5" s="10" t="s">
        <v>273</v>
      </c>
      <c r="AI5" s="9"/>
      <c r="AJ5" s="10" t="s">
        <v>274</v>
      </c>
      <c r="AK5" s="10" t="s">
        <v>275</v>
      </c>
      <c r="AL5" s="10" t="s">
        <v>276</v>
      </c>
      <c r="AM5" s="10" t="s">
        <v>277</v>
      </c>
      <c r="AN5" s="9"/>
      <c r="AO5" s="32" t="s">
        <v>177</v>
      </c>
      <c r="AP5" s="10" t="s">
        <v>27</v>
      </c>
      <c r="AQ5" s="9"/>
      <c r="AR5" s="10"/>
      <c r="AS5" s="10"/>
    </row>
    <row r="6" spans="1:45" x14ac:dyDescent="0.2">
      <c r="A6" s="5" t="s">
        <v>49</v>
      </c>
      <c r="B6" s="5" t="s">
        <v>50</v>
      </c>
      <c r="C6" s="2" t="s">
        <v>51</v>
      </c>
      <c r="F6" s="2" t="s">
        <v>52</v>
      </c>
      <c r="J6" s="3"/>
      <c r="K6" s="10" t="s">
        <v>278</v>
      </c>
      <c r="L6" s="10" t="s">
        <v>279</v>
      </c>
      <c r="M6" s="3"/>
      <c r="N6" s="10" t="s">
        <v>280</v>
      </c>
      <c r="O6" s="3"/>
      <c r="P6" s="10" t="s">
        <v>281</v>
      </c>
      <c r="Q6" s="58"/>
      <c r="R6" s="10" t="s">
        <v>282</v>
      </c>
      <c r="S6" s="3"/>
      <c r="T6" s="32" t="s">
        <v>283</v>
      </c>
      <c r="U6" s="32" t="s">
        <v>284</v>
      </c>
      <c r="V6" s="32" t="s">
        <v>285</v>
      </c>
      <c r="W6" s="32" t="s">
        <v>286</v>
      </c>
      <c r="X6" s="32" t="s">
        <v>287</v>
      </c>
      <c r="Y6" s="32" t="s">
        <v>288</v>
      </c>
      <c r="Z6" s="3"/>
      <c r="AA6" s="10" t="s">
        <v>289</v>
      </c>
      <c r="AB6" s="10" t="s">
        <v>290</v>
      </c>
      <c r="AC6" s="10" t="s">
        <v>291</v>
      </c>
      <c r="AD6" s="10" t="s">
        <v>292</v>
      </c>
      <c r="AE6" s="10" t="s">
        <v>293</v>
      </c>
      <c r="AF6" s="10" t="s">
        <v>294</v>
      </c>
      <c r="AG6" s="10" t="s">
        <v>295</v>
      </c>
      <c r="AH6" s="10" t="s">
        <v>296</v>
      </c>
      <c r="AI6" s="3"/>
      <c r="AJ6" s="10" t="s">
        <v>71</v>
      </c>
      <c r="AK6" s="10" t="s">
        <v>297</v>
      </c>
      <c r="AL6" s="10" t="s">
        <v>298</v>
      </c>
      <c r="AM6" s="10" t="s">
        <v>298</v>
      </c>
      <c r="AN6" s="9"/>
      <c r="AO6" s="32" t="s">
        <v>299</v>
      </c>
      <c r="AP6" s="10" t="s">
        <v>62</v>
      </c>
      <c r="AQ6" s="3"/>
    </row>
    <row r="7" spans="1:45" x14ac:dyDescent="0.2">
      <c r="A7" s="5" t="s">
        <v>80</v>
      </c>
      <c r="J7" s="3"/>
      <c r="L7" s="10"/>
      <c r="M7" s="9"/>
      <c r="N7" s="10"/>
      <c r="O7" s="9"/>
      <c r="P7" s="10"/>
      <c r="Q7" s="58"/>
      <c r="R7" s="10"/>
      <c r="S7" s="3"/>
      <c r="T7" s="10"/>
      <c r="U7" s="10"/>
      <c r="V7" s="10"/>
      <c r="W7" s="10"/>
      <c r="X7" s="10"/>
      <c r="Y7" s="10"/>
      <c r="Z7" s="3"/>
      <c r="AA7" s="10"/>
      <c r="AB7" s="10"/>
      <c r="AC7" s="10"/>
      <c r="AD7" s="10"/>
      <c r="AE7" s="10"/>
      <c r="AF7" s="10"/>
      <c r="AG7" s="10"/>
      <c r="AH7" s="10"/>
      <c r="AI7" s="3"/>
      <c r="AJ7" s="10"/>
      <c r="AK7" s="10"/>
      <c r="AL7" s="10"/>
      <c r="AM7" s="10"/>
      <c r="AN7" s="9"/>
      <c r="AO7" s="32"/>
      <c r="AP7" s="44"/>
      <c r="AQ7" s="3"/>
    </row>
    <row r="8" spans="1:45" x14ac:dyDescent="0.2">
      <c r="J8" s="3"/>
      <c r="L8" s="10"/>
      <c r="M8" s="9"/>
      <c r="N8" s="10"/>
      <c r="O8" s="9"/>
      <c r="P8" s="10"/>
      <c r="Q8" s="58"/>
      <c r="R8" s="10"/>
      <c r="S8" s="3"/>
      <c r="T8" s="10"/>
      <c r="U8" s="10"/>
      <c r="V8" s="10"/>
      <c r="W8" s="10"/>
      <c r="X8" s="10"/>
      <c r="Y8" s="10"/>
      <c r="Z8" s="3"/>
      <c r="AA8" s="10"/>
      <c r="AB8" s="10"/>
      <c r="AC8" s="10"/>
      <c r="AD8" s="10"/>
      <c r="AE8" s="10"/>
      <c r="AF8" s="10"/>
      <c r="AG8" s="10"/>
      <c r="AH8" s="10"/>
      <c r="AI8" s="3"/>
      <c r="AJ8" s="10"/>
      <c r="AK8" s="10"/>
      <c r="AL8" s="10"/>
      <c r="AM8" s="10"/>
      <c r="AN8" s="9"/>
      <c r="AO8" s="32"/>
      <c r="AP8" s="44"/>
      <c r="AQ8" s="3"/>
    </row>
    <row r="9" spans="1:45" x14ac:dyDescent="0.2">
      <c r="A9" s="5"/>
      <c r="C9" t="s">
        <v>81</v>
      </c>
      <c r="J9" s="3"/>
      <c r="M9" s="3"/>
      <c r="O9" s="3"/>
      <c r="Q9" s="61"/>
      <c r="S9" s="3"/>
      <c r="Z9" s="3"/>
      <c r="AI9" s="3"/>
      <c r="AN9" s="3"/>
      <c r="AQ9" s="3"/>
    </row>
    <row r="10" spans="1:45" x14ac:dyDescent="0.2">
      <c r="A10" s="5">
        <v>44</v>
      </c>
      <c r="C10" t="s">
        <v>82</v>
      </c>
      <c r="F10" t="s">
        <v>83</v>
      </c>
      <c r="J10" s="3"/>
      <c r="K10" s="27">
        <v>26</v>
      </c>
      <c r="L10" s="5">
        <v>16</v>
      </c>
      <c r="M10" s="19"/>
      <c r="N10" s="5">
        <v>40</v>
      </c>
      <c r="O10" s="19"/>
      <c r="P10" s="5">
        <v>38</v>
      </c>
      <c r="Q10" s="62"/>
      <c r="R10" s="5">
        <v>42</v>
      </c>
      <c r="S10" s="19"/>
      <c r="Z10" s="3"/>
      <c r="AI10" s="3"/>
      <c r="AN10" s="3"/>
      <c r="AQ10" s="3"/>
    </row>
    <row r="11" spans="1:45" x14ac:dyDescent="0.2">
      <c r="A11" s="5">
        <v>0</v>
      </c>
      <c r="F11" t="s">
        <v>84</v>
      </c>
      <c r="J11" s="3"/>
      <c r="K11" s="27">
        <v>0</v>
      </c>
      <c r="L11" s="5">
        <v>0</v>
      </c>
      <c r="M11" s="19"/>
      <c r="N11" s="5">
        <v>0</v>
      </c>
      <c r="O11" s="19"/>
      <c r="P11" s="5">
        <v>0</v>
      </c>
      <c r="Q11" s="62"/>
      <c r="R11" s="5">
        <v>0</v>
      </c>
      <c r="S11" s="19"/>
      <c r="Z11" s="3"/>
      <c r="AI11" s="3"/>
      <c r="AN11" s="3"/>
      <c r="AQ11" s="3"/>
    </row>
    <row r="12" spans="1:45" x14ac:dyDescent="0.2">
      <c r="A12" s="5">
        <v>0</v>
      </c>
      <c r="F12" t="s">
        <v>85</v>
      </c>
      <c r="J12" s="3"/>
      <c r="K12" s="27">
        <v>0</v>
      </c>
      <c r="L12" s="5">
        <v>0</v>
      </c>
      <c r="M12" s="19"/>
      <c r="N12" s="5">
        <v>0</v>
      </c>
      <c r="O12" s="19"/>
      <c r="P12" s="5">
        <v>0</v>
      </c>
      <c r="Q12" s="62"/>
      <c r="R12" s="5">
        <v>0</v>
      </c>
      <c r="S12" s="19"/>
      <c r="Z12" s="3"/>
      <c r="AI12" s="3"/>
      <c r="AN12" s="3"/>
      <c r="AQ12" s="3"/>
    </row>
    <row r="13" spans="1:45" x14ac:dyDescent="0.2">
      <c r="A13" s="5">
        <v>24</v>
      </c>
      <c r="F13" t="s">
        <v>86</v>
      </c>
      <c r="J13" s="3"/>
      <c r="K13" s="27">
        <v>15</v>
      </c>
      <c r="L13" s="5">
        <v>8</v>
      </c>
      <c r="M13" s="19"/>
      <c r="N13" s="5">
        <v>16</v>
      </c>
      <c r="O13" s="19"/>
      <c r="P13" s="5">
        <v>15</v>
      </c>
      <c r="Q13" s="62"/>
      <c r="R13" s="5">
        <v>21</v>
      </c>
      <c r="S13" s="19"/>
      <c r="Z13" s="3"/>
      <c r="AI13" s="3"/>
      <c r="AN13" s="3"/>
      <c r="AQ13" s="3"/>
    </row>
    <row r="14" spans="1:45" x14ac:dyDescent="0.2">
      <c r="A14" s="5">
        <v>42</v>
      </c>
      <c r="F14" t="s">
        <v>87</v>
      </c>
      <c r="J14" s="3"/>
      <c r="K14" s="27">
        <v>29</v>
      </c>
      <c r="L14" s="5">
        <v>10</v>
      </c>
      <c r="M14" s="19"/>
      <c r="N14" s="5">
        <v>38</v>
      </c>
      <c r="O14" s="19"/>
      <c r="P14" s="5">
        <v>37</v>
      </c>
      <c r="Q14" s="62"/>
      <c r="R14" s="5">
        <v>36</v>
      </c>
      <c r="S14" s="19"/>
      <c r="Z14" s="3"/>
      <c r="AI14" s="3"/>
      <c r="AN14" s="3"/>
      <c r="AQ14" s="3"/>
    </row>
    <row r="15" spans="1:45" x14ac:dyDescent="0.2">
      <c r="A15" s="5">
        <v>0</v>
      </c>
      <c r="F15" t="s">
        <v>88</v>
      </c>
      <c r="J15" s="3"/>
      <c r="K15" s="27">
        <v>0</v>
      </c>
      <c r="L15" s="5">
        <v>0</v>
      </c>
      <c r="M15" s="19"/>
      <c r="N15" s="5">
        <v>0</v>
      </c>
      <c r="O15" s="19"/>
      <c r="P15" s="5">
        <v>0</v>
      </c>
      <c r="Q15" s="62"/>
      <c r="R15" s="5">
        <v>0</v>
      </c>
      <c r="S15" s="19"/>
      <c r="Z15" s="3"/>
      <c r="AI15" s="3"/>
      <c r="AN15" s="3"/>
      <c r="AQ15" s="3"/>
    </row>
    <row r="16" spans="1:45" x14ac:dyDescent="0.2">
      <c r="A16" s="5">
        <v>44</v>
      </c>
      <c r="F16" t="s">
        <v>89</v>
      </c>
      <c r="J16" s="3"/>
      <c r="K16" s="27">
        <v>28</v>
      </c>
      <c r="L16" s="5">
        <v>16</v>
      </c>
      <c r="M16" s="19"/>
      <c r="N16" s="5">
        <v>31</v>
      </c>
      <c r="O16" s="19"/>
      <c r="P16" s="5">
        <v>31</v>
      </c>
      <c r="Q16" s="62"/>
      <c r="R16" s="5">
        <v>38</v>
      </c>
      <c r="S16" s="19"/>
      <c r="Z16" s="3"/>
      <c r="AI16" s="3"/>
      <c r="AN16" s="3"/>
      <c r="AQ16" s="3"/>
    </row>
    <row r="17" spans="1:43" x14ac:dyDescent="0.2">
      <c r="A17" s="5">
        <v>0</v>
      </c>
      <c r="F17" t="s">
        <v>90</v>
      </c>
      <c r="J17" s="3"/>
      <c r="K17" s="27">
        <v>0</v>
      </c>
      <c r="L17" s="5">
        <v>0</v>
      </c>
      <c r="M17" s="19"/>
      <c r="N17" s="5">
        <v>0</v>
      </c>
      <c r="O17" s="19"/>
      <c r="P17" s="5">
        <v>0</v>
      </c>
      <c r="Q17" s="62"/>
      <c r="R17" s="5">
        <v>0</v>
      </c>
      <c r="S17" s="19"/>
      <c r="Z17" s="3"/>
      <c r="AI17" s="3"/>
      <c r="AN17" s="3"/>
      <c r="AQ17" s="3"/>
    </row>
    <row r="18" spans="1:43" x14ac:dyDescent="0.2">
      <c r="A18" s="20"/>
      <c r="D18" s="5"/>
      <c r="F18" s="5" t="s">
        <v>91</v>
      </c>
      <c r="J18" s="3"/>
      <c r="K18" s="63">
        <f>K10+K11+K12+K13+K14+K15+K16+K17</f>
        <v>98</v>
      </c>
      <c r="L18" s="63">
        <f>L10+L11+L12+L13+L14+L15+L16+L17</f>
        <v>50</v>
      </c>
      <c r="M18" s="21"/>
      <c r="N18" s="20">
        <f>N10+N11+N12+N13+N14+N15+N16+N17</f>
        <v>125</v>
      </c>
      <c r="O18" s="64">
        <f t="shared" ref="O18:R18" si="0">O10+O11+O12+O13+O14+O15+O16+O17</f>
        <v>0</v>
      </c>
      <c r="P18" s="20">
        <f t="shared" si="0"/>
        <v>121</v>
      </c>
      <c r="Q18" s="64">
        <f t="shared" si="0"/>
        <v>0</v>
      </c>
      <c r="R18" s="20">
        <f t="shared" si="0"/>
        <v>137</v>
      </c>
      <c r="S18" s="21"/>
      <c r="Z18" s="3"/>
      <c r="AI18" s="3"/>
      <c r="AN18" s="3"/>
      <c r="AQ18" s="3"/>
    </row>
    <row r="19" spans="1:43" x14ac:dyDescent="0.2">
      <c r="A19" s="5"/>
      <c r="C19" t="s">
        <v>92</v>
      </c>
      <c r="F19" t="s">
        <v>93</v>
      </c>
      <c r="J19" s="3"/>
      <c r="K19" s="27"/>
      <c r="L19" s="5"/>
      <c r="M19" s="3"/>
      <c r="O19" s="3"/>
      <c r="Q19" s="61"/>
      <c r="S19" s="3"/>
      <c r="Z19" s="3"/>
      <c r="AI19" s="3"/>
      <c r="AJ19" s="5">
        <v>100</v>
      </c>
      <c r="AK19" s="5">
        <v>85</v>
      </c>
      <c r="AL19" s="5">
        <v>91</v>
      </c>
      <c r="AM19" s="5">
        <v>90</v>
      </c>
      <c r="AN19" s="19"/>
      <c r="AO19" s="27">
        <v>3</v>
      </c>
      <c r="AP19" s="5">
        <v>18</v>
      </c>
      <c r="AQ19" s="3"/>
    </row>
    <row r="20" spans="1:43" x14ac:dyDescent="0.2">
      <c r="A20" s="5"/>
      <c r="F20" t="s">
        <v>94</v>
      </c>
      <c r="J20" s="3"/>
      <c r="K20" s="27"/>
      <c r="L20" s="5"/>
      <c r="M20" s="3"/>
      <c r="O20" s="3"/>
      <c r="Q20" s="61"/>
      <c r="S20" s="3"/>
      <c r="Z20" s="3"/>
      <c r="AI20" s="3"/>
      <c r="AJ20" s="5">
        <v>50</v>
      </c>
      <c r="AK20" s="5">
        <v>48</v>
      </c>
      <c r="AL20" s="5">
        <v>65</v>
      </c>
      <c r="AM20" s="5">
        <v>64</v>
      </c>
      <c r="AN20" s="19"/>
      <c r="AO20" s="27">
        <v>4</v>
      </c>
      <c r="AP20" s="5">
        <v>3</v>
      </c>
      <c r="AQ20" s="3"/>
    </row>
    <row r="21" spans="1:43" x14ac:dyDescent="0.2">
      <c r="A21" s="20"/>
      <c r="F21" s="5" t="s">
        <v>95</v>
      </c>
      <c r="J21" s="3"/>
      <c r="K21" s="27"/>
      <c r="L21" s="5"/>
      <c r="M21" s="3"/>
      <c r="O21" s="3"/>
      <c r="Q21" s="61"/>
      <c r="S21" s="3"/>
      <c r="Z21" s="3"/>
      <c r="AI21" s="3"/>
      <c r="AJ21" s="20">
        <f>AJ19+AJ20</f>
        <v>150</v>
      </c>
      <c r="AK21" s="20">
        <f t="shared" ref="AK21:AP21" si="1">AK19+AK20</f>
        <v>133</v>
      </c>
      <c r="AL21" s="20">
        <f t="shared" si="1"/>
        <v>156</v>
      </c>
      <c r="AM21" s="20">
        <f t="shared" si="1"/>
        <v>154</v>
      </c>
      <c r="AN21" s="20">
        <f t="shared" si="1"/>
        <v>0</v>
      </c>
      <c r="AO21" s="20">
        <f t="shared" si="1"/>
        <v>7</v>
      </c>
      <c r="AP21" s="20">
        <f t="shared" si="1"/>
        <v>21</v>
      </c>
      <c r="AQ21" s="3"/>
    </row>
    <row r="22" spans="1:43" x14ac:dyDescent="0.2">
      <c r="A22" s="5"/>
      <c r="C22" t="s">
        <v>96</v>
      </c>
      <c r="F22" t="s">
        <v>97</v>
      </c>
      <c r="J22" s="3"/>
      <c r="K22" s="27"/>
      <c r="L22" s="5"/>
      <c r="M22" s="3"/>
      <c r="O22" s="3"/>
      <c r="Q22" s="61"/>
      <c r="S22" s="3"/>
      <c r="T22" s="69">
        <v>1</v>
      </c>
      <c r="U22" s="69">
        <v>2</v>
      </c>
      <c r="V22" s="69">
        <v>0</v>
      </c>
      <c r="W22" s="69">
        <v>4</v>
      </c>
      <c r="X22" s="69">
        <v>1</v>
      </c>
      <c r="Y22" s="69">
        <v>1</v>
      </c>
      <c r="Z22" s="3"/>
      <c r="AI22" s="3"/>
      <c r="AN22" s="3"/>
      <c r="AQ22" s="3"/>
    </row>
    <row r="23" spans="1:43" x14ac:dyDescent="0.2">
      <c r="A23" s="5"/>
      <c r="F23" t="s">
        <v>98</v>
      </c>
      <c r="J23" s="3"/>
      <c r="K23" s="27"/>
      <c r="L23" s="5"/>
      <c r="M23" s="3"/>
      <c r="O23" s="3"/>
      <c r="Q23" s="61"/>
      <c r="S23" s="3"/>
      <c r="T23" s="69">
        <v>9</v>
      </c>
      <c r="U23" s="69">
        <v>16</v>
      </c>
      <c r="V23" s="69">
        <v>12</v>
      </c>
      <c r="W23" s="69">
        <v>20</v>
      </c>
      <c r="X23" s="69">
        <v>7</v>
      </c>
      <c r="Y23" s="69">
        <v>8</v>
      </c>
      <c r="Z23" s="3"/>
      <c r="AI23" s="3"/>
      <c r="AN23" s="3"/>
      <c r="AQ23" s="3"/>
    </row>
    <row r="24" spans="1:43" x14ac:dyDescent="0.2">
      <c r="A24" s="5"/>
      <c r="F24" t="s">
        <v>99</v>
      </c>
      <c r="J24" s="3"/>
      <c r="K24" s="27"/>
      <c r="L24" s="5"/>
      <c r="M24" s="3"/>
      <c r="O24" s="3"/>
      <c r="Q24" s="61"/>
      <c r="S24" s="3"/>
      <c r="T24" s="5">
        <v>21</v>
      </c>
      <c r="U24" s="5">
        <v>44</v>
      </c>
      <c r="V24" s="5">
        <v>25</v>
      </c>
      <c r="W24" s="5">
        <v>33</v>
      </c>
      <c r="X24" s="5">
        <v>19</v>
      </c>
      <c r="Y24" s="5">
        <v>30</v>
      </c>
      <c r="Z24" s="3"/>
      <c r="AI24" s="3"/>
      <c r="AN24" s="3"/>
      <c r="AQ24" s="3"/>
    </row>
    <row r="25" spans="1:43" x14ac:dyDescent="0.2">
      <c r="A25" s="5"/>
      <c r="F25" t="s">
        <v>100</v>
      </c>
      <c r="J25" s="3"/>
      <c r="K25" s="27"/>
      <c r="L25" s="5"/>
      <c r="M25" s="3"/>
      <c r="O25" s="3"/>
      <c r="Q25" s="61"/>
      <c r="S25" s="3"/>
      <c r="T25" s="5">
        <v>22</v>
      </c>
      <c r="U25" s="5">
        <v>39</v>
      </c>
      <c r="V25" s="5">
        <v>22</v>
      </c>
      <c r="W25" s="5">
        <v>30</v>
      </c>
      <c r="X25" s="5">
        <v>18</v>
      </c>
      <c r="Y25" s="5">
        <v>20</v>
      </c>
      <c r="Z25" s="3"/>
      <c r="AI25" s="3"/>
      <c r="AN25" s="3"/>
      <c r="AQ25" s="3"/>
    </row>
    <row r="26" spans="1:43" x14ac:dyDescent="0.2">
      <c r="A26" s="5"/>
      <c r="F26" t="s">
        <v>101</v>
      </c>
      <c r="J26" s="3"/>
      <c r="K26" s="27"/>
      <c r="L26" s="5"/>
      <c r="M26" s="3"/>
      <c r="O26" s="3"/>
      <c r="Q26" s="61"/>
      <c r="S26" s="3"/>
      <c r="T26" s="5">
        <v>36</v>
      </c>
      <c r="U26" s="5">
        <v>65</v>
      </c>
      <c r="V26" s="5">
        <v>37</v>
      </c>
      <c r="W26" s="5">
        <v>47</v>
      </c>
      <c r="X26" s="5">
        <v>33</v>
      </c>
      <c r="Y26" s="5">
        <v>28</v>
      </c>
      <c r="Z26" s="3"/>
      <c r="AI26" s="3"/>
      <c r="AN26" s="3"/>
      <c r="AQ26" s="3"/>
    </row>
    <row r="27" spans="1:43" x14ac:dyDescent="0.2">
      <c r="A27" s="5"/>
      <c r="F27" t="s">
        <v>102</v>
      </c>
      <c r="J27" s="3"/>
      <c r="K27" s="27"/>
      <c r="L27" s="5"/>
      <c r="M27" s="3"/>
      <c r="O27" s="3"/>
      <c r="Q27" s="61"/>
      <c r="S27" s="3"/>
      <c r="T27" s="5">
        <v>7</v>
      </c>
      <c r="U27" s="5">
        <v>11</v>
      </c>
      <c r="V27" s="5">
        <v>5</v>
      </c>
      <c r="W27" s="5">
        <v>5</v>
      </c>
      <c r="X27" s="5">
        <v>7</v>
      </c>
      <c r="Y27" s="5">
        <v>0</v>
      </c>
      <c r="Z27" s="3"/>
      <c r="AI27" s="3"/>
      <c r="AN27" s="3"/>
      <c r="AQ27" s="3"/>
    </row>
    <row r="28" spans="1:43" x14ac:dyDescent="0.2">
      <c r="A28" s="5"/>
      <c r="F28" t="s">
        <v>103</v>
      </c>
      <c r="J28" s="3"/>
      <c r="K28" s="27"/>
      <c r="L28" s="5"/>
      <c r="M28" s="3"/>
      <c r="O28" s="3"/>
      <c r="Q28" s="61"/>
      <c r="S28" s="3"/>
      <c r="T28" s="5">
        <v>18</v>
      </c>
      <c r="U28" s="5">
        <v>29</v>
      </c>
      <c r="V28" s="5">
        <v>10</v>
      </c>
      <c r="W28" s="5">
        <v>21</v>
      </c>
      <c r="X28" s="5">
        <v>13</v>
      </c>
      <c r="Y28" s="5">
        <v>14</v>
      </c>
      <c r="Z28" s="3"/>
      <c r="AI28" s="3"/>
      <c r="AN28" s="3"/>
      <c r="AQ28" s="3"/>
    </row>
    <row r="29" spans="1:43" x14ac:dyDescent="0.2">
      <c r="A29" s="5"/>
      <c r="F29" t="s">
        <v>104</v>
      </c>
      <c r="J29" s="3"/>
      <c r="K29" s="27"/>
      <c r="L29" s="5"/>
      <c r="M29" s="3"/>
      <c r="O29" s="3"/>
      <c r="Q29" s="61"/>
      <c r="S29" s="3"/>
      <c r="T29" s="5">
        <v>17</v>
      </c>
      <c r="U29" s="5">
        <v>29</v>
      </c>
      <c r="V29" s="5">
        <v>22</v>
      </c>
      <c r="W29" s="5">
        <v>27</v>
      </c>
      <c r="X29" s="5">
        <v>14</v>
      </c>
      <c r="Y29" s="5">
        <v>17</v>
      </c>
      <c r="Z29" s="3"/>
      <c r="AI29" s="3"/>
      <c r="AN29" s="3"/>
      <c r="AQ29" s="3"/>
    </row>
    <row r="30" spans="1:43" x14ac:dyDescent="0.2">
      <c r="A30" s="5"/>
      <c r="F30" t="s">
        <v>105</v>
      </c>
      <c r="J30" s="3"/>
      <c r="K30" s="27"/>
      <c r="L30" s="5"/>
      <c r="M30" s="3"/>
      <c r="O30" s="3"/>
      <c r="Q30" s="61"/>
      <c r="S30" s="3"/>
      <c r="T30" s="5">
        <v>2</v>
      </c>
      <c r="U30" s="5">
        <v>16</v>
      </c>
      <c r="V30" s="5">
        <v>3</v>
      </c>
      <c r="W30" s="5">
        <v>7</v>
      </c>
      <c r="X30" s="5">
        <v>5</v>
      </c>
      <c r="Y30" s="5">
        <v>2</v>
      </c>
      <c r="Z30" s="3"/>
      <c r="AI30" s="3"/>
      <c r="AN30" s="3"/>
      <c r="AQ30" s="3"/>
    </row>
    <row r="31" spans="1:43" x14ac:dyDescent="0.2">
      <c r="A31" s="5"/>
      <c r="F31" t="s">
        <v>106</v>
      </c>
      <c r="J31" s="3"/>
      <c r="K31" s="27"/>
      <c r="L31" s="5"/>
      <c r="M31" s="3"/>
      <c r="O31" s="3"/>
      <c r="Q31" s="61"/>
      <c r="S31" s="3"/>
      <c r="T31" s="5">
        <v>13</v>
      </c>
      <c r="U31" s="5">
        <v>30</v>
      </c>
      <c r="V31" s="5">
        <v>8</v>
      </c>
      <c r="W31" s="5">
        <v>27</v>
      </c>
      <c r="X31" s="5">
        <v>19</v>
      </c>
      <c r="Y31" s="5">
        <v>20</v>
      </c>
      <c r="Z31" s="3"/>
      <c r="AI31" s="3"/>
      <c r="AN31" s="3"/>
      <c r="AQ31" s="3"/>
    </row>
    <row r="32" spans="1:43" x14ac:dyDescent="0.2">
      <c r="A32" s="5"/>
      <c r="F32" t="s">
        <v>107</v>
      </c>
      <c r="J32" s="3"/>
      <c r="K32" s="27"/>
      <c r="L32" s="5"/>
      <c r="M32" s="3"/>
      <c r="O32" s="3"/>
      <c r="Q32" s="61"/>
      <c r="S32" s="3"/>
      <c r="T32" s="5">
        <v>73</v>
      </c>
      <c r="U32" s="5">
        <v>102</v>
      </c>
      <c r="V32" s="5">
        <v>41</v>
      </c>
      <c r="W32" s="5">
        <v>66</v>
      </c>
      <c r="X32" s="5">
        <v>31</v>
      </c>
      <c r="Y32" s="5">
        <v>48</v>
      </c>
      <c r="Z32" s="3"/>
      <c r="AI32" s="3"/>
      <c r="AN32" s="3"/>
      <c r="AQ32" s="3"/>
    </row>
    <row r="33" spans="1:43" x14ac:dyDescent="0.2">
      <c r="A33" s="5"/>
      <c r="F33" t="s">
        <v>108</v>
      </c>
      <c r="J33" s="3"/>
      <c r="K33" s="27"/>
      <c r="L33" s="5"/>
      <c r="M33" s="3"/>
      <c r="O33" s="3"/>
      <c r="Q33" s="61"/>
      <c r="S33" s="3"/>
      <c r="T33" s="5">
        <v>97</v>
      </c>
      <c r="U33" s="5">
        <v>163</v>
      </c>
      <c r="V33" s="5">
        <v>82</v>
      </c>
      <c r="W33" s="5">
        <v>130</v>
      </c>
      <c r="X33" s="5">
        <v>55</v>
      </c>
      <c r="Y33" s="5">
        <v>81</v>
      </c>
      <c r="Z33" s="3"/>
      <c r="AI33" s="3"/>
      <c r="AN33" s="3"/>
      <c r="AQ33" s="3"/>
    </row>
    <row r="34" spans="1:43" x14ac:dyDescent="0.2">
      <c r="A34" s="5"/>
      <c r="F34" t="s">
        <v>109</v>
      </c>
      <c r="J34" s="3"/>
      <c r="K34" s="27"/>
      <c r="L34" s="5"/>
      <c r="M34" s="3"/>
      <c r="O34" s="3"/>
      <c r="Q34" s="61"/>
      <c r="S34" s="3"/>
      <c r="T34" s="5">
        <v>96</v>
      </c>
      <c r="U34" s="5">
        <v>154</v>
      </c>
      <c r="V34" s="5">
        <v>88</v>
      </c>
      <c r="W34" s="5">
        <v>113</v>
      </c>
      <c r="X34" s="5">
        <v>49</v>
      </c>
      <c r="Y34" s="5">
        <v>71</v>
      </c>
      <c r="Z34" s="3"/>
      <c r="AI34" s="3"/>
      <c r="AN34" s="3"/>
      <c r="AQ34" s="3"/>
    </row>
    <row r="35" spans="1:43" x14ac:dyDescent="0.2">
      <c r="A35" s="20"/>
      <c r="F35" s="5" t="s">
        <v>95</v>
      </c>
      <c r="J35" s="3"/>
      <c r="K35" s="27"/>
      <c r="L35" s="5"/>
      <c r="M35" s="3"/>
      <c r="O35" s="3"/>
      <c r="Q35" s="61"/>
      <c r="S35" s="3"/>
      <c r="T35" s="20">
        <f>T22+T23+T24+T25+T27+T26+T28+T29+T30+T31+T32+T33+T34</f>
        <v>412</v>
      </c>
      <c r="U35" s="20">
        <f t="shared" ref="U35:Y35" si="2">U22+U23+U24+U25+U27+U26+U28+U29+U30+U31+U32+U33+U34</f>
        <v>700</v>
      </c>
      <c r="V35" s="20">
        <f t="shared" si="2"/>
        <v>355</v>
      </c>
      <c r="W35" s="20">
        <f t="shared" si="2"/>
        <v>530</v>
      </c>
      <c r="X35" s="20">
        <f t="shared" si="2"/>
        <v>271</v>
      </c>
      <c r="Y35" s="20">
        <f t="shared" si="2"/>
        <v>340</v>
      </c>
      <c r="Z35" s="3"/>
      <c r="AI35" s="3"/>
      <c r="AN35" s="3"/>
      <c r="AQ35" s="3"/>
    </row>
    <row r="36" spans="1:43" x14ac:dyDescent="0.2">
      <c r="A36" s="5"/>
      <c r="C36" t="s">
        <v>110</v>
      </c>
      <c r="F36" t="s">
        <v>83</v>
      </c>
      <c r="J36" s="3"/>
      <c r="K36" s="27"/>
      <c r="L36" s="5"/>
      <c r="M36" s="3"/>
      <c r="O36" s="3"/>
      <c r="Q36" s="61"/>
      <c r="S36" s="3"/>
      <c r="Z36" s="3"/>
      <c r="AA36" s="5">
        <v>33</v>
      </c>
      <c r="AB36" s="5">
        <v>10</v>
      </c>
      <c r="AC36" s="5">
        <v>20</v>
      </c>
      <c r="AD36" s="5">
        <v>24</v>
      </c>
      <c r="AE36" s="5">
        <v>31</v>
      </c>
      <c r="AF36" s="5">
        <v>32</v>
      </c>
      <c r="AG36" s="5">
        <v>12</v>
      </c>
      <c r="AH36" s="5">
        <v>9</v>
      </c>
      <c r="AI36" s="3"/>
      <c r="AN36" s="3"/>
      <c r="AQ36" s="3"/>
    </row>
    <row r="37" spans="1:43" x14ac:dyDescent="0.2">
      <c r="A37" s="5"/>
      <c r="F37" t="s">
        <v>84</v>
      </c>
      <c r="J37" s="3"/>
      <c r="K37" s="27"/>
      <c r="L37" s="5"/>
      <c r="M37" s="3"/>
      <c r="O37" s="3"/>
      <c r="Q37" s="61"/>
      <c r="S37" s="3"/>
      <c r="Z37" s="3"/>
      <c r="AA37" s="5">
        <v>33</v>
      </c>
      <c r="AB37" s="5">
        <v>11</v>
      </c>
      <c r="AC37" s="5">
        <v>27</v>
      </c>
      <c r="AD37" s="5">
        <v>31</v>
      </c>
      <c r="AE37" s="5">
        <v>28</v>
      </c>
      <c r="AF37" s="5">
        <v>27</v>
      </c>
      <c r="AG37" s="5">
        <v>20</v>
      </c>
      <c r="AH37" s="5">
        <v>11</v>
      </c>
      <c r="AI37" s="3"/>
      <c r="AN37" s="3"/>
      <c r="AQ37" s="3"/>
    </row>
    <row r="38" spans="1:43" x14ac:dyDescent="0.2">
      <c r="A38" s="5"/>
      <c r="F38" t="s">
        <v>86</v>
      </c>
      <c r="J38" s="3"/>
      <c r="K38" s="27"/>
      <c r="L38" s="5"/>
      <c r="M38" s="3"/>
      <c r="O38" s="3"/>
      <c r="Q38" s="61"/>
      <c r="S38" s="3"/>
      <c r="Z38" s="3"/>
      <c r="AA38" s="5">
        <v>23</v>
      </c>
      <c r="AB38" s="5">
        <v>8</v>
      </c>
      <c r="AC38" s="5">
        <v>19</v>
      </c>
      <c r="AD38" s="5">
        <v>23</v>
      </c>
      <c r="AE38" s="5">
        <v>15</v>
      </c>
      <c r="AF38" s="5">
        <v>20</v>
      </c>
      <c r="AG38" s="5">
        <v>4</v>
      </c>
      <c r="AH38" s="5">
        <v>7</v>
      </c>
      <c r="AI38" s="3"/>
      <c r="AN38" s="3"/>
      <c r="AQ38" s="3"/>
    </row>
    <row r="39" spans="1:43" x14ac:dyDescent="0.2">
      <c r="A39" s="5"/>
      <c r="F39" t="s">
        <v>111</v>
      </c>
      <c r="J39" s="3"/>
      <c r="K39" s="27"/>
      <c r="L39" s="5"/>
      <c r="M39" s="3"/>
      <c r="O39" s="3"/>
      <c r="Q39" s="61"/>
      <c r="S39" s="3"/>
      <c r="Z39" s="3"/>
      <c r="AA39" s="5">
        <v>10</v>
      </c>
      <c r="AB39" s="5">
        <v>7</v>
      </c>
      <c r="AC39" s="5">
        <v>5</v>
      </c>
      <c r="AD39" s="5">
        <v>8</v>
      </c>
      <c r="AE39" s="5">
        <v>9</v>
      </c>
      <c r="AF39" s="5">
        <v>11</v>
      </c>
      <c r="AG39" s="5">
        <v>2</v>
      </c>
      <c r="AH39" s="5">
        <v>2</v>
      </c>
      <c r="AI39" s="3"/>
      <c r="AN39" s="3"/>
      <c r="AQ39" s="3"/>
    </row>
    <row r="40" spans="1:43" x14ac:dyDescent="0.2">
      <c r="A40" s="5"/>
      <c r="F40" t="s">
        <v>87</v>
      </c>
      <c r="J40" s="3"/>
      <c r="K40" s="27"/>
      <c r="L40" s="5"/>
      <c r="M40" s="3"/>
      <c r="O40" s="3"/>
      <c r="Q40" s="61"/>
      <c r="S40" s="3"/>
      <c r="Z40" s="3"/>
      <c r="AA40" s="5">
        <v>15</v>
      </c>
      <c r="AB40" s="5">
        <v>6</v>
      </c>
      <c r="AC40" s="5">
        <v>14</v>
      </c>
      <c r="AD40" s="5">
        <v>21</v>
      </c>
      <c r="AE40" s="5">
        <v>13</v>
      </c>
      <c r="AF40" s="5">
        <v>20</v>
      </c>
      <c r="AG40" s="5">
        <v>6</v>
      </c>
      <c r="AH40" s="5">
        <v>9</v>
      </c>
      <c r="AI40" s="3"/>
      <c r="AN40" s="3"/>
      <c r="AQ40" s="3"/>
    </row>
    <row r="41" spans="1:43" x14ac:dyDescent="0.2">
      <c r="A41" s="5"/>
      <c r="F41" t="s">
        <v>88</v>
      </c>
      <c r="J41" s="3"/>
      <c r="K41" s="27"/>
      <c r="L41" s="5"/>
      <c r="M41" s="3"/>
      <c r="O41" s="3"/>
      <c r="Q41" s="61"/>
      <c r="S41" s="3"/>
      <c r="Z41" s="3"/>
      <c r="AA41" s="5">
        <v>8</v>
      </c>
      <c r="AB41" s="5">
        <v>7</v>
      </c>
      <c r="AC41" s="5">
        <v>6</v>
      </c>
      <c r="AD41" s="5">
        <v>12</v>
      </c>
      <c r="AE41" s="5">
        <v>13</v>
      </c>
      <c r="AF41" s="5">
        <v>16</v>
      </c>
      <c r="AG41" s="5">
        <v>5</v>
      </c>
      <c r="AH41" s="5">
        <v>4</v>
      </c>
      <c r="AI41" s="3"/>
      <c r="AN41" s="3"/>
      <c r="AQ41" s="3"/>
    </row>
    <row r="42" spans="1:43" x14ac:dyDescent="0.2">
      <c r="A42" s="5"/>
      <c r="F42" t="s">
        <v>112</v>
      </c>
      <c r="J42" s="3"/>
      <c r="K42" s="27"/>
      <c r="L42" s="5"/>
      <c r="M42" s="3"/>
      <c r="O42" s="3"/>
      <c r="Q42" s="61"/>
      <c r="S42" s="3"/>
      <c r="Z42" s="3"/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3"/>
      <c r="AN42" s="3"/>
      <c r="AQ42" s="3"/>
    </row>
    <row r="43" spans="1:43" x14ac:dyDescent="0.2">
      <c r="A43" s="5"/>
      <c r="F43" t="s">
        <v>89</v>
      </c>
      <c r="J43" s="3"/>
      <c r="K43" s="27"/>
      <c r="L43" s="5"/>
      <c r="M43" s="3"/>
      <c r="O43" s="3"/>
      <c r="Q43" s="61"/>
      <c r="S43" s="3"/>
      <c r="Z43" s="3"/>
      <c r="AA43" s="5">
        <v>32</v>
      </c>
      <c r="AB43" s="5">
        <v>9</v>
      </c>
      <c r="AC43" s="5">
        <v>34</v>
      </c>
      <c r="AD43" s="5">
        <v>35</v>
      </c>
      <c r="AE43" s="5">
        <v>31</v>
      </c>
      <c r="AF43" s="5">
        <v>30</v>
      </c>
      <c r="AG43" s="5">
        <v>7</v>
      </c>
      <c r="AH43" s="5">
        <v>8</v>
      </c>
      <c r="AI43" s="3"/>
      <c r="AN43" s="3"/>
      <c r="AQ43" s="3"/>
    </row>
    <row r="44" spans="1:43" x14ac:dyDescent="0.2">
      <c r="A44" s="5"/>
      <c r="F44" t="s">
        <v>90</v>
      </c>
      <c r="J44" s="3"/>
      <c r="K44" s="27"/>
      <c r="L44" s="5"/>
      <c r="M44" s="3"/>
      <c r="O44" s="3"/>
      <c r="Q44" s="61"/>
      <c r="S44" s="3"/>
      <c r="Z44" s="3"/>
      <c r="AA44" s="5">
        <v>11</v>
      </c>
      <c r="AB44" s="5">
        <v>9</v>
      </c>
      <c r="AC44" s="5">
        <v>12</v>
      </c>
      <c r="AD44" s="5">
        <v>11</v>
      </c>
      <c r="AE44" s="5">
        <v>17</v>
      </c>
      <c r="AF44" s="5">
        <v>13</v>
      </c>
      <c r="AG44" s="5">
        <v>8</v>
      </c>
      <c r="AH44" s="5">
        <v>2</v>
      </c>
      <c r="AI44" s="3"/>
      <c r="AN44" s="3"/>
      <c r="AQ44" s="3"/>
    </row>
    <row r="45" spans="1:43" x14ac:dyDescent="0.2">
      <c r="A45" s="5"/>
      <c r="F45" t="s">
        <v>113</v>
      </c>
      <c r="J45" s="3"/>
      <c r="K45" s="27"/>
      <c r="L45" s="5"/>
      <c r="M45" s="3"/>
      <c r="O45" s="3"/>
      <c r="Q45" s="61"/>
      <c r="S45" s="3"/>
      <c r="Z45" s="3"/>
      <c r="AA45" s="5">
        <v>13</v>
      </c>
      <c r="AB45" s="5">
        <v>2</v>
      </c>
      <c r="AC45" s="5">
        <v>13</v>
      </c>
      <c r="AD45" s="5">
        <v>11</v>
      </c>
      <c r="AE45" s="5">
        <v>12</v>
      </c>
      <c r="AF45" s="5">
        <v>15</v>
      </c>
      <c r="AG45" s="5">
        <v>5</v>
      </c>
      <c r="AH45" s="5">
        <v>3</v>
      </c>
      <c r="AI45" s="3"/>
      <c r="AN45" s="3"/>
      <c r="AQ45" s="3"/>
    </row>
    <row r="46" spans="1:43" x14ac:dyDescent="0.2">
      <c r="A46" s="5"/>
      <c r="F46" t="s">
        <v>114</v>
      </c>
      <c r="J46" s="3"/>
      <c r="K46" s="27"/>
      <c r="L46" s="5"/>
      <c r="M46" s="3"/>
      <c r="O46" s="3"/>
      <c r="Q46" s="61"/>
      <c r="S46" s="3"/>
      <c r="Z46" s="3"/>
      <c r="AA46" s="5">
        <v>36</v>
      </c>
      <c r="AB46" s="5">
        <v>14</v>
      </c>
      <c r="AC46" s="5">
        <v>32</v>
      </c>
      <c r="AD46" s="5">
        <v>32</v>
      </c>
      <c r="AE46" s="5">
        <v>40</v>
      </c>
      <c r="AF46" s="5">
        <v>32</v>
      </c>
      <c r="AG46" s="5">
        <v>18</v>
      </c>
      <c r="AH46" s="5">
        <v>12</v>
      </c>
      <c r="AI46" s="3"/>
      <c r="AN46" s="3"/>
      <c r="AQ46" s="3"/>
    </row>
    <row r="47" spans="1:43" x14ac:dyDescent="0.2">
      <c r="A47" s="5"/>
      <c r="F47" t="s">
        <v>115</v>
      </c>
      <c r="J47" s="3"/>
      <c r="K47" s="27"/>
      <c r="L47" s="5"/>
      <c r="M47" s="3"/>
      <c r="O47" s="3"/>
      <c r="Q47" s="61"/>
      <c r="S47" s="3"/>
      <c r="Z47" s="3"/>
      <c r="AA47" s="5">
        <v>4</v>
      </c>
      <c r="AB47" s="5">
        <v>1</v>
      </c>
      <c r="AC47" s="5">
        <v>5</v>
      </c>
      <c r="AD47" s="5">
        <v>4</v>
      </c>
      <c r="AE47" s="5">
        <v>6</v>
      </c>
      <c r="AF47" s="5">
        <v>7</v>
      </c>
      <c r="AG47" s="5">
        <v>0</v>
      </c>
      <c r="AH47" s="5">
        <v>0</v>
      </c>
      <c r="AI47" s="3"/>
      <c r="AN47" s="3"/>
      <c r="AQ47" s="3"/>
    </row>
    <row r="48" spans="1:43" x14ac:dyDescent="0.2">
      <c r="A48" s="5"/>
      <c r="F48" t="s">
        <v>116</v>
      </c>
      <c r="J48" s="3"/>
      <c r="K48" s="27"/>
      <c r="L48" s="5"/>
      <c r="M48" s="3"/>
      <c r="O48" s="3"/>
      <c r="Q48" s="61"/>
      <c r="S48" s="3"/>
      <c r="Z48" s="3"/>
      <c r="AA48" s="5">
        <v>55</v>
      </c>
      <c r="AB48" s="5">
        <v>18</v>
      </c>
      <c r="AC48" s="5">
        <v>45</v>
      </c>
      <c r="AD48" s="5">
        <v>57</v>
      </c>
      <c r="AE48" s="5">
        <v>55</v>
      </c>
      <c r="AF48" s="5">
        <v>60</v>
      </c>
      <c r="AG48" s="5">
        <v>14</v>
      </c>
      <c r="AH48" s="5">
        <v>22</v>
      </c>
      <c r="AI48" s="3"/>
      <c r="AN48" s="3"/>
      <c r="AQ48" s="3"/>
    </row>
    <row r="49" spans="1:43" x14ac:dyDescent="0.2">
      <c r="A49" s="5"/>
      <c r="F49" t="s">
        <v>117</v>
      </c>
      <c r="J49" s="3"/>
      <c r="K49" s="27"/>
      <c r="L49" s="5"/>
      <c r="M49" s="3"/>
      <c r="O49" s="3"/>
      <c r="Q49" s="61"/>
      <c r="S49" s="3"/>
      <c r="Z49" s="3"/>
      <c r="AA49" s="5">
        <v>59</v>
      </c>
      <c r="AB49" s="5">
        <v>9</v>
      </c>
      <c r="AC49" s="5">
        <v>51</v>
      </c>
      <c r="AD49" s="5">
        <v>58</v>
      </c>
      <c r="AE49" s="5">
        <v>53</v>
      </c>
      <c r="AF49" s="5">
        <v>66</v>
      </c>
      <c r="AG49" s="5">
        <v>19</v>
      </c>
      <c r="AH49" s="5">
        <v>9</v>
      </c>
      <c r="AI49" s="3"/>
      <c r="AN49" s="3"/>
      <c r="AQ49" s="3"/>
    </row>
    <row r="50" spans="1:43" x14ac:dyDescent="0.2">
      <c r="A50" s="5"/>
      <c r="F50" t="s">
        <v>118</v>
      </c>
      <c r="J50" s="3"/>
      <c r="K50" s="27"/>
      <c r="L50" s="5"/>
      <c r="M50" s="3"/>
      <c r="O50" s="3"/>
      <c r="Q50" s="61"/>
      <c r="S50" s="3"/>
      <c r="Z50" s="3"/>
      <c r="AA50" s="5">
        <v>13</v>
      </c>
      <c r="AB50" s="5">
        <v>4</v>
      </c>
      <c r="AC50" s="5">
        <v>15</v>
      </c>
      <c r="AD50" s="5">
        <v>14</v>
      </c>
      <c r="AE50" s="5">
        <v>12</v>
      </c>
      <c r="AF50" s="5">
        <v>20</v>
      </c>
      <c r="AG50" s="5">
        <v>4</v>
      </c>
      <c r="AH50" s="5">
        <v>1</v>
      </c>
      <c r="AI50" s="3"/>
      <c r="AN50" s="3"/>
      <c r="AQ50" s="3"/>
    </row>
    <row r="51" spans="1:43" x14ac:dyDescent="0.2">
      <c r="A51" s="5"/>
      <c r="F51" t="s">
        <v>119</v>
      </c>
      <c r="J51" s="3"/>
      <c r="K51" s="27"/>
      <c r="L51" s="5"/>
      <c r="M51" s="3"/>
      <c r="O51" s="3"/>
      <c r="Q51" s="61"/>
      <c r="S51" s="3"/>
      <c r="Z51" s="3"/>
      <c r="AA51" s="5">
        <v>1</v>
      </c>
      <c r="AB51" s="5">
        <v>1</v>
      </c>
      <c r="AC51" s="5">
        <v>3</v>
      </c>
      <c r="AD51" s="5">
        <v>2</v>
      </c>
      <c r="AE51" s="5">
        <v>2</v>
      </c>
      <c r="AF51" s="5">
        <v>4</v>
      </c>
      <c r="AG51" s="5">
        <v>1</v>
      </c>
      <c r="AH51" s="5">
        <v>1</v>
      </c>
      <c r="AI51" s="3"/>
      <c r="AM51" s="20"/>
      <c r="AN51" s="3"/>
      <c r="AQ51" s="3"/>
    </row>
    <row r="52" spans="1:43" x14ac:dyDescent="0.2">
      <c r="A52" s="5"/>
      <c r="F52" t="s">
        <v>120</v>
      </c>
      <c r="J52" s="3"/>
      <c r="K52" s="27"/>
      <c r="L52" s="5"/>
      <c r="M52" s="3"/>
      <c r="O52" s="3"/>
      <c r="Q52" s="61"/>
      <c r="S52" s="3"/>
      <c r="Z52" s="3"/>
      <c r="AA52" s="5">
        <v>19</v>
      </c>
      <c r="AB52" s="5">
        <v>0</v>
      </c>
      <c r="AC52" s="5">
        <v>22</v>
      </c>
      <c r="AD52" s="5">
        <v>18</v>
      </c>
      <c r="AE52" s="5">
        <v>23</v>
      </c>
      <c r="AF52" s="5">
        <v>17</v>
      </c>
      <c r="AG52" s="5">
        <v>3</v>
      </c>
      <c r="AH52" s="5">
        <v>4</v>
      </c>
      <c r="AI52" s="3"/>
      <c r="AN52" s="3"/>
      <c r="AQ52" s="3"/>
    </row>
    <row r="53" spans="1:43" x14ac:dyDescent="0.2">
      <c r="A53" s="20"/>
      <c r="F53" s="5" t="s">
        <v>121</v>
      </c>
      <c r="J53" s="3"/>
      <c r="K53" s="27"/>
      <c r="L53" s="5"/>
      <c r="M53" s="3"/>
      <c r="O53" s="3"/>
      <c r="Q53" s="61"/>
      <c r="S53" s="3"/>
      <c r="Z53" s="3"/>
      <c r="AA53" s="20">
        <f t="shared" ref="AA53:AH53" si="3">AA36+AA37+AA38+AA39+AA40+AA41+AA42+AA43+AA44+AA45+AA46+AA47+AA48+AA49+AA50+AA51+AA52</f>
        <v>365</v>
      </c>
      <c r="AB53" s="20">
        <f t="shared" si="3"/>
        <v>116</v>
      </c>
      <c r="AC53" s="20">
        <f t="shared" si="3"/>
        <v>323</v>
      </c>
      <c r="AD53" s="20">
        <f t="shared" si="3"/>
        <v>361</v>
      </c>
      <c r="AE53" s="20">
        <f t="shared" si="3"/>
        <v>360</v>
      </c>
      <c r="AF53" s="20">
        <f t="shared" si="3"/>
        <v>390</v>
      </c>
      <c r="AG53" s="20">
        <f t="shared" si="3"/>
        <v>128</v>
      </c>
      <c r="AH53" s="20">
        <f t="shared" si="3"/>
        <v>104</v>
      </c>
      <c r="AI53" s="3"/>
      <c r="AN53" s="3"/>
      <c r="AQ53" s="3"/>
    </row>
    <row r="54" spans="1:43" x14ac:dyDescent="0.2">
      <c r="J54" s="3"/>
      <c r="K54" s="27"/>
      <c r="L54" s="5"/>
      <c r="M54" s="3"/>
      <c r="O54" s="3"/>
      <c r="Q54" s="61"/>
      <c r="S54" s="3"/>
      <c r="Z54" s="3"/>
      <c r="AI54" s="3"/>
      <c r="AN54" s="3"/>
      <c r="AQ54" s="3"/>
    </row>
    <row r="55" spans="1:43" x14ac:dyDescent="0.2">
      <c r="C55" t="s">
        <v>122</v>
      </c>
      <c r="J55" s="3"/>
      <c r="K55" s="27"/>
      <c r="L55" s="5"/>
      <c r="M55" s="3"/>
      <c r="O55" s="3"/>
      <c r="Q55" s="61"/>
      <c r="S55" s="3"/>
      <c r="Z55" s="3"/>
      <c r="AI55" s="3"/>
      <c r="AN55" s="3"/>
      <c r="AQ55" s="3"/>
    </row>
    <row r="56" spans="1:43" x14ac:dyDescent="0.2">
      <c r="C56" t="s">
        <v>82</v>
      </c>
      <c r="J56" s="3"/>
      <c r="K56" s="27"/>
      <c r="L56" s="5"/>
      <c r="M56" s="3"/>
      <c r="O56" s="3"/>
      <c r="Q56" s="61"/>
      <c r="S56" s="3"/>
      <c r="Z56" s="3"/>
      <c r="AI56" s="3"/>
      <c r="AN56" s="3"/>
      <c r="AQ56" s="3"/>
    </row>
    <row r="57" spans="1:43" x14ac:dyDescent="0.2">
      <c r="A57" s="5">
        <v>26</v>
      </c>
      <c r="F57" t="s">
        <v>123</v>
      </c>
      <c r="J57" s="3"/>
      <c r="K57" s="27">
        <v>12</v>
      </c>
      <c r="L57" s="5">
        <v>14</v>
      </c>
      <c r="M57" s="19"/>
      <c r="N57" s="5">
        <v>23</v>
      </c>
      <c r="O57" s="19"/>
      <c r="P57" s="5">
        <v>25</v>
      </c>
      <c r="Q57" s="62"/>
      <c r="R57" s="5">
        <v>24</v>
      </c>
      <c r="S57" s="19"/>
      <c r="Z57" s="3"/>
      <c r="AI57" s="3"/>
      <c r="AN57" s="3"/>
      <c r="AQ57" s="3"/>
    </row>
    <row r="58" spans="1:43" x14ac:dyDescent="0.2">
      <c r="A58" s="5">
        <v>6</v>
      </c>
      <c r="F58" s="24" t="s">
        <v>124</v>
      </c>
      <c r="J58" s="3"/>
      <c r="K58" s="27">
        <v>3</v>
      </c>
      <c r="L58" s="5">
        <v>3</v>
      </c>
      <c r="M58" s="19"/>
      <c r="N58" s="5">
        <v>6</v>
      </c>
      <c r="O58" s="19"/>
      <c r="P58" s="5">
        <v>6</v>
      </c>
      <c r="Q58" s="62"/>
      <c r="R58" s="5">
        <v>6</v>
      </c>
      <c r="S58" s="19"/>
      <c r="Z58" s="3"/>
      <c r="AI58" s="3"/>
      <c r="AN58" s="3"/>
      <c r="AQ58" s="3"/>
    </row>
    <row r="59" spans="1:43" x14ac:dyDescent="0.2">
      <c r="A59" s="5">
        <v>33</v>
      </c>
      <c r="F59" t="s">
        <v>125</v>
      </c>
      <c r="J59" s="3"/>
      <c r="K59" s="27">
        <v>15</v>
      </c>
      <c r="L59" s="5">
        <v>11</v>
      </c>
      <c r="M59" s="19"/>
      <c r="N59" s="5">
        <v>30</v>
      </c>
      <c r="O59" s="19"/>
      <c r="P59" s="5">
        <v>28</v>
      </c>
      <c r="Q59" s="62"/>
      <c r="R59" s="5">
        <v>28</v>
      </c>
      <c r="S59" s="19"/>
      <c r="Z59" s="3"/>
      <c r="AI59" s="3"/>
      <c r="AN59" s="3"/>
      <c r="AQ59" s="3"/>
    </row>
    <row r="60" spans="1:43" x14ac:dyDescent="0.2">
      <c r="A60" s="5">
        <v>1</v>
      </c>
      <c r="F60" s="24" t="s">
        <v>126</v>
      </c>
      <c r="J60" s="3"/>
      <c r="K60" s="27">
        <v>1</v>
      </c>
      <c r="L60" s="5">
        <v>0</v>
      </c>
      <c r="M60" s="19"/>
      <c r="N60" s="5">
        <v>1</v>
      </c>
      <c r="O60" s="19"/>
      <c r="P60" s="5">
        <v>1</v>
      </c>
      <c r="Q60" s="62"/>
      <c r="R60" s="5">
        <v>1</v>
      </c>
      <c r="S60" s="19"/>
      <c r="Z60" s="3"/>
      <c r="AI60" s="3"/>
      <c r="AN60" s="3"/>
      <c r="AQ60" s="3"/>
    </row>
    <row r="61" spans="1:43" x14ac:dyDescent="0.2">
      <c r="A61" s="20"/>
      <c r="F61" s="25" t="s">
        <v>127</v>
      </c>
      <c r="J61" s="3"/>
      <c r="K61" s="63">
        <f>K57+K58+K59+K60</f>
        <v>31</v>
      </c>
      <c r="L61" s="63">
        <f>L57+L58+L59+L60</f>
        <v>28</v>
      </c>
      <c r="M61" s="65">
        <f t="shared" ref="M61:R61" si="4">M57+M58+M59+M60</f>
        <v>0</v>
      </c>
      <c r="N61" s="63">
        <f t="shared" si="4"/>
        <v>60</v>
      </c>
      <c r="O61" s="65">
        <f t="shared" si="4"/>
        <v>0</v>
      </c>
      <c r="P61" s="63">
        <f t="shared" si="4"/>
        <v>60</v>
      </c>
      <c r="Q61" s="65">
        <f t="shared" si="4"/>
        <v>0</v>
      </c>
      <c r="R61" s="63">
        <f t="shared" si="4"/>
        <v>59</v>
      </c>
      <c r="S61" s="21"/>
      <c r="Z61" s="3"/>
      <c r="AI61" s="3"/>
      <c r="AN61" s="3"/>
      <c r="AQ61" s="3"/>
    </row>
    <row r="62" spans="1:43" x14ac:dyDescent="0.2">
      <c r="A62" s="5"/>
      <c r="C62" t="s">
        <v>128</v>
      </c>
      <c r="J62" s="3"/>
      <c r="K62" s="27"/>
      <c r="L62" s="5"/>
      <c r="M62" s="3"/>
      <c r="O62" s="3"/>
      <c r="Q62" s="61"/>
      <c r="S62" s="3"/>
      <c r="T62" s="5">
        <v>14</v>
      </c>
      <c r="U62" s="5">
        <v>29</v>
      </c>
      <c r="V62" s="5">
        <v>16</v>
      </c>
      <c r="W62" s="5">
        <v>14</v>
      </c>
      <c r="X62" s="5">
        <v>10</v>
      </c>
      <c r="Y62" s="5">
        <v>12</v>
      </c>
      <c r="Z62" s="3"/>
      <c r="AI62" s="3"/>
      <c r="AN62" s="3"/>
      <c r="AQ62" s="3"/>
    </row>
    <row r="63" spans="1:43" x14ac:dyDescent="0.2">
      <c r="A63" s="5"/>
      <c r="C63" t="s">
        <v>129</v>
      </c>
      <c r="J63" s="3"/>
      <c r="K63" s="27"/>
      <c r="L63" s="5"/>
      <c r="M63" s="3"/>
      <c r="O63" s="3"/>
      <c r="Q63" s="61"/>
      <c r="S63" s="3"/>
      <c r="Z63" s="3"/>
      <c r="AI63" s="3"/>
      <c r="AJ63" s="5">
        <v>34</v>
      </c>
      <c r="AK63" s="5">
        <v>28</v>
      </c>
      <c r="AL63" s="5">
        <v>26</v>
      </c>
      <c r="AM63" s="5">
        <v>27</v>
      </c>
      <c r="AN63" s="19"/>
      <c r="AO63" s="27">
        <v>1</v>
      </c>
      <c r="AP63" s="5"/>
      <c r="AQ63" s="3"/>
    </row>
    <row r="64" spans="1:43" x14ac:dyDescent="0.2">
      <c r="A64" s="5"/>
      <c r="C64" t="s">
        <v>130</v>
      </c>
      <c r="J64" s="3"/>
      <c r="K64" s="27"/>
      <c r="L64" s="5"/>
      <c r="M64" s="3"/>
      <c r="O64" s="3"/>
      <c r="Q64" s="61"/>
      <c r="S64" s="3"/>
      <c r="Z64" s="3"/>
      <c r="AA64" s="5">
        <v>13</v>
      </c>
      <c r="AB64" s="5">
        <v>7</v>
      </c>
      <c r="AC64" s="5">
        <v>11</v>
      </c>
      <c r="AD64" s="5">
        <v>6</v>
      </c>
      <c r="AE64" s="5">
        <v>11</v>
      </c>
      <c r="AF64" s="5">
        <v>10</v>
      </c>
      <c r="AG64" s="5">
        <v>2</v>
      </c>
      <c r="AH64" s="5">
        <v>3</v>
      </c>
      <c r="AI64" s="3"/>
      <c r="AJ64" s="5">
        <v>11</v>
      </c>
      <c r="AK64" s="5">
        <v>15</v>
      </c>
      <c r="AL64" s="5">
        <v>14</v>
      </c>
      <c r="AM64" s="5">
        <v>13</v>
      </c>
      <c r="AN64" s="19"/>
      <c r="AO64" s="27">
        <v>3</v>
      </c>
      <c r="AP64" s="5">
        <v>5</v>
      </c>
      <c r="AQ64" s="3"/>
    </row>
    <row r="65" spans="1:43" x14ac:dyDescent="0.2">
      <c r="A65" s="5"/>
      <c r="C65" t="s">
        <v>131</v>
      </c>
      <c r="F65" t="s">
        <v>132</v>
      </c>
      <c r="J65" s="3"/>
      <c r="K65" s="27"/>
      <c r="L65" s="5"/>
      <c r="M65" s="3"/>
      <c r="O65" s="3"/>
      <c r="Q65" s="61"/>
      <c r="S65" s="3"/>
      <c r="T65" s="5">
        <v>62</v>
      </c>
      <c r="U65" s="5">
        <v>95</v>
      </c>
      <c r="V65" s="5">
        <v>42</v>
      </c>
      <c r="W65" s="5">
        <v>63</v>
      </c>
      <c r="X65" s="5">
        <v>20</v>
      </c>
      <c r="Y65" s="5">
        <v>30</v>
      </c>
      <c r="Z65" s="3"/>
      <c r="AI65" s="3"/>
      <c r="AN65" s="3"/>
      <c r="AP65">
        <v>1</v>
      </c>
      <c r="AQ65" s="3"/>
    </row>
    <row r="66" spans="1:43" x14ac:dyDescent="0.2">
      <c r="A66" s="5">
        <v>47</v>
      </c>
      <c r="F66" s="24" t="s">
        <v>133</v>
      </c>
      <c r="J66" s="3"/>
      <c r="K66" s="27"/>
      <c r="L66" s="5"/>
      <c r="M66" s="3"/>
      <c r="O66" s="3"/>
      <c r="Q66" s="61"/>
      <c r="S66" s="3"/>
      <c r="T66" s="5">
        <v>17</v>
      </c>
      <c r="U66" s="5">
        <v>36</v>
      </c>
      <c r="V66" s="5">
        <v>16</v>
      </c>
      <c r="W66" s="5">
        <v>17</v>
      </c>
      <c r="X66" s="5">
        <v>10</v>
      </c>
      <c r="Y66" s="5">
        <v>8</v>
      </c>
      <c r="Z66" s="3"/>
      <c r="AI66" s="3"/>
      <c r="AN66" s="3"/>
      <c r="AQ66" s="3"/>
    </row>
    <row r="67" spans="1:43" x14ac:dyDescent="0.2">
      <c r="A67" s="5">
        <v>26</v>
      </c>
      <c r="F67" t="s">
        <v>125</v>
      </c>
      <c r="J67" s="3"/>
      <c r="K67" s="27">
        <v>15</v>
      </c>
      <c r="L67" s="5">
        <v>8</v>
      </c>
      <c r="M67" s="19"/>
      <c r="N67" s="5">
        <v>24</v>
      </c>
      <c r="O67" s="19"/>
      <c r="P67" s="5">
        <v>24</v>
      </c>
      <c r="Q67" s="62"/>
      <c r="R67" s="5">
        <v>23</v>
      </c>
      <c r="S67" s="19"/>
      <c r="T67" s="5"/>
      <c r="U67" s="5"/>
      <c r="V67" s="5"/>
      <c r="W67" s="5"/>
      <c r="X67" s="5"/>
      <c r="Y67" s="5"/>
      <c r="Z67" s="3"/>
      <c r="AA67" s="5"/>
      <c r="AB67" s="5"/>
      <c r="AC67" s="5"/>
      <c r="AD67" s="5"/>
      <c r="AE67" s="5"/>
      <c r="AF67" s="5"/>
      <c r="AG67" s="5"/>
      <c r="AH67" s="5"/>
      <c r="AI67" s="3"/>
      <c r="AN67" s="3"/>
      <c r="AQ67" s="3"/>
    </row>
    <row r="68" spans="1:43" x14ac:dyDescent="0.2">
      <c r="A68" s="20"/>
      <c r="F68" s="26" t="s">
        <v>134</v>
      </c>
      <c r="J68" s="3"/>
      <c r="K68" s="63">
        <f>K67</f>
        <v>15</v>
      </c>
      <c r="L68" s="63">
        <f>L67</f>
        <v>8</v>
      </c>
      <c r="M68" s="46"/>
      <c r="N68" s="16">
        <f>N67</f>
        <v>24</v>
      </c>
      <c r="O68" s="46"/>
      <c r="P68" s="16">
        <f>P67</f>
        <v>24</v>
      </c>
      <c r="Q68" s="46"/>
      <c r="R68" s="16">
        <f>R67</f>
        <v>23</v>
      </c>
      <c r="S68" s="3"/>
      <c r="T68" s="20">
        <f>T65+T66</f>
        <v>79</v>
      </c>
      <c r="U68" s="20">
        <f t="shared" ref="U68:Y68" si="5">U65+U66</f>
        <v>131</v>
      </c>
      <c r="V68" s="20">
        <f t="shared" si="5"/>
        <v>58</v>
      </c>
      <c r="W68" s="20">
        <f t="shared" si="5"/>
        <v>80</v>
      </c>
      <c r="X68" s="20">
        <f t="shared" si="5"/>
        <v>30</v>
      </c>
      <c r="Y68" s="20">
        <f t="shared" si="5"/>
        <v>38</v>
      </c>
      <c r="Z68" s="3"/>
      <c r="AA68" s="20"/>
      <c r="AB68" s="20"/>
      <c r="AC68" s="20"/>
      <c r="AD68" s="20"/>
      <c r="AE68" s="20"/>
      <c r="AF68" s="20"/>
      <c r="AG68" s="20"/>
      <c r="AH68" s="20"/>
      <c r="AI68" s="3"/>
      <c r="AN68" s="3"/>
      <c r="AQ68" s="3"/>
    </row>
    <row r="69" spans="1:43" x14ac:dyDescent="0.2">
      <c r="A69" s="5"/>
      <c r="C69" t="s">
        <v>135</v>
      </c>
      <c r="F69" t="s">
        <v>136</v>
      </c>
      <c r="J69" s="3"/>
      <c r="K69" s="27"/>
      <c r="L69" s="5"/>
      <c r="M69" s="3"/>
      <c r="O69" s="3"/>
      <c r="Q69" s="61"/>
      <c r="S69" s="3"/>
      <c r="T69" s="5">
        <v>2</v>
      </c>
      <c r="U69" s="5">
        <v>2</v>
      </c>
      <c r="V69" s="5">
        <v>2</v>
      </c>
      <c r="W69" s="5">
        <v>0</v>
      </c>
      <c r="X69" s="5">
        <v>1</v>
      </c>
      <c r="Y69" s="5">
        <v>0</v>
      </c>
      <c r="Z69" s="3"/>
      <c r="AA69" s="5">
        <v>58</v>
      </c>
      <c r="AB69" s="5">
        <v>22</v>
      </c>
      <c r="AC69" s="5">
        <v>50</v>
      </c>
      <c r="AD69" s="5">
        <v>54</v>
      </c>
      <c r="AE69" s="5">
        <v>56</v>
      </c>
      <c r="AF69" s="5">
        <v>67</v>
      </c>
      <c r="AG69" s="5">
        <v>33</v>
      </c>
      <c r="AH69" s="5">
        <v>13</v>
      </c>
      <c r="AI69" s="3"/>
      <c r="AN69" s="3"/>
      <c r="AQ69" s="3"/>
    </row>
    <row r="70" spans="1:43" x14ac:dyDescent="0.2">
      <c r="A70" s="5">
        <v>5</v>
      </c>
      <c r="F70" t="s">
        <v>137</v>
      </c>
      <c r="J70" s="3"/>
      <c r="K70" s="27">
        <v>2</v>
      </c>
      <c r="L70" s="5">
        <v>3</v>
      </c>
      <c r="M70" s="3"/>
      <c r="N70" s="5">
        <v>5</v>
      </c>
      <c r="O70" s="3"/>
      <c r="P70" s="5">
        <v>5</v>
      </c>
      <c r="Q70" s="62"/>
      <c r="R70" s="5">
        <v>4</v>
      </c>
      <c r="S70" s="3"/>
      <c r="Z70" s="3"/>
      <c r="AA70" s="5">
        <v>5</v>
      </c>
      <c r="AB70" s="5">
        <v>3</v>
      </c>
      <c r="AC70" s="5">
        <v>6</v>
      </c>
      <c r="AD70" s="5">
        <v>0</v>
      </c>
      <c r="AE70" s="5">
        <v>6</v>
      </c>
      <c r="AF70" s="5">
        <v>3</v>
      </c>
      <c r="AG70" s="5">
        <v>5</v>
      </c>
      <c r="AH70" s="5">
        <v>0</v>
      </c>
      <c r="AI70" s="3"/>
      <c r="AN70" s="3"/>
      <c r="AQ70" s="3"/>
    </row>
    <row r="71" spans="1:43" x14ac:dyDescent="0.2">
      <c r="A71" s="5"/>
      <c r="F71" t="s">
        <v>138</v>
      </c>
      <c r="J71" s="3"/>
      <c r="K71" s="27"/>
      <c r="L71" s="5"/>
      <c r="M71" s="3"/>
      <c r="O71" s="3"/>
      <c r="Q71" s="61"/>
      <c r="S71" s="3"/>
      <c r="Z71" s="3"/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3"/>
      <c r="AN71" s="3"/>
      <c r="AQ71" s="3"/>
    </row>
    <row r="72" spans="1:43" x14ac:dyDescent="0.2">
      <c r="A72" s="5"/>
      <c r="F72" t="s">
        <v>139</v>
      </c>
      <c r="J72" s="3"/>
      <c r="K72" s="27"/>
      <c r="L72" s="5"/>
      <c r="M72" s="3"/>
      <c r="O72" s="3"/>
      <c r="Q72" s="61"/>
      <c r="S72" s="3"/>
      <c r="Z72" s="3"/>
      <c r="AA72" s="5">
        <v>12</v>
      </c>
      <c r="AB72" s="5">
        <v>7</v>
      </c>
      <c r="AC72" s="5">
        <v>14</v>
      </c>
      <c r="AD72" s="5">
        <v>12</v>
      </c>
      <c r="AE72" s="5">
        <v>16</v>
      </c>
      <c r="AF72" s="5">
        <v>17</v>
      </c>
      <c r="AG72" s="5">
        <v>3</v>
      </c>
      <c r="AH72" s="5">
        <v>4</v>
      </c>
      <c r="AI72" s="3"/>
      <c r="AN72" s="3"/>
      <c r="AQ72" s="3"/>
    </row>
    <row r="73" spans="1:43" x14ac:dyDescent="0.2">
      <c r="A73" s="5"/>
      <c r="F73" t="s">
        <v>140</v>
      </c>
      <c r="J73" s="3"/>
      <c r="K73" s="27"/>
      <c r="L73" s="5"/>
      <c r="M73" s="3"/>
      <c r="O73" s="3"/>
      <c r="Q73" s="61"/>
      <c r="S73" s="3"/>
      <c r="Z73" s="3"/>
      <c r="AA73" s="5">
        <v>6</v>
      </c>
      <c r="AB73" s="5">
        <v>5</v>
      </c>
      <c r="AC73" s="5">
        <v>6</v>
      </c>
      <c r="AD73" s="5">
        <v>5</v>
      </c>
      <c r="AE73" s="5">
        <v>9</v>
      </c>
      <c r="AF73" s="5">
        <v>8</v>
      </c>
      <c r="AG73" s="5">
        <v>4</v>
      </c>
      <c r="AH73" s="5">
        <v>1</v>
      </c>
      <c r="AI73" s="3"/>
      <c r="AN73" s="3"/>
      <c r="AQ73" s="3"/>
    </row>
    <row r="74" spans="1:43" x14ac:dyDescent="0.2">
      <c r="A74" s="20"/>
      <c r="F74" s="5" t="s">
        <v>141</v>
      </c>
      <c r="J74" s="3"/>
      <c r="K74" s="63">
        <v>2</v>
      </c>
      <c r="L74" s="16">
        <v>3</v>
      </c>
      <c r="M74" s="46"/>
      <c r="N74" s="16">
        <v>5</v>
      </c>
      <c r="O74" s="46"/>
      <c r="P74" s="16">
        <v>5</v>
      </c>
      <c r="Q74" s="46"/>
      <c r="R74" s="16">
        <v>4</v>
      </c>
      <c r="S74" s="3"/>
      <c r="T74" s="16"/>
      <c r="U74" s="16"/>
      <c r="V74" s="16"/>
      <c r="W74" s="16"/>
      <c r="X74" s="16"/>
      <c r="Y74" s="16"/>
      <c r="Z74" s="3"/>
      <c r="AA74" s="20">
        <f>AA69+AA70+AA71+AA72+AA73</f>
        <v>81</v>
      </c>
      <c r="AB74" s="20">
        <f t="shared" ref="AB74:AG74" si="6">AB69+AB70+AB71+AB72+AB73</f>
        <v>37</v>
      </c>
      <c r="AC74" s="20">
        <f t="shared" si="6"/>
        <v>76</v>
      </c>
      <c r="AD74" s="20">
        <f t="shared" si="6"/>
        <v>71</v>
      </c>
      <c r="AE74" s="20">
        <f t="shared" si="6"/>
        <v>87</v>
      </c>
      <c r="AF74" s="20">
        <f t="shared" si="6"/>
        <v>95</v>
      </c>
      <c r="AG74" s="20">
        <f t="shared" si="6"/>
        <v>45</v>
      </c>
      <c r="AH74" s="20">
        <f>AH69+AH70+AH71+AH72+AH73</f>
        <v>18</v>
      </c>
      <c r="AI74" s="3"/>
      <c r="AN74" s="3"/>
      <c r="AQ74" s="3"/>
    </row>
    <row r="75" spans="1:43" x14ac:dyDescent="0.2">
      <c r="A75" s="5">
        <v>34</v>
      </c>
      <c r="C75" t="s">
        <v>142</v>
      </c>
      <c r="J75" s="3"/>
      <c r="K75" s="27"/>
      <c r="L75" s="5"/>
      <c r="M75" s="3"/>
      <c r="O75" s="3"/>
      <c r="Q75" s="61"/>
      <c r="S75" s="3"/>
      <c r="T75" s="5">
        <v>14</v>
      </c>
      <c r="U75" s="5">
        <v>24</v>
      </c>
      <c r="V75" s="5">
        <v>18</v>
      </c>
      <c r="W75" s="5">
        <v>12</v>
      </c>
      <c r="X75" s="5">
        <v>14</v>
      </c>
      <c r="Y75" s="5">
        <v>12</v>
      </c>
      <c r="Z75" s="3"/>
      <c r="AA75" s="5">
        <v>4</v>
      </c>
      <c r="AB75" s="5">
        <v>2</v>
      </c>
      <c r="AC75" s="5">
        <v>3</v>
      </c>
      <c r="AD75" s="5">
        <v>2</v>
      </c>
      <c r="AE75" s="5">
        <v>3</v>
      </c>
      <c r="AF75" s="5">
        <v>7</v>
      </c>
      <c r="AG75" s="5">
        <v>1</v>
      </c>
      <c r="AH75" s="5">
        <v>0</v>
      </c>
      <c r="AI75" s="3"/>
      <c r="AJ75" s="5">
        <v>2</v>
      </c>
      <c r="AK75" s="5">
        <v>2</v>
      </c>
      <c r="AL75" s="5">
        <v>3</v>
      </c>
      <c r="AM75" s="5">
        <v>2</v>
      </c>
      <c r="AN75" s="19"/>
      <c r="AO75" s="27"/>
      <c r="AP75" s="5"/>
      <c r="AQ75" s="3"/>
    </row>
    <row r="76" spans="1:43" x14ac:dyDescent="0.2">
      <c r="A76" s="5"/>
      <c r="C76" t="s">
        <v>143</v>
      </c>
      <c r="J76" s="3"/>
      <c r="K76" s="27"/>
      <c r="L76" s="5"/>
      <c r="M76" s="3"/>
      <c r="O76" s="3"/>
      <c r="Q76" s="61"/>
      <c r="S76" s="3"/>
      <c r="Z76" s="3"/>
      <c r="AA76" s="5">
        <v>28</v>
      </c>
      <c r="AB76" s="5">
        <v>18</v>
      </c>
      <c r="AC76" s="5">
        <v>19</v>
      </c>
      <c r="AD76" s="5">
        <v>27</v>
      </c>
      <c r="AE76" s="5">
        <v>19</v>
      </c>
      <c r="AF76" s="5">
        <v>27</v>
      </c>
      <c r="AG76" s="5">
        <v>16</v>
      </c>
      <c r="AH76" s="5">
        <v>10</v>
      </c>
      <c r="AI76" s="3"/>
      <c r="AN76" s="3"/>
      <c r="AQ76" s="3"/>
    </row>
    <row r="77" spans="1:43" x14ac:dyDescent="0.2">
      <c r="A77" s="5">
        <v>29</v>
      </c>
      <c r="C77" t="s">
        <v>144</v>
      </c>
      <c r="F77" t="s">
        <v>97</v>
      </c>
      <c r="J77" s="3"/>
      <c r="K77" s="27"/>
      <c r="L77" s="5"/>
      <c r="M77" s="3"/>
      <c r="O77" s="3"/>
      <c r="Q77" s="61"/>
      <c r="S77" s="3"/>
      <c r="T77" s="5">
        <v>14</v>
      </c>
      <c r="U77" s="5">
        <v>24</v>
      </c>
      <c r="V77" s="5">
        <v>4</v>
      </c>
      <c r="W77" s="5">
        <v>11</v>
      </c>
      <c r="X77" s="5">
        <v>10</v>
      </c>
      <c r="Y77" s="5">
        <v>8</v>
      </c>
      <c r="Z77" s="3"/>
      <c r="AA77" s="16">
        <f>AA75+AA76</f>
        <v>32</v>
      </c>
      <c r="AB77" s="16">
        <f t="shared" ref="AB77:AH77" si="7">AB75+AB76</f>
        <v>20</v>
      </c>
      <c r="AC77" s="16">
        <f t="shared" si="7"/>
        <v>22</v>
      </c>
      <c r="AD77" s="16">
        <f t="shared" si="7"/>
        <v>29</v>
      </c>
      <c r="AE77" s="16">
        <f t="shared" si="7"/>
        <v>22</v>
      </c>
      <c r="AF77" s="16">
        <f t="shared" si="7"/>
        <v>34</v>
      </c>
      <c r="AG77" s="16">
        <f t="shared" si="7"/>
        <v>17</v>
      </c>
      <c r="AH77" s="16">
        <f t="shared" si="7"/>
        <v>10</v>
      </c>
      <c r="AI77" s="3"/>
      <c r="AN77" s="3"/>
      <c r="AQ77" s="3"/>
    </row>
    <row r="78" spans="1:43" x14ac:dyDescent="0.2">
      <c r="A78" s="5">
        <v>94</v>
      </c>
      <c r="F78" t="s">
        <v>98</v>
      </c>
      <c r="J78" s="3"/>
      <c r="K78" s="27"/>
      <c r="L78" s="5"/>
      <c r="M78" s="3"/>
      <c r="O78" s="3"/>
      <c r="Q78" s="61"/>
      <c r="S78" s="3"/>
      <c r="T78" s="5">
        <v>42</v>
      </c>
      <c r="U78" s="5">
        <v>71</v>
      </c>
      <c r="V78" s="5">
        <v>46</v>
      </c>
      <c r="W78" s="5">
        <v>60</v>
      </c>
      <c r="X78" s="5">
        <v>28</v>
      </c>
      <c r="Y78" s="5">
        <v>35</v>
      </c>
      <c r="Z78" s="3"/>
      <c r="AI78" s="3"/>
      <c r="AN78" s="3"/>
      <c r="AQ78" s="3"/>
    </row>
    <row r="79" spans="1:43" x14ac:dyDescent="0.2">
      <c r="A79" s="5">
        <v>1</v>
      </c>
      <c r="F79" t="s">
        <v>145</v>
      </c>
      <c r="J79" s="3"/>
      <c r="K79" s="27"/>
      <c r="L79" s="5"/>
      <c r="M79" s="3"/>
      <c r="O79" s="3"/>
      <c r="Q79" s="61"/>
      <c r="S79" s="3"/>
      <c r="T79" s="5">
        <v>0</v>
      </c>
      <c r="U79" s="5">
        <v>1</v>
      </c>
      <c r="V79" s="5">
        <v>1</v>
      </c>
      <c r="W79" s="5">
        <v>1</v>
      </c>
      <c r="X79" s="5">
        <v>0</v>
      </c>
      <c r="Y79" s="5">
        <v>1</v>
      </c>
      <c r="Z79" s="3"/>
      <c r="AI79" s="3"/>
      <c r="AN79" s="3"/>
      <c r="AQ79" s="3"/>
    </row>
    <row r="80" spans="1:43" x14ac:dyDescent="0.2">
      <c r="A80" s="20"/>
      <c r="D80" s="20"/>
      <c r="F80" s="5" t="s">
        <v>146</v>
      </c>
      <c r="J80" s="3"/>
      <c r="K80" s="27"/>
      <c r="L80" s="5"/>
      <c r="M80" s="3"/>
      <c r="O80" s="3"/>
      <c r="Q80" s="61"/>
      <c r="S80" s="3"/>
      <c r="T80" s="20">
        <f>T77+T78+T79</f>
        <v>56</v>
      </c>
      <c r="U80" s="20">
        <f t="shared" ref="U80:Y80" si="8">U77+U78+U79</f>
        <v>96</v>
      </c>
      <c r="V80" s="20">
        <f t="shared" si="8"/>
        <v>51</v>
      </c>
      <c r="W80" s="20">
        <f t="shared" si="8"/>
        <v>72</v>
      </c>
      <c r="X80" s="20">
        <f t="shared" si="8"/>
        <v>38</v>
      </c>
      <c r="Y80" s="20">
        <f t="shared" si="8"/>
        <v>44</v>
      </c>
      <c r="Z80" s="3"/>
      <c r="AI80" s="3"/>
      <c r="AN80" s="3"/>
      <c r="AQ80" s="3"/>
    </row>
    <row r="81" spans="1:43" x14ac:dyDescent="0.2">
      <c r="A81" s="5">
        <v>10</v>
      </c>
      <c r="C81" t="s">
        <v>147</v>
      </c>
      <c r="J81" s="3"/>
      <c r="K81" s="27">
        <v>5</v>
      </c>
      <c r="L81" s="5">
        <v>5</v>
      </c>
      <c r="M81" s="19"/>
      <c r="N81" s="5">
        <v>10</v>
      </c>
      <c r="O81" s="19"/>
      <c r="P81" s="5">
        <v>10</v>
      </c>
      <c r="Q81" s="62"/>
      <c r="R81" s="5">
        <v>10</v>
      </c>
      <c r="S81" s="19"/>
      <c r="Z81" s="3"/>
      <c r="AA81" s="5">
        <v>10</v>
      </c>
      <c r="AB81" s="5">
        <v>2</v>
      </c>
      <c r="AC81" s="5">
        <v>10</v>
      </c>
      <c r="AD81" s="5">
        <v>7</v>
      </c>
      <c r="AE81" s="5">
        <v>4</v>
      </c>
      <c r="AF81" s="5">
        <v>12</v>
      </c>
      <c r="AG81" s="5">
        <v>4</v>
      </c>
      <c r="AH81" s="5">
        <v>2</v>
      </c>
      <c r="AI81" s="3"/>
      <c r="AN81" s="3"/>
      <c r="AQ81" s="3"/>
    </row>
    <row r="82" spans="1:43" x14ac:dyDescent="0.2">
      <c r="A82" s="5"/>
      <c r="C82" t="s">
        <v>148</v>
      </c>
      <c r="J82" s="3"/>
      <c r="K82" s="27"/>
      <c r="L82" s="5"/>
      <c r="M82" s="3"/>
      <c r="O82" s="3"/>
      <c r="Q82" s="61"/>
      <c r="S82" s="3"/>
      <c r="Z82" s="3"/>
      <c r="AA82" s="5">
        <v>31</v>
      </c>
      <c r="AB82" s="5">
        <v>13</v>
      </c>
      <c r="AC82" s="5">
        <v>28</v>
      </c>
      <c r="AD82" s="5">
        <v>33</v>
      </c>
      <c r="AE82" s="5">
        <v>39</v>
      </c>
      <c r="AF82" s="5">
        <v>40</v>
      </c>
      <c r="AG82" s="5">
        <v>13</v>
      </c>
      <c r="AH82" s="5">
        <v>17</v>
      </c>
      <c r="AI82" s="3"/>
      <c r="AN82" s="3"/>
      <c r="AQ82" s="3"/>
    </row>
    <row r="83" spans="1:43" x14ac:dyDescent="0.2">
      <c r="A83" s="5"/>
      <c r="C83" t="s">
        <v>149</v>
      </c>
      <c r="J83" s="3"/>
      <c r="K83" s="27"/>
      <c r="L83" s="5"/>
      <c r="M83" s="3"/>
      <c r="O83" s="3"/>
      <c r="Q83" s="61"/>
      <c r="S83" s="3"/>
      <c r="Z83" s="3"/>
      <c r="AA83" s="5">
        <v>1</v>
      </c>
      <c r="AB83" s="5">
        <v>2</v>
      </c>
      <c r="AC83" s="5">
        <v>8</v>
      </c>
      <c r="AD83" s="5">
        <v>3</v>
      </c>
      <c r="AE83" s="5">
        <v>3</v>
      </c>
      <c r="AF83" s="5">
        <v>7</v>
      </c>
      <c r="AG83" s="5">
        <v>2</v>
      </c>
      <c r="AH83" s="5">
        <v>3</v>
      </c>
      <c r="AI83" s="3"/>
      <c r="AJ83" s="5">
        <v>0</v>
      </c>
      <c r="AK83" s="5">
        <v>1</v>
      </c>
      <c r="AL83" s="5">
        <v>1</v>
      </c>
      <c r="AM83" s="5">
        <v>2</v>
      </c>
      <c r="AN83" s="19"/>
      <c r="AO83" s="27"/>
      <c r="AP83" s="5"/>
      <c r="AQ83" s="3"/>
    </row>
    <row r="84" spans="1:43" x14ac:dyDescent="0.2">
      <c r="A84" s="20"/>
      <c r="B84" s="20"/>
      <c r="F84" s="5" t="s">
        <v>150</v>
      </c>
      <c r="J84" s="3"/>
      <c r="K84" s="63">
        <f>K61+K68+K74+K81</f>
        <v>53</v>
      </c>
      <c r="L84" s="63">
        <f t="shared" ref="L84:R84" si="9">L61+L68+L74+L81</f>
        <v>44</v>
      </c>
      <c r="M84" s="63">
        <f t="shared" si="9"/>
        <v>0</v>
      </c>
      <c r="N84" s="63">
        <f t="shared" si="9"/>
        <v>99</v>
      </c>
      <c r="O84" s="63">
        <f t="shared" si="9"/>
        <v>0</v>
      </c>
      <c r="P84" s="63">
        <f t="shared" si="9"/>
        <v>99</v>
      </c>
      <c r="Q84" s="63">
        <f t="shared" si="9"/>
        <v>0</v>
      </c>
      <c r="R84" s="63">
        <f t="shared" si="9"/>
        <v>96</v>
      </c>
      <c r="S84" s="21"/>
      <c r="T84" s="20">
        <f>T62+T65+T66+T69+T75+T77+T78+T79</f>
        <v>165</v>
      </c>
      <c r="U84" s="20">
        <f t="shared" ref="U84:Y84" si="10">U62+U65+U66+U69+U75+U77+U78+U79</f>
        <v>282</v>
      </c>
      <c r="V84" s="20">
        <f t="shared" si="10"/>
        <v>145</v>
      </c>
      <c r="W84" s="20">
        <f t="shared" si="10"/>
        <v>178</v>
      </c>
      <c r="X84" s="20">
        <f t="shared" si="10"/>
        <v>93</v>
      </c>
      <c r="Y84" s="20">
        <f t="shared" si="10"/>
        <v>106</v>
      </c>
      <c r="Z84" s="3"/>
      <c r="AA84" s="20">
        <f>AA64+AA69+AA70+AA71+AA72+AA73+AA75+AA76+AA81+AA82+AA83</f>
        <v>168</v>
      </c>
      <c r="AB84" s="20">
        <f t="shared" ref="AB84:AH84" si="11">AB64+AB69+AB70+AB71+AB72+AB73+AB75+AB76+AB81+AB82+AB83</f>
        <v>81</v>
      </c>
      <c r="AC84" s="20">
        <f t="shared" si="11"/>
        <v>155</v>
      </c>
      <c r="AD84" s="20">
        <f t="shared" si="11"/>
        <v>149</v>
      </c>
      <c r="AE84" s="20">
        <f t="shared" si="11"/>
        <v>166</v>
      </c>
      <c r="AF84" s="20">
        <f t="shared" si="11"/>
        <v>198</v>
      </c>
      <c r="AG84" s="20">
        <f t="shared" si="11"/>
        <v>83</v>
      </c>
      <c r="AH84" s="20">
        <f t="shared" si="11"/>
        <v>53</v>
      </c>
      <c r="AI84" s="3"/>
      <c r="AJ84" s="20">
        <f>AJ63+AJ64+AJ75+AJ83</f>
        <v>47</v>
      </c>
      <c r="AK84" s="20">
        <v>45</v>
      </c>
      <c r="AL84" s="20">
        <v>43</v>
      </c>
      <c r="AM84" s="20">
        <v>42</v>
      </c>
      <c r="AN84" s="20">
        <f t="shared" ref="AN84:AP84" si="12">AN63+AN64+AN75+AN83</f>
        <v>0</v>
      </c>
      <c r="AO84" s="20">
        <f t="shared" si="12"/>
        <v>4</v>
      </c>
      <c r="AP84" s="20">
        <f t="shared" si="12"/>
        <v>5</v>
      </c>
      <c r="AQ84" s="3"/>
    </row>
    <row r="85" spans="1:43" x14ac:dyDescent="0.2">
      <c r="A85" s="20"/>
      <c r="B85" s="20"/>
      <c r="D85" s="20"/>
      <c r="F85" t="s">
        <v>151</v>
      </c>
      <c r="J85" s="3"/>
      <c r="K85" s="63">
        <f>K18+K61+K68+K74+K81</f>
        <v>151</v>
      </c>
      <c r="L85" s="63">
        <f t="shared" ref="L85:R85" si="13">L18+L61+L68+L74+L81</f>
        <v>94</v>
      </c>
      <c r="M85" s="63">
        <f t="shared" si="13"/>
        <v>0</v>
      </c>
      <c r="N85" s="63">
        <f t="shared" si="13"/>
        <v>224</v>
      </c>
      <c r="O85" s="63">
        <f t="shared" si="13"/>
        <v>0</v>
      </c>
      <c r="P85" s="63">
        <f t="shared" si="13"/>
        <v>220</v>
      </c>
      <c r="Q85" s="63">
        <f t="shared" si="13"/>
        <v>0</v>
      </c>
      <c r="R85" s="63">
        <f t="shared" si="13"/>
        <v>233</v>
      </c>
      <c r="S85" s="21"/>
      <c r="T85" s="20">
        <f>T35+T84</f>
        <v>577</v>
      </c>
      <c r="U85" s="20">
        <f t="shared" ref="U85:Y85" si="14">U35+U84</f>
        <v>982</v>
      </c>
      <c r="V85" s="20">
        <f t="shared" si="14"/>
        <v>500</v>
      </c>
      <c r="W85" s="20">
        <f t="shared" si="14"/>
        <v>708</v>
      </c>
      <c r="X85" s="20">
        <f t="shared" si="14"/>
        <v>364</v>
      </c>
      <c r="Y85" s="20">
        <f t="shared" si="14"/>
        <v>446</v>
      </c>
      <c r="Z85" s="3"/>
      <c r="AA85" s="20">
        <f>AA53+AA84</f>
        <v>533</v>
      </c>
      <c r="AB85" s="20">
        <f t="shared" ref="AB85:AH85" si="15">AB53+AB84</f>
        <v>197</v>
      </c>
      <c r="AC85" s="20">
        <f t="shared" si="15"/>
        <v>478</v>
      </c>
      <c r="AD85" s="20">
        <f t="shared" si="15"/>
        <v>510</v>
      </c>
      <c r="AE85" s="20">
        <f t="shared" si="15"/>
        <v>526</v>
      </c>
      <c r="AF85" s="20">
        <f t="shared" si="15"/>
        <v>588</v>
      </c>
      <c r="AG85" s="20">
        <f t="shared" si="15"/>
        <v>211</v>
      </c>
      <c r="AH85" s="20">
        <f t="shared" si="15"/>
        <v>157</v>
      </c>
      <c r="AI85" s="3"/>
      <c r="AJ85" s="20">
        <f>AJ21+AJ84</f>
        <v>197</v>
      </c>
      <c r="AK85" s="20">
        <f t="shared" ref="AK85:AP85" si="16">AK21+AK84</f>
        <v>178</v>
      </c>
      <c r="AL85" s="20">
        <f t="shared" si="16"/>
        <v>199</v>
      </c>
      <c r="AM85" s="20">
        <f t="shared" si="16"/>
        <v>196</v>
      </c>
      <c r="AN85" s="20">
        <f t="shared" si="16"/>
        <v>0</v>
      </c>
      <c r="AO85" s="20">
        <f t="shared" si="16"/>
        <v>11</v>
      </c>
      <c r="AP85" s="20">
        <f t="shared" si="16"/>
        <v>26</v>
      </c>
      <c r="AQ85" s="3"/>
    </row>
    <row r="86" spans="1:43" x14ac:dyDescent="0.2">
      <c r="A86" s="20"/>
      <c r="B86" s="20"/>
      <c r="D86" s="20"/>
      <c r="J86" s="3"/>
      <c r="K86" s="63"/>
      <c r="L86" s="63"/>
      <c r="M86" s="65"/>
      <c r="N86" s="63"/>
      <c r="O86" s="65"/>
      <c r="P86" s="63"/>
      <c r="Q86" s="65"/>
      <c r="R86" s="63"/>
      <c r="S86" s="21"/>
      <c r="T86" s="5"/>
      <c r="U86" s="5"/>
      <c r="V86" s="5"/>
      <c r="W86" s="5"/>
      <c r="X86" s="5"/>
      <c r="Y86" s="5"/>
      <c r="Z86" s="3"/>
      <c r="AA86" s="20"/>
      <c r="AB86" s="20"/>
      <c r="AC86" s="20"/>
      <c r="AD86" s="20"/>
      <c r="AE86" s="20"/>
      <c r="AF86" s="20"/>
      <c r="AG86" s="20"/>
      <c r="AH86" s="20"/>
      <c r="AI86" s="3"/>
      <c r="AJ86" s="20"/>
      <c r="AK86" s="20"/>
      <c r="AL86" s="20"/>
      <c r="AM86" s="20"/>
      <c r="AN86" s="21"/>
      <c r="AO86" s="48"/>
      <c r="AP86" s="20"/>
      <c r="AQ86" s="3"/>
    </row>
    <row r="87" spans="1:43" x14ac:dyDescent="0.2">
      <c r="A87" s="20"/>
      <c r="B87" s="20"/>
      <c r="C87" s="5" t="s">
        <v>152</v>
      </c>
      <c r="D87" s="5"/>
      <c r="E87" s="5"/>
      <c r="F87" s="5"/>
      <c r="G87" s="5"/>
      <c r="H87" s="5"/>
      <c r="I87" s="5"/>
      <c r="J87" s="3"/>
      <c r="K87" s="27">
        <v>11</v>
      </c>
      <c r="L87" s="27">
        <v>5</v>
      </c>
      <c r="M87" s="66"/>
      <c r="N87" s="27">
        <v>18</v>
      </c>
      <c r="O87" s="66"/>
      <c r="P87" s="27">
        <v>16</v>
      </c>
      <c r="Q87" s="66"/>
      <c r="R87" s="27">
        <v>16</v>
      </c>
      <c r="S87" s="21"/>
      <c r="T87" s="5">
        <v>45</v>
      </c>
      <c r="U87" s="5">
        <v>72</v>
      </c>
      <c r="V87" s="5">
        <v>35</v>
      </c>
      <c r="W87" s="5">
        <v>55</v>
      </c>
      <c r="X87" s="5">
        <v>35</v>
      </c>
      <c r="Y87" s="5">
        <v>39</v>
      </c>
      <c r="Z87" s="3"/>
      <c r="AA87" s="5">
        <v>119</v>
      </c>
      <c r="AB87" s="5">
        <v>41</v>
      </c>
      <c r="AC87" s="5">
        <v>100</v>
      </c>
      <c r="AD87" s="5">
        <v>110</v>
      </c>
      <c r="AE87" s="5">
        <v>128</v>
      </c>
      <c r="AF87" s="5">
        <v>116</v>
      </c>
      <c r="AG87" s="5">
        <v>45</v>
      </c>
      <c r="AH87" s="5">
        <v>32</v>
      </c>
      <c r="AI87" s="3"/>
      <c r="AJ87" s="20">
        <v>9</v>
      </c>
      <c r="AK87" s="20">
        <v>13</v>
      </c>
      <c r="AL87" s="20">
        <v>9</v>
      </c>
      <c r="AM87" s="20">
        <v>11</v>
      </c>
      <c r="AN87" s="21"/>
      <c r="AO87" s="48"/>
      <c r="AP87" s="20"/>
      <c r="AQ87" s="3"/>
    </row>
    <row r="88" spans="1:43" x14ac:dyDescent="0.2">
      <c r="A88" s="20"/>
      <c r="B88" s="20"/>
      <c r="C88" s="5" t="s">
        <v>153</v>
      </c>
      <c r="D88" s="5"/>
      <c r="E88" s="5"/>
      <c r="F88" s="5"/>
      <c r="G88" s="5"/>
      <c r="H88" s="5"/>
      <c r="I88" s="5"/>
      <c r="J88" s="3"/>
      <c r="K88" s="5">
        <v>3</v>
      </c>
      <c r="L88" s="27">
        <v>0</v>
      </c>
      <c r="M88" s="66"/>
      <c r="N88" s="27">
        <v>1</v>
      </c>
      <c r="O88" s="66"/>
      <c r="P88" s="27">
        <v>1</v>
      </c>
      <c r="Q88" s="66"/>
      <c r="R88" s="27">
        <v>0</v>
      </c>
      <c r="S88" s="21"/>
      <c r="T88" s="5">
        <v>5</v>
      </c>
      <c r="U88" s="5">
        <v>9</v>
      </c>
      <c r="V88" s="5">
        <v>3</v>
      </c>
      <c r="W88" s="5">
        <v>4</v>
      </c>
      <c r="X88" s="5">
        <v>1</v>
      </c>
      <c r="Y88" s="5">
        <v>1</v>
      </c>
      <c r="Z88" s="3"/>
      <c r="AA88" s="5">
        <v>8</v>
      </c>
      <c r="AB88" s="5">
        <v>5</v>
      </c>
      <c r="AC88" s="5">
        <v>8</v>
      </c>
      <c r="AD88" s="5">
        <v>5</v>
      </c>
      <c r="AE88" s="5">
        <v>10</v>
      </c>
      <c r="AF88" s="5">
        <v>13</v>
      </c>
      <c r="AG88" s="5">
        <v>3</v>
      </c>
      <c r="AH88" s="5">
        <v>2</v>
      </c>
      <c r="AI88" s="3"/>
      <c r="AJ88" s="20">
        <v>1</v>
      </c>
      <c r="AK88" s="20">
        <v>1</v>
      </c>
      <c r="AL88" s="20">
        <v>1</v>
      </c>
      <c r="AM88" s="20">
        <v>1</v>
      </c>
      <c r="AN88" s="21"/>
      <c r="AO88" s="48"/>
      <c r="AP88" s="20"/>
      <c r="AQ88" s="3"/>
    </row>
    <row r="89" spans="1:43" x14ac:dyDescent="0.2">
      <c r="A89" s="20"/>
      <c r="B89" s="20"/>
      <c r="D89" s="20"/>
      <c r="F89" s="5" t="s">
        <v>154</v>
      </c>
      <c r="G89" s="5"/>
      <c r="H89" s="5"/>
      <c r="J89" s="3"/>
      <c r="K89" s="63">
        <f>K87+K88</f>
        <v>14</v>
      </c>
      <c r="L89" s="63">
        <f t="shared" ref="L89:R89" si="17">L87+L88</f>
        <v>5</v>
      </c>
      <c r="M89" s="63">
        <f t="shared" si="17"/>
        <v>0</v>
      </c>
      <c r="N89" s="63">
        <f t="shared" si="17"/>
        <v>19</v>
      </c>
      <c r="O89" s="63">
        <f t="shared" si="17"/>
        <v>0</v>
      </c>
      <c r="P89" s="63">
        <f t="shared" si="17"/>
        <v>17</v>
      </c>
      <c r="Q89" s="63">
        <f t="shared" si="17"/>
        <v>0</v>
      </c>
      <c r="R89" s="63">
        <f t="shared" si="17"/>
        <v>16</v>
      </c>
      <c r="S89" s="21"/>
      <c r="T89" s="20">
        <f>T87+T88</f>
        <v>50</v>
      </c>
      <c r="U89" s="20">
        <f t="shared" ref="U89:Y89" si="18">U87+U88</f>
        <v>81</v>
      </c>
      <c r="V89" s="20">
        <f t="shared" si="18"/>
        <v>38</v>
      </c>
      <c r="W89" s="20">
        <f t="shared" si="18"/>
        <v>59</v>
      </c>
      <c r="X89" s="20">
        <f t="shared" si="18"/>
        <v>36</v>
      </c>
      <c r="Y89" s="20">
        <f t="shared" si="18"/>
        <v>40</v>
      </c>
      <c r="Z89" s="3"/>
      <c r="AA89" s="20">
        <f t="shared" ref="AA89:AH89" si="19">AA87+AA88</f>
        <v>127</v>
      </c>
      <c r="AB89" s="20">
        <f t="shared" si="19"/>
        <v>46</v>
      </c>
      <c r="AC89" s="20">
        <f t="shared" si="19"/>
        <v>108</v>
      </c>
      <c r="AD89" s="20">
        <f t="shared" si="19"/>
        <v>115</v>
      </c>
      <c r="AE89" s="20">
        <f t="shared" si="19"/>
        <v>138</v>
      </c>
      <c r="AF89" s="20">
        <f t="shared" si="19"/>
        <v>129</v>
      </c>
      <c r="AG89" s="20">
        <f t="shared" si="19"/>
        <v>48</v>
      </c>
      <c r="AH89" s="20">
        <f t="shared" si="19"/>
        <v>34</v>
      </c>
      <c r="AI89" s="3"/>
      <c r="AJ89" s="20">
        <f>AJ87+AJ88</f>
        <v>10</v>
      </c>
      <c r="AK89" s="20">
        <f t="shared" ref="AK89:AN89" si="20">AK87+AK88</f>
        <v>14</v>
      </c>
      <c r="AL89" s="20">
        <f t="shared" si="20"/>
        <v>10</v>
      </c>
      <c r="AM89" s="20">
        <f t="shared" si="20"/>
        <v>12</v>
      </c>
      <c r="AN89" s="20">
        <f t="shared" si="20"/>
        <v>0</v>
      </c>
      <c r="AO89" s="20"/>
      <c r="AP89" s="20"/>
      <c r="AQ89" s="3"/>
    </row>
    <row r="90" spans="1:43" x14ac:dyDescent="0.2">
      <c r="A90" s="20"/>
      <c r="B90" s="20"/>
      <c r="D90" s="20"/>
      <c r="J90" s="3"/>
      <c r="K90" s="63"/>
      <c r="L90" s="63"/>
      <c r="M90" s="65"/>
      <c r="N90" s="63"/>
      <c r="O90" s="65"/>
      <c r="P90" s="63"/>
      <c r="Q90" s="65"/>
      <c r="R90" s="63"/>
      <c r="S90" s="21"/>
      <c r="T90" s="20"/>
      <c r="U90" s="20"/>
      <c r="V90" s="20"/>
      <c r="W90" s="20"/>
      <c r="X90" s="20"/>
      <c r="Y90" s="20"/>
      <c r="Z90" s="3"/>
      <c r="AA90" s="20"/>
      <c r="AB90" s="20"/>
      <c r="AC90" s="20"/>
      <c r="AD90" s="20"/>
      <c r="AE90" s="20"/>
      <c r="AF90" s="20"/>
      <c r="AG90" s="20"/>
      <c r="AH90" s="20"/>
      <c r="AI90" s="3"/>
      <c r="AJ90" s="20"/>
      <c r="AK90" s="20"/>
      <c r="AL90" s="20"/>
      <c r="AM90" s="20"/>
      <c r="AN90" s="21"/>
      <c r="AO90" s="48"/>
      <c r="AP90" s="20"/>
      <c r="AQ90" s="3"/>
    </row>
    <row r="91" spans="1:43" x14ac:dyDescent="0.2">
      <c r="A91" s="5"/>
      <c r="B91" s="5"/>
      <c r="C91" s="5" t="s">
        <v>155</v>
      </c>
      <c r="D91" s="20"/>
      <c r="J91" s="3"/>
      <c r="K91" s="27">
        <v>0</v>
      </c>
      <c r="L91" s="5">
        <v>0</v>
      </c>
      <c r="M91" s="21"/>
      <c r="N91" s="5">
        <v>0</v>
      </c>
      <c r="O91" s="21"/>
      <c r="P91" s="5">
        <v>0</v>
      </c>
      <c r="Q91" s="62"/>
      <c r="R91" s="5">
        <v>0</v>
      </c>
      <c r="S91" s="21"/>
      <c r="T91" s="5">
        <v>2</v>
      </c>
      <c r="U91" s="5">
        <v>4</v>
      </c>
      <c r="V91" s="5">
        <v>2</v>
      </c>
      <c r="W91" s="5">
        <v>3</v>
      </c>
      <c r="X91" s="5">
        <v>0</v>
      </c>
      <c r="Y91" s="5">
        <v>3</v>
      </c>
      <c r="Z91" s="3"/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3"/>
      <c r="AJ91" s="5">
        <v>0</v>
      </c>
      <c r="AK91" s="5">
        <v>0</v>
      </c>
      <c r="AL91" s="5">
        <v>0</v>
      </c>
      <c r="AM91" s="5">
        <v>0</v>
      </c>
      <c r="AN91" s="21"/>
      <c r="AO91" s="48"/>
      <c r="AP91" s="5"/>
      <c r="AQ91" s="3"/>
    </row>
    <row r="92" spans="1:43" x14ac:dyDescent="0.2">
      <c r="A92" s="5"/>
      <c r="B92" s="5"/>
      <c r="C92" s="5" t="s">
        <v>156</v>
      </c>
      <c r="D92" s="20"/>
      <c r="J92" s="3"/>
      <c r="K92" s="27">
        <v>0</v>
      </c>
      <c r="L92" s="5">
        <v>0</v>
      </c>
      <c r="M92" s="21"/>
      <c r="N92" s="5">
        <v>0</v>
      </c>
      <c r="O92" s="21"/>
      <c r="P92" s="5">
        <v>0</v>
      </c>
      <c r="Q92" s="62"/>
      <c r="R92" s="5">
        <v>0</v>
      </c>
      <c r="S92" s="21"/>
      <c r="T92" s="5">
        <v>1</v>
      </c>
      <c r="U92" s="5">
        <v>3</v>
      </c>
      <c r="V92" s="5">
        <v>1</v>
      </c>
      <c r="W92" s="5">
        <v>2</v>
      </c>
      <c r="X92" s="5">
        <v>1</v>
      </c>
      <c r="Y92" s="5">
        <v>1</v>
      </c>
      <c r="Z92" s="3"/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3"/>
      <c r="AJ92" s="5">
        <v>0</v>
      </c>
      <c r="AK92" s="5">
        <v>0</v>
      </c>
      <c r="AL92" s="5">
        <v>0</v>
      </c>
      <c r="AM92" s="5">
        <v>0</v>
      </c>
      <c r="AN92" s="21"/>
      <c r="AO92" s="48"/>
      <c r="AP92" s="5"/>
      <c r="AQ92" s="3"/>
    </row>
    <row r="93" spans="1:43" x14ac:dyDescent="0.2">
      <c r="A93" s="5"/>
      <c r="B93" s="5"/>
      <c r="C93" s="5" t="s">
        <v>157</v>
      </c>
      <c r="D93" s="20"/>
      <c r="J93" s="3"/>
      <c r="K93" s="27">
        <v>0</v>
      </c>
      <c r="L93" s="5">
        <v>0</v>
      </c>
      <c r="M93" s="21">
        <v>0</v>
      </c>
      <c r="N93" s="5">
        <v>0</v>
      </c>
      <c r="O93" s="21"/>
      <c r="P93" s="5">
        <v>0</v>
      </c>
      <c r="Q93" s="62"/>
      <c r="R93" s="5">
        <v>0</v>
      </c>
      <c r="S93" s="21"/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3"/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3"/>
      <c r="AJ93" s="5">
        <v>0</v>
      </c>
      <c r="AK93" s="5">
        <v>0</v>
      </c>
      <c r="AL93" s="5">
        <v>0</v>
      </c>
      <c r="AM93" s="5">
        <v>0</v>
      </c>
      <c r="AN93" s="21"/>
      <c r="AO93" s="48"/>
      <c r="AP93" s="5"/>
      <c r="AQ93" s="3"/>
    </row>
    <row r="94" spans="1:43" x14ac:dyDescent="0.2">
      <c r="A94" s="5"/>
      <c r="B94" s="20"/>
      <c r="C94" s="5" t="s">
        <v>158</v>
      </c>
      <c r="D94" s="20"/>
      <c r="J94" s="3"/>
      <c r="K94" s="27">
        <v>14</v>
      </c>
      <c r="L94" s="5">
        <v>7</v>
      </c>
      <c r="M94" s="19"/>
      <c r="N94" s="5">
        <v>20</v>
      </c>
      <c r="O94" s="19"/>
      <c r="P94" s="5">
        <v>18</v>
      </c>
      <c r="Q94" s="62"/>
      <c r="R94" s="5">
        <v>22</v>
      </c>
      <c r="S94" s="19"/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3"/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3"/>
      <c r="AJ94" s="5"/>
      <c r="AK94" s="5"/>
      <c r="AL94" s="5"/>
      <c r="AM94" s="5"/>
      <c r="AN94" s="3"/>
      <c r="AP94" s="5"/>
      <c r="AQ94" s="3"/>
    </row>
    <row r="95" spans="1:43" x14ac:dyDescent="0.2">
      <c r="A95" s="5"/>
      <c r="B95" s="20"/>
      <c r="C95" s="5" t="s">
        <v>159</v>
      </c>
      <c r="D95" s="20"/>
      <c r="J95" s="3"/>
      <c r="K95" s="27">
        <v>0</v>
      </c>
      <c r="L95" s="5">
        <v>0</v>
      </c>
      <c r="M95" s="3"/>
      <c r="N95" s="5">
        <v>0</v>
      </c>
      <c r="O95" s="3"/>
      <c r="P95" s="5">
        <v>0</v>
      </c>
      <c r="Q95" s="61"/>
      <c r="R95" s="5">
        <v>0</v>
      </c>
      <c r="S95" s="3"/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3"/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3"/>
      <c r="AJ95" s="5"/>
      <c r="AK95" s="5"/>
      <c r="AL95" s="5"/>
      <c r="AM95" s="5"/>
      <c r="AN95" s="3"/>
      <c r="AP95" s="5"/>
      <c r="AQ95" s="3"/>
    </row>
    <row r="96" spans="1:43" x14ac:dyDescent="0.2">
      <c r="A96" s="5"/>
      <c r="B96" s="20"/>
      <c r="C96" s="5" t="s">
        <v>160</v>
      </c>
      <c r="D96" s="20"/>
      <c r="J96" s="3"/>
      <c r="K96" s="27">
        <v>0</v>
      </c>
      <c r="L96" s="5">
        <v>0</v>
      </c>
      <c r="M96" s="3"/>
      <c r="N96" s="5">
        <v>0</v>
      </c>
      <c r="O96" s="3"/>
      <c r="P96" s="5">
        <v>0</v>
      </c>
      <c r="Q96" s="61"/>
      <c r="R96" s="5">
        <v>0</v>
      </c>
      <c r="S96" s="3"/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3"/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3"/>
      <c r="AJ96" s="5">
        <v>142</v>
      </c>
      <c r="AK96" s="5">
        <v>36</v>
      </c>
      <c r="AL96" s="5">
        <v>35</v>
      </c>
      <c r="AM96" s="5">
        <v>33</v>
      </c>
      <c r="AN96" s="19"/>
      <c r="AO96" s="27">
        <v>49</v>
      </c>
      <c r="AP96" s="5"/>
      <c r="AQ96" s="3"/>
    </row>
    <row r="97" spans="1:43" x14ac:dyDescent="0.2">
      <c r="A97" s="5"/>
      <c r="B97" s="20"/>
      <c r="C97" s="5" t="s">
        <v>161</v>
      </c>
      <c r="D97" s="20"/>
      <c r="J97" s="3"/>
      <c r="K97" s="27">
        <v>0</v>
      </c>
      <c r="L97" s="5">
        <v>0</v>
      </c>
      <c r="M97" s="3">
        <v>0</v>
      </c>
      <c r="N97" s="5">
        <v>0</v>
      </c>
      <c r="O97" s="3"/>
      <c r="P97" s="5">
        <v>0</v>
      </c>
      <c r="Q97" s="61"/>
      <c r="R97" s="5">
        <v>0</v>
      </c>
      <c r="S97" s="3"/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3"/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3"/>
      <c r="AJ97" s="5">
        <v>2</v>
      </c>
      <c r="AK97" s="5">
        <v>1</v>
      </c>
      <c r="AL97" s="5">
        <v>1</v>
      </c>
      <c r="AM97" s="5">
        <v>1</v>
      </c>
      <c r="AN97" s="19"/>
      <c r="AO97" s="27">
        <v>1</v>
      </c>
      <c r="AP97" s="5"/>
      <c r="AQ97" s="3"/>
    </row>
    <row r="98" spans="1:43" x14ac:dyDescent="0.2">
      <c r="A98" s="20"/>
      <c r="F98" t="s">
        <v>162</v>
      </c>
      <c r="J98" s="3"/>
      <c r="K98" s="63">
        <f>K85+K89+K94</f>
        <v>179</v>
      </c>
      <c r="L98" s="63">
        <f t="shared" ref="L98:R98" si="21">L85+L89+L94</f>
        <v>106</v>
      </c>
      <c r="M98" s="63">
        <f t="shared" si="21"/>
        <v>0</v>
      </c>
      <c r="N98" s="63">
        <f t="shared" si="21"/>
        <v>263</v>
      </c>
      <c r="O98" s="63">
        <f t="shared" si="21"/>
        <v>0</v>
      </c>
      <c r="P98" s="63">
        <f t="shared" si="21"/>
        <v>255</v>
      </c>
      <c r="Q98" s="63">
        <f t="shared" si="21"/>
        <v>0</v>
      </c>
      <c r="R98" s="63">
        <f t="shared" si="21"/>
        <v>271</v>
      </c>
      <c r="S98" s="21"/>
      <c r="T98" s="20">
        <f>T85+T89+T91+T92</f>
        <v>630</v>
      </c>
      <c r="U98" s="20">
        <f t="shared" ref="U98:Y98" si="22">U85+U89+U91+U92</f>
        <v>1070</v>
      </c>
      <c r="V98" s="20">
        <f t="shared" si="22"/>
        <v>541</v>
      </c>
      <c r="W98" s="20">
        <f t="shared" si="22"/>
        <v>772</v>
      </c>
      <c r="X98" s="20">
        <f t="shared" si="22"/>
        <v>401</v>
      </c>
      <c r="Y98" s="20">
        <f t="shared" si="22"/>
        <v>490</v>
      </c>
      <c r="Z98" s="3"/>
      <c r="AA98" s="20">
        <f>AA85+AA87+AA88</f>
        <v>660</v>
      </c>
      <c r="AB98" s="20">
        <f t="shared" ref="AB98:AH98" si="23">AB85+AB87+AB88</f>
        <v>243</v>
      </c>
      <c r="AC98" s="20">
        <f t="shared" si="23"/>
        <v>586</v>
      </c>
      <c r="AD98" s="20">
        <f t="shared" si="23"/>
        <v>625</v>
      </c>
      <c r="AE98" s="20">
        <f t="shared" si="23"/>
        <v>664</v>
      </c>
      <c r="AF98" s="20">
        <f t="shared" si="23"/>
        <v>717</v>
      </c>
      <c r="AG98" s="20">
        <f t="shared" si="23"/>
        <v>259</v>
      </c>
      <c r="AH98" s="20">
        <f t="shared" si="23"/>
        <v>191</v>
      </c>
      <c r="AI98" s="3"/>
      <c r="AJ98" s="20">
        <v>351</v>
      </c>
      <c r="AK98" s="20">
        <v>229</v>
      </c>
      <c r="AL98" s="20">
        <v>245</v>
      </c>
      <c r="AM98" s="20">
        <v>242</v>
      </c>
      <c r="AN98" s="20">
        <f t="shared" ref="AN98:AP98" si="24">AN85+AN89+AN96</f>
        <v>0</v>
      </c>
      <c r="AO98" s="20">
        <v>61</v>
      </c>
      <c r="AP98" s="20">
        <f t="shared" si="24"/>
        <v>26</v>
      </c>
      <c r="AQ98" s="3"/>
    </row>
    <row r="99" spans="1:43" x14ac:dyDescent="0.2">
      <c r="A99" s="5"/>
      <c r="C99" s="5" t="s">
        <v>163</v>
      </c>
      <c r="J99" s="3"/>
      <c r="K99" s="27">
        <v>6</v>
      </c>
      <c r="L99" s="5">
        <v>3</v>
      </c>
      <c r="M99" s="3"/>
      <c r="N99" s="5">
        <v>9</v>
      </c>
      <c r="O99" s="3"/>
      <c r="P99" s="5">
        <v>8</v>
      </c>
      <c r="Q99" s="62"/>
      <c r="R99" s="5">
        <v>9</v>
      </c>
      <c r="S99" s="3"/>
      <c r="T99" s="5">
        <v>2</v>
      </c>
      <c r="U99" s="5">
        <v>3</v>
      </c>
      <c r="V99" s="5">
        <v>2</v>
      </c>
      <c r="W99" s="5">
        <v>2</v>
      </c>
      <c r="X99" s="5">
        <v>4</v>
      </c>
      <c r="Y99" s="5">
        <v>1</v>
      </c>
      <c r="Z99" s="3"/>
      <c r="AA99" s="5">
        <v>1</v>
      </c>
      <c r="AB99" s="5">
        <v>1</v>
      </c>
      <c r="AC99" s="5">
        <v>0</v>
      </c>
      <c r="AD99" s="5">
        <v>0</v>
      </c>
      <c r="AE99" s="5">
        <v>1</v>
      </c>
      <c r="AF99" s="5">
        <v>0</v>
      </c>
      <c r="AG99" s="5">
        <v>1</v>
      </c>
      <c r="AH99" s="5">
        <v>0</v>
      </c>
      <c r="AI99" s="3"/>
      <c r="AJ99" s="5">
        <v>1</v>
      </c>
      <c r="AK99" s="5">
        <v>2</v>
      </c>
      <c r="AL99" s="5">
        <v>0</v>
      </c>
      <c r="AM99" s="5">
        <v>1</v>
      </c>
      <c r="AN99" s="19"/>
      <c r="AO99" s="27">
        <v>0</v>
      </c>
      <c r="AP99" s="5">
        <v>0</v>
      </c>
      <c r="AQ99" s="3"/>
    </row>
    <row r="100" spans="1:43" x14ac:dyDescent="0.2">
      <c r="A100" s="5"/>
      <c r="C100" s="5" t="s">
        <v>164</v>
      </c>
      <c r="J100" s="3"/>
      <c r="K100" s="27">
        <v>1</v>
      </c>
      <c r="L100" s="5">
        <v>2</v>
      </c>
      <c r="M100" s="19"/>
      <c r="N100" s="5">
        <v>3</v>
      </c>
      <c r="O100" s="19"/>
      <c r="P100" s="5">
        <v>3</v>
      </c>
      <c r="Q100" s="62"/>
      <c r="R100" s="5">
        <v>3</v>
      </c>
      <c r="S100" s="19"/>
      <c r="T100" s="5">
        <v>7</v>
      </c>
      <c r="U100" s="5">
        <v>8</v>
      </c>
      <c r="V100" s="5">
        <v>3</v>
      </c>
      <c r="W100" s="5">
        <v>7</v>
      </c>
      <c r="X100" s="5">
        <v>1</v>
      </c>
      <c r="Y100" s="5">
        <v>3</v>
      </c>
      <c r="Z100" s="3"/>
      <c r="AA100" s="5">
        <v>10</v>
      </c>
      <c r="AB100" s="5">
        <v>0</v>
      </c>
      <c r="AC100" s="5">
        <v>6</v>
      </c>
      <c r="AD100" s="5">
        <v>5</v>
      </c>
      <c r="AE100" s="5">
        <v>6</v>
      </c>
      <c r="AF100" s="5">
        <v>8</v>
      </c>
      <c r="AG100" s="5">
        <v>3</v>
      </c>
      <c r="AH100" s="5">
        <v>3</v>
      </c>
      <c r="AI100" s="3"/>
      <c r="AJ100" s="5">
        <v>1</v>
      </c>
      <c r="AK100" s="5">
        <v>0</v>
      </c>
      <c r="AL100" s="5">
        <v>2</v>
      </c>
      <c r="AM100" s="5">
        <v>2</v>
      </c>
      <c r="AN100" s="19"/>
      <c r="AO100" s="27"/>
      <c r="AP100" s="5"/>
      <c r="AQ100" s="3"/>
    </row>
    <row r="101" spans="1:43" x14ac:dyDescent="0.2">
      <c r="A101" s="20"/>
      <c r="F101" s="5" t="s">
        <v>166</v>
      </c>
      <c r="J101" s="3"/>
      <c r="K101" s="63">
        <f>K98+K99+K100</f>
        <v>186</v>
      </c>
      <c r="L101" s="63">
        <f t="shared" ref="L101:R101" si="25">L98+L99+L100</f>
        <v>111</v>
      </c>
      <c r="M101" s="63">
        <f t="shared" si="25"/>
        <v>0</v>
      </c>
      <c r="N101" s="63">
        <f t="shared" si="25"/>
        <v>275</v>
      </c>
      <c r="O101" s="63">
        <f t="shared" si="25"/>
        <v>0</v>
      </c>
      <c r="P101" s="63">
        <f t="shared" si="25"/>
        <v>266</v>
      </c>
      <c r="Q101" s="63">
        <f t="shared" si="25"/>
        <v>0</v>
      </c>
      <c r="R101" s="63">
        <f t="shared" si="25"/>
        <v>283</v>
      </c>
      <c r="S101" s="21"/>
      <c r="T101" s="20">
        <f>T98+T99+T100</f>
        <v>639</v>
      </c>
      <c r="U101" s="20">
        <f t="shared" ref="U101:Y101" si="26">U98+U99+U100</f>
        <v>1081</v>
      </c>
      <c r="V101" s="20">
        <f t="shared" si="26"/>
        <v>546</v>
      </c>
      <c r="W101" s="20">
        <f t="shared" si="26"/>
        <v>781</v>
      </c>
      <c r="X101" s="20">
        <f t="shared" si="26"/>
        <v>406</v>
      </c>
      <c r="Y101" s="20">
        <f t="shared" si="26"/>
        <v>494</v>
      </c>
      <c r="Z101" s="3"/>
      <c r="AA101" s="20">
        <f>AA98+AA99+AA100</f>
        <v>671</v>
      </c>
      <c r="AB101" s="20">
        <f t="shared" ref="AB101:AH101" si="27">AB98+AB99+AB100</f>
        <v>244</v>
      </c>
      <c r="AC101" s="20">
        <f t="shared" si="27"/>
        <v>592</v>
      </c>
      <c r="AD101" s="20">
        <f t="shared" si="27"/>
        <v>630</v>
      </c>
      <c r="AE101" s="20">
        <f t="shared" si="27"/>
        <v>671</v>
      </c>
      <c r="AF101" s="20">
        <f t="shared" si="27"/>
        <v>725</v>
      </c>
      <c r="AG101" s="20">
        <f t="shared" si="27"/>
        <v>263</v>
      </c>
      <c r="AH101" s="20">
        <f t="shared" si="27"/>
        <v>194</v>
      </c>
      <c r="AI101" s="3"/>
      <c r="AJ101" s="20">
        <f>AJ98+AJ99+AJ100</f>
        <v>353</v>
      </c>
      <c r="AK101" s="20">
        <f t="shared" ref="AK101:AP101" si="28">AK98+AK99+AK100</f>
        <v>231</v>
      </c>
      <c r="AL101" s="20">
        <f t="shared" si="28"/>
        <v>247</v>
      </c>
      <c r="AM101" s="20">
        <f t="shared" si="28"/>
        <v>245</v>
      </c>
      <c r="AN101" s="20">
        <f t="shared" si="28"/>
        <v>0</v>
      </c>
      <c r="AO101" s="20">
        <f t="shared" si="28"/>
        <v>61</v>
      </c>
      <c r="AP101" s="20">
        <f t="shared" si="28"/>
        <v>26</v>
      </c>
      <c r="AQ101" s="3"/>
    </row>
    <row r="103" spans="1:43" x14ac:dyDescent="0.2">
      <c r="C103" s="69" t="s">
        <v>300</v>
      </c>
      <c r="K103" s="34">
        <v>1</v>
      </c>
      <c r="L103" s="34"/>
      <c r="M103" s="34"/>
      <c r="N103" s="34">
        <v>2</v>
      </c>
      <c r="O103" s="34"/>
      <c r="P103" s="34">
        <v>1</v>
      </c>
      <c r="Q103" s="34"/>
      <c r="R103" s="34">
        <v>1</v>
      </c>
      <c r="T103" s="71">
        <v>6</v>
      </c>
      <c r="U103" s="67"/>
      <c r="V103" s="67"/>
      <c r="W103" s="67"/>
      <c r="X103" s="67"/>
      <c r="Y103" s="67"/>
      <c r="AA103" s="69">
        <v>3</v>
      </c>
      <c r="AJ103" s="69">
        <v>66</v>
      </c>
      <c r="AO103" s="70">
        <v>58</v>
      </c>
    </row>
    <row r="105" spans="1:43" x14ac:dyDescent="0.2">
      <c r="T105" s="36"/>
      <c r="U105" s="36"/>
      <c r="V105" s="36"/>
      <c r="W105" s="36"/>
      <c r="X105" s="36"/>
      <c r="Y105" s="36"/>
    </row>
    <row r="115" spans="1:8" ht="18" x14ac:dyDescent="0.2">
      <c r="A115" s="30"/>
      <c r="H115" s="30"/>
    </row>
    <row r="116" spans="1:8" ht="18" x14ac:dyDescent="0.2">
      <c r="A116" s="30"/>
      <c r="H116" s="30"/>
    </row>
    <row r="117" spans="1:8" ht="18" x14ac:dyDescent="0.2">
      <c r="A117" s="30"/>
    </row>
  </sheetData>
  <mergeCells count="1">
    <mergeCell ref="AO2:A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659-DE4B-433C-B2EA-8637822BE4AD}">
  <dimension ref="A1:Y118"/>
  <sheetViews>
    <sheetView topLeftCell="M1" workbookViewId="0">
      <selection activeCell="V104" sqref="V104"/>
    </sheetView>
  </sheetViews>
  <sheetFormatPr defaultRowHeight="15" x14ac:dyDescent="0.2"/>
  <cols>
    <col min="9" max="9" width="10.4921875" customWidth="1"/>
    <col min="10" max="10" width="2.82421875" customWidth="1"/>
    <col min="11" max="11" width="10.89453125" customWidth="1"/>
    <col min="12" max="12" width="13.85546875" customWidth="1"/>
    <col min="13" max="13" width="22.05859375" customWidth="1"/>
    <col min="14" max="14" width="1.07421875" customWidth="1"/>
    <col min="15" max="15" width="13.31640625" customWidth="1"/>
    <col min="16" max="16" width="13.98828125" customWidth="1"/>
    <col min="17" max="17" width="11.43359375" customWidth="1"/>
    <col min="18" max="18" width="11.1640625" customWidth="1"/>
    <col min="19" max="19" width="9.14453125" customWidth="1"/>
    <col min="20" max="20" width="8.609375" customWidth="1"/>
    <col min="21" max="21" width="1.4765625" customWidth="1"/>
    <col min="22" max="22" width="17.08203125" customWidth="1"/>
    <col min="23" max="23" width="19.50390625" customWidth="1"/>
    <col min="24" max="24" width="1.4765625" customWidth="1"/>
    <col min="25" max="25" width="3.8984375" customWidth="1"/>
  </cols>
  <sheetData>
    <row r="1" spans="1:25" x14ac:dyDescent="0.2">
      <c r="A1" s="1" t="s">
        <v>0</v>
      </c>
      <c r="C1" s="2"/>
      <c r="J1" s="31"/>
      <c r="K1" s="4" t="s">
        <v>168</v>
      </c>
      <c r="L1" s="4"/>
      <c r="M1" s="4"/>
      <c r="N1" s="3"/>
      <c r="O1" s="4" t="s">
        <v>169</v>
      </c>
      <c r="U1" s="3"/>
      <c r="V1" s="4" t="s">
        <v>170</v>
      </c>
      <c r="X1" s="3"/>
      <c r="Y1" s="4"/>
    </row>
    <row r="2" spans="1:25" x14ac:dyDescent="0.2">
      <c r="J2" s="9"/>
      <c r="K2" s="10" t="s">
        <v>171</v>
      </c>
      <c r="L2" s="10"/>
      <c r="M2" s="10"/>
      <c r="N2" s="3"/>
      <c r="O2" s="10" t="s">
        <v>172</v>
      </c>
      <c r="P2" s="5"/>
      <c r="U2" s="3"/>
      <c r="V2" s="10" t="s">
        <v>173</v>
      </c>
      <c r="X2" s="3"/>
    </row>
    <row r="3" spans="1:25" x14ac:dyDescent="0.2">
      <c r="J3" s="9"/>
      <c r="K3" s="10"/>
      <c r="L3" s="10"/>
      <c r="M3" s="10"/>
      <c r="N3" s="9"/>
      <c r="O3" s="10"/>
      <c r="P3" s="10"/>
      <c r="Q3" s="10"/>
      <c r="R3" s="10"/>
      <c r="S3" s="10"/>
      <c r="T3" s="10"/>
      <c r="U3" s="3"/>
      <c r="V3" s="10"/>
      <c r="W3" s="10"/>
      <c r="X3" s="3"/>
    </row>
    <row r="4" spans="1:25" x14ac:dyDescent="0.2">
      <c r="J4" s="9"/>
      <c r="K4" s="10"/>
      <c r="L4" s="10"/>
      <c r="M4" s="10"/>
      <c r="N4" s="9"/>
      <c r="O4" s="10"/>
      <c r="P4" s="10"/>
      <c r="Q4" s="10"/>
      <c r="R4" s="10"/>
      <c r="S4" s="10"/>
      <c r="T4" s="10"/>
      <c r="U4" s="3"/>
      <c r="V4" s="10"/>
      <c r="W4" s="10"/>
      <c r="X4" s="3"/>
    </row>
    <row r="5" spans="1:25" x14ac:dyDescent="0.2">
      <c r="A5" s="5" t="s">
        <v>22</v>
      </c>
      <c r="J5" s="3"/>
      <c r="K5" s="10" t="s">
        <v>174</v>
      </c>
      <c r="L5" s="32" t="s">
        <v>175</v>
      </c>
      <c r="M5" s="32" t="s">
        <v>176</v>
      </c>
      <c r="N5" s="33"/>
      <c r="O5" s="32" t="s">
        <v>177</v>
      </c>
      <c r="P5" s="32" t="s">
        <v>178</v>
      </c>
      <c r="Q5" s="32" t="s">
        <v>179</v>
      </c>
      <c r="R5" s="32" t="s">
        <v>180</v>
      </c>
      <c r="S5" s="32" t="s">
        <v>181</v>
      </c>
      <c r="T5" s="32" t="s">
        <v>182</v>
      </c>
      <c r="U5" s="33"/>
      <c r="V5" s="32" t="s">
        <v>183</v>
      </c>
      <c r="W5" s="32" t="s">
        <v>184</v>
      </c>
      <c r="X5" s="3"/>
    </row>
    <row r="6" spans="1:25" x14ac:dyDescent="0.2">
      <c r="A6" s="5" t="s">
        <v>49</v>
      </c>
      <c r="B6" s="5" t="s">
        <v>50</v>
      </c>
      <c r="C6" s="2" t="s">
        <v>51</v>
      </c>
      <c r="F6" s="2" t="s">
        <v>52</v>
      </c>
      <c r="J6" s="3"/>
      <c r="K6" s="10" t="s">
        <v>185</v>
      </c>
      <c r="L6" s="32" t="s">
        <v>186</v>
      </c>
      <c r="M6" s="32" t="s">
        <v>187</v>
      </c>
      <c r="N6" s="33"/>
      <c r="O6" s="32" t="s">
        <v>188</v>
      </c>
      <c r="P6" s="32" t="s">
        <v>189</v>
      </c>
      <c r="Q6" s="32" t="s">
        <v>190</v>
      </c>
      <c r="R6" s="32" t="s">
        <v>191</v>
      </c>
      <c r="S6" s="32" t="s">
        <v>192</v>
      </c>
      <c r="T6" s="32" t="s">
        <v>192</v>
      </c>
      <c r="U6" s="33"/>
      <c r="V6" s="32" t="s">
        <v>193</v>
      </c>
      <c r="W6" s="32" t="s">
        <v>194</v>
      </c>
      <c r="X6" s="3"/>
    </row>
    <row r="7" spans="1:25" x14ac:dyDescent="0.2">
      <c r="A7" s="5"/>
      <c r="J7" s="3"/>
      <c r="K7" s="10"/>
      <c r="L7" s="10"/>
      <c r="M7" s="10"/>
      <c r="N7" s="3"/>
      <c r="O7" s="10"/>
      <c r="P7" s="10"/>
      <c r="Q7" s="10"/>
      <c r="R7" s="10"/>
      <c r="S7" s="10"/>
      <c r="U7" s="3"/>
      <c r="V7" s="10"/>
      <c r="W7" s="10"/>
      <c r="X7" s="3"/>
    </row>
    <row r="8" spans="1:25" x14ac:dyDescent="0.2">
      <c r="J8" s="3"/>
      <c r="K8" s="10"/>
      <c r="L8" s="10"/>
      <c r="M8" s="10"/>
      <c r="N8" s="3"/>
      <c r="O8" s="10"/>
      <c r="P8" s="10"/>
      <c r="Q8" s="10"/>
      <c r="R8" s="10"/>
      <c r="S8" s="10"/>
      <c r="U8" s="3"/>
      <c r="V8" s="10"/>
      <c r="W8" s="10"/>
      <c r="X8" s="3"/>
    </row>
    <row r="9" spans="1:25" x14ac:dyDescent="0.2">
      <c r="A9" s="5"/>
      <c r="C9" t="s">
        <v>81</v>
      </c>
      <c r="J9" s="3"/>
      <c r="N9" s="3"/>
      <c r="U9" s="3"/>
      <c r="X9" s="3"/>
    </row>
    <row r="10" spans="1:25" x14ac:dyDescent="0.2">
      <c r="A10" s="5">
        <v>44</v>
      </c>
      <c r="B10" s="5"/>
      <c r="C10" t="s">
        <v>82</v>
      </c>
      <c r="F10" t="s">
        <v>83</v>
      </c>
      <c r="J10" s="3"/>
      <c r="K10" s="5">
        <v>13</v>
      </c>
      <c r="L10" s="5">
        <v>29</v>
      </c>
      <c r="M10" s="5">
        <v>19</v>
      </c>
      <c r="N10" s="3"/>
      <c r="U10" s="3"/>
      <c r="V10" s="5">
        <v>23</v>
      </c>
      <c r="W10" s="5">
        <v>23</v>
      </c>
      <c r="X10" s="3"/>
    </row>
    <row r="11" spans="1:25" x14ac:dyDescent="0.2">
      <c r="A11" s="5">
        <v>0</v>
      </c>
      <c r="B11" s="5"/>
      <c r="F11" t="s">
        <v>84</v>
      </c>
      <c r="J11" s="3"/>
      <c r="K11" s="5">
        <v>0</v>
      </c>
      <c r="L11" s="5">
        <v>0</v>
      </c>
      <c r="M11" s="5">
        <v>0</v>
      </c>
      <c r="N11" s="3"/>
      <c r="U11" s="3"/>
      <c r="V11" s="5">
        <v>0</v>
      </c>
      <c r="W11" s="5">
        <v>0</v>
      </c>
      <c r="X11" s="3"/>
    </row>
    <row r="12" spans="1:25" x14ac:dyDescent="0.2">
      <c r="A12" s="5">
        <v>0</v>
      </c>
      <c r="B12" s="5"/>
      <c r="F12" t="s">
        <v>85</v>
      </c>
      <c r="J12" s="3"/>
      <c r="K12" s="5">
        <v>0</v>
      </c>
      <c r="L12" s="5">
        <v>0</v>
      </c>
      <c r="M12" s="5">
        <v>0</v>
      </c>
      <c r="N12" s="3"/>
      <c r="U12" s="3"/>
      <c r="V12" s="5">
        <v>0</v>
      </c>
      <c r="W12" s="5">
        <v>0</v>
      </c>
      <c r="X12" s="3"/>
    </row>
    <row r="13" spans="1:25" x14ac:dyDescent="0.2">
      <c r="A13" s="5">
        <v>24</v>
      </c>
      <c r="B13" s="5"/>
      <c r="F13" t="s">
        <v>86</v>
      </c>
      <c r="J13" s="3"/>
      <c r="K13" s="5">
        <v>5</v>
      </c>
      <c r="L13" s="5">
        <v>16</v>
      </c>
      <c r="M13" s="5">
        <v>12</v>
      </c>
      <c r="N13" s="3"/>
      <c r="U13" s="3"/>
      <c r="V13" s="5">
        <v>10</v>
      </c>
      <c r="W13" s="5">
        <v>11</v>
      </c>
      <c r="X13" s="3"/>
    </row>
    <row r="14" spans="1:25" x14ac:dyDescent="0.2">
      <c r="A14" s="5">
        <v>42</v>
      </c>
      <c r="B14" s="5"/>
      <c r="F14" t="s">
        <v>87</v>
      </c>
      <c r="J14" s="3"/>
      <c r="K14" s="5">
        <v>20</v>
      </c>
      <c r="L14" s="5">
        <v>27</v>
      </c>
      <c r="M14" s="5">
        <v>21</v>
      </c>
      <c r="N14" s="19"/>
      <c r="U14" s="3"/>
      <c r="V14" s="5">
        <v>28</v>
      </c>
      <c r="W14" s="5">
        <v>30</v>
      </c>
      <c r="X14" s="3"/>
    </row>
    <row r="15" spans="1:25" x14ac:dyDescent="0.2">
      <c r="A15" s="5">
        <v>0</v>
      </c>
      <c r="B15" s="5"/>
      <c r="F15" t="s">
        <v>88</v>
      </c>
      <c r="J15" s="3"/>
      <c r="K15" s="5">
        <v>0</v>
      </c>
      <c r="L15" s="5">
        <v>0</v>
      </c>
      <c r="M15" s="5">
        <v>0</v>
      </c>
      <c r="N15" s="3"/>
      <c r="U15" s="3"/>
      <c r="V15" s="5">
        <v>0</v>
      </c>
      <c r="W15" s="5">
        <v>0</v>
      </c>
      <c r="X15" s="3"/>
    </row>
    <row r="16" spans="1:25" x14ac:dyDescent="0.2">
      <c r="A16" s="5">
        <v>44</v>
      </c>
      <c r="B16" s="5"/>
      <c r="F16" t="s">
        <v>89</v>
      </c>
      <c r="J16" s="3"/>
      <c r="K16" s="5">
        <v>16</v>
      </c>
      <c r="L16" s="5">
        <v>29</v>
      </c>
      <c r="M16" s="5">
        <v>26</v>
      </c>
      <c r="N16" s="3"/>
      <c r="U16" s="3"/>
      <c r="V16" s="5">
        <v>17</v>
      </c>
      <c r="W16" s="5">
        <v>26</v>
      </c>
      <c r="X16" s="3"/>
    </row>
    <row r="17" spans="1:24" x14ac:dyDescent="0.2">
      <c r="A17" s="5">
        <v>0</v>
      </c>
      <c r="B17" s="5"/>
      <c r="F17" t="s">
        <v>90</v>
      </c>
      <c r="J17" s="3"/>
      <c r="K17" s="5">
        <v>0</v>
      </c>
      <c r="L17" s="5">
        <v>0</v>
      </c>
      <c r="M17" s="5">
        <v>0</v>
      </c>
      <c r="N17" s="3"/>
      <c r="U17" s="3"/>
      <c r="V17" s="5">
        <v>0</v>
      </c>
      <c r="W17" s="5">
        <v>0</v>
      </c>
      <c r="X17" s="3"/>
    </row>
    <row r="18" spans="1:24" x14ac:dyDescent="0.2">
      <c r="A18" s="20"/>
      <c r="D18" s="5"/>
      <c r="F18" s="5" t="s">
        <v>91</v>
      </c>
      <c r="J18" s="3"/>
      <c r="K18" s="20">
        <f>K10+K11+K12+K13+K14+K15+K16+K17</f>
        <v>54</v>
      </c>
      <c r="L18" s="20">
        <f>L10+L11+L12+L13+L14+L15+L16+L17</f>
        <v>101</v>
      </c>
      <c r="M18" s="20">
        <f>M10+M11+M12+M13+M14+M15+M16+M17</f>
        <v>78</v>
      </c>
      <c r="N18" s="3"/>
      <c r="U18" s="3"/>
      <c r="V18" s="16">
        <v>78</v>
      </c>
      <c r="W18" s="16">
        <v>90</v>
      </c>
      <c r="X18" s="3"/>
    </row>
    <row r="19" spans="1:24" x14ac:dyDescent="0.2">
      <c r="A19" s="5">
        <v>167</v>
      </c>
      <c r="B19" s="5"/>
      <c r="C19" t="s">
        <v>92</v>
      </c>
      <c r="F19" t="s">
        <v>93</v>
      </c>
      <c r="J19" s="3"/>
      <c r="K19" s="5"/>
      <c r="L19" s="5"/>
      <c r="M19" s="5"/>
      <c r="N19" s="3"/>
      <c r="O19" s="5">
        <v>48</v>
      </c>
      <c r="P19" s="5">
        <v>59</v>
      </c>
      <c r="Q19" s="5">
        <v>39</v>
      </c>
      <c r="R19" s="5">
        <v>43</v>
      </c>
      <c r="S19" s="5">
        <v>40</v>
      </c>
      <c r="T19" s="5">
        <v>51</v>
      </c>
      <c r="U19" s="3"/>
      <c r="V19" s="5">
        <v>93</v>
      </c>
      <c r="W19" s="5">
        <v>101</v>
      </c>
      <c r="X19" s="3"/>
    </row>
    <row r="20" spans="1:24" x14ac:dyDescent="0.2">
      <c r="A20" s="5">
        <v>94</v>
      </c>
      <c r="B20" s="5"/>
      <c r="F20" t="s">
        <v>94</v>
      </c>
      <c r="J20" s="3"/>
      <c r="N20" s="3"/>
      <c r="O20" s="5">
        <v>34</v>
      </c>
      <c r="P20" s="5">
        <v>42</v>
      </c>
      <c r="Q20" s="5">
        <v>25</v>
      </c>
      <c r="R20" s="5">
        <v>20</v>
      </c>
      <c r="S20" s="5">
        <v>26</v>
      </c>
      <c r="T20" s="5">
        <v>31</v>
      </c>
      <c r="U20" s="3"/>
      <c r="V20" s="5">
        <v>42</v>
      </c>
      <c r="W20" s="5">
        <v>57</v>
      </c>
      <c r="X20" s="3"/>
    </row>
    <row r="21" spans="1:24" x14ac:dyDescent="0.2">
      <c r="A21" s="20"/>
      <c r="F21" s="5" t="s">
        <v>95</v>
      </c>
      <c r="J21" s="3"/>
      <c r="N21" s="3"/>
      <c r="O21" s="20">
        <f>O19+O20</f>
        <v>82</v>
      </c>
      <c r="P21" s="20">
        <f t="shared" ref="P21:T21" si="0">P19+P20</f>
        <v>101</v>
      </c>
      <c r="Q21" s="20">
        <f t="shared" si="0"/>
        <v>64</v>
      </c>
      <c r="R21" s="20">
        <f>R19+R20</f>
        <v>63</v>
      </c>
      <c r="S21" s="20">
        <f t="shared" si="0"/>
        <v>66</v>
      </c>
      <c r="T21" s="20">
        <f t="shared" si="0"/>
        <v>82</v>
      </c>
      <c r="U21" s="3"/>
      <c r="V21" s="16">
        <v>135</v>
      </c>
      <c r="W21" s="16">
        <v>158</v>
      </c>
      <c r="X21" s="3"/>
    </row>
    <row r="22" spans="1:24" x14ac:dyDescent="0.2">
      <c r="A22" s="5">
        <v>5</v>
      </c>
      <c r="B22" s="5"/>
      <c r="C22" t="s">
        <v>96</v>
      </c>
      <c r="F22" t="s">
        <v>97</v>
      </c>
      <c r="J22" s="3"/>
      <c r="K22" s="5">
        <v>1</v>
      </c>
      <c r="L22" s="5">
        <v>2</v>
      </c>
      <c r="M22" s="5">
        <v>2</v>
      </c>
      <c r="N22" s="3"/>
      <c r="U22" s="3"/>
      <c r="V22" s="5">
        <v>1</v>
      </c>
      <c r="W22" s="5">
        <v>2</v>
      </c>
      <c r="X22" s="3"/>
    </row>
    <row r="23" spans="1:24" x14ac:dyDescent="0.2">
      <c r="A23" s="5">
        <v>31</v>
      </c>
      <c r="B23" s="5"/>
      <c r="F23" t="s">
        <v>98</v>
      </c>
      <c r="J23" s="3"/>
      <c r="K23" s="5">
        <v>15</v>
      </c>
      <c r="L23" s="5">
        <v>13</v>
      </c>
      <c r="M23" s="5">
        <v>13</v>
      </c>
      <c r="N23" s="3"/>
      <c r="U23" s="3"/>
      <c r="V23" s="5">
        <v>13</v>
      </c>
      <c r="W23" s="5">
        <v>13</v>
      </c>
      <c r="X23" s="3"/>
    </row>
    <row r="24" spans="1:24" x14ac:dyDescent="0.2">
      <c r="A24" s="5">
        <v>57</v>
      </c>
      <c r="B24" s="5"/>
      <c r="F24" t="s">
        <v>99</v>
      </c>
      <c r="J24" s="3"/>
      <c r="K24" s="5">
        <v>46</v>
      </c>
      <c r="L24" s="5">
        <v>42</v>
      </c>
      <c r="M24" s="5">
        <v>38</v>
      </c>
      <c r="N24" s="3"/>
      <c r="U24" s="3"/>
      <c r="V24" s="5">
        <v>34</v>
      </c>
      <c r="W24" s="5">
        <v>41</v>
      </c>
      <c r="X24" s="3"/>
    </row>
    <row r="25" spans="1:24" x14ac:dyDescent="0.2">
      <c r="A25" s="5">
        <v>53</v>
      </c>
      <c r="B25" s="5"/>
      <c r="F25" t="s">
        <v>100</v>
      </c>
      <c r="J25" s="3"/>
      <c r="K25" s="5">
        <v>35</v>
      </c>
      <c r="L25" s="5">
        <v>29</v>
      </c>
      <c r="M25" s="5">
        <v>29</v>
      </c>
      <c r="N25" s="3"/>
      <c r="U25" s="3"/>
      <c r="V25" s="5">
        <v>30</v>
      </c>
      <c r="W25" s="5">
        <v>38</v>
      </c>
      <c r="X25" s="3"/>
    </row>
    <row r="26" spans="1:24" x14ac:dyDescent="0.2">
      <c r="A26" s="5">
        <v>99</v>
      </c>
      <c r="B26" s="5"/>
      <c r="F26" t="s">
        <v>101</v>
      </c>
      <c r="J26" s="3"/>
      <c r="K26" s="5">
        <v>61</v>
      </c>
      <c r="L26" s="5">
        <v>65</v>
      </c>
      <c r="M26" s="5">
        <v>49</v>
      </c>
      <c r="N26" s="3"/>
      <c r="U26" s="3"/>
      <c r="V26" s="5">
        <v>43</v>
      </c>
      <c r="W26" s="5">
        <v>55</v>
      </c>
      <c r="X26" s="3"/>
    </row>
    <row r="27" spans="1:24" x14ac:dyDescent="0.2">
      <c r="A27" s="5">
        <v>16</v>
      </c>
      <c r="B27" s="5"/>
      <c r="F27" t="s">
        <v>102</v>
      </c>
      <c r="J27" s="3"/>
      <c r="K27" s="5">
        <v>11</v>
      </c>
      <c r="L27" s="5">
        <v>11</v>
      </c>
      <c r="M27" s="5">
        <v>9</v>
      </c>
      <c r="N27" s="3"/>
      <c r="U27" s="3"/>
      <c r="V27" s="5">
        <v>9</v>
      </c>
      <c r="W27" s="5">
        <v>7</v>
      </c>
      <c r="X27" s="3"/>
    </row>
    <row r="28" spans="1:24" x14ac:dyDescent="0.2">
      <c r="A28" s="5">
        <v>41</v>
      </c>
      <c r="B28" s="5"/>
      <c r="F28" t="s">
        <v>103</v>
      </c>
      <c r="J28" s="3"/>
      <c r="K28" s="5">
        <v>29</v>
      </c>
      <c r="L28" s="5">
        <v>25</v>
      </c>
      <c r="M28" s="5">
        <v>26</v>
      </c>
      <c r="N28" s="3"/>
      <c r="U28" s="3"/>
      <c r="V28" s="5">
        <v>25</v>
      </c>
      <c r="W28" s="5">
        <v>28</v>
      </c>
      <c r="X28" s="3"/>
    </row>
    <row r="29" spans="1:24" x14ac:dyDescent="0.2">
      <c r="A29" s="5">
        <v>44</v>
      </c>
      <c r="B29" s="5"/>
      <c r="F29" t="s">
        <v>104</v>
      </c>
      <c r="J29" s="3"/>
      <c r="K29" s="5">
        <v>26</v>
      </c>
      <c r="L29" s="5">
        <v>27</v>
      </c>
      <c r="M29" s="5">
        <v>27</v>
      </c>
      <c r="N29" s="3"/>
      <c r="U29" s="3"/>
      <c r="V29" s="5">
        <v>23</v>
      </c>
      <c r="W29" s="5">
        <v>30</v>
      </c>
      <c r="X29" s="3"/>
    </row>
    <row r="30" spans="1:24" x14ac:dyDescent="0.2">
      <c r="A30" s="5">
        <v>17</v>
      </c>
      <c r="B30" s="5"/>
      <c r="F30" t="s">
        <v>105</v>
      </c>
      <c r="J30" s="3"/>
      <c r="K30" s="5">
        <v>15</v>
      </c>
      <c r="L30" s="5">
        <v>12</v>
      </c>
      <c r="M30" s="5">
        <v>10</v>
      </c>
      <c r="N30" s="3"/>
      <c r="U30" s="3"/>
      <c r="V30" s="5">
        <v>8</v>
      </c>
      <c r="W30" s="5">
        <v>12</v>
      </c>
      <c r="X30" s="3"/>
    </row>
    <row r="31" spans="1:24" x14ac:dyDescent="0.2">
      <c r="A31" s="5">
        <v>47</v>
      </c>
      <c r="B31" s="5"/>
      <c r="F31" t="s">
        <v>106</v>
      </c>
      <c r="J31" s="3"/>
      <c r="K31" s="5">
        <v>26</v>
      </c>
      <c r="L31" s="5">
        <v>26</v>
      </c>
      <c r="M31" s="5">
        <v>26</v>
      </c>
      <c r="N31" s="3"/>
      <c r="U31" s="3"/>
      <c r="V31" s="5">
        <v>30</v>
      </c>
      <c r="W31" s="5">
        <v>28</v>
      </c>
      <c r="X31" s="3"/>
    </row>
    <row r="32" spans="1:24" x14ac:dyDescent="0.2">
      <c r="A32" s="5">
        <v>130</v>
      </c>
      <c r="B32" s="5"/>
      <c r="F32" t="s">
        <v>107</v>
      </c>
      <c r="J32" s="3"/>
      <c r="K32" s="5">
        <v>97</v>
      </c>
      <c r="L32" s="5">
        <v>78</v>
      </c>
      <c r="M32" s="5">
        <v>81</v>
      </c>
      <c r="N32" s="3"/>
      <c r="U32" s="3"/>
      <c r="V32" s="5">
        <v>72</v>
      </c>
      <c r="W32" s="5">
        <v>77</v>
      </c>
      <c r="X32" s="3"/>
    </row>
    <row r="33" spans="1:24" x14ac:dyDescent="0.2">
      <c r="A33" s="5">
        <v>222</v>
      </c>
      <c r="B33" s="5"/>
      <c r="F33" t="s">
        <v>108</v>
      </c>
      <c r="J33" s="3"/>
      <c r="K33" s="5">
        <v>156</v>
      </c>
      <c r="L33" s="5">
        <v>143</v>
      </c>
      <c r="M33" s="5">
        <v>133</v>
      </c>
      <c r="N33" s="3"/>
      <c r="U33" s="3"/>
      <c r="V33" s="5">
        <v>124</v>
      </c>
      <c r="W33" s="5">
        <v>132</v>
      </c>
      <c r="X33" s="3"/>
    </row>
    <row r="34" spans="1:24" x14ac:dyDescent="0.2">
      <c r="A34" s="5">
        <v>206</v>
      </c>
      <c r="B34" s="5"/>
      <c r="F34" t="s">
        <v>109</v>
      </c>
      <c r="J34" s="3"/>
      <c r="K34" s="5">
        <v>148</v>
      </c>
      <c r="L34" s="5">
        <v>133</v>
      </c>
      <c r="M34" s="5">
        <v>132</v>
      </c>
      <c r="N34" s="3"/>
      <c r="U34" s="3"/>
      <c r="V34" s="5">
        <v>111</v>
      </c>
      <c r="W34" s="5">
        <v>123</v>
      </c>
      <c r="X34" s="3"/>
    </row>
    <row r="35" spans="1:24" x14ac:dyDescent="0.2">
      <c r="A35" s="20"/>
      <c r="F35" s="5" t="s">
        <v>95</v>
      </c>
      <c r="J35" s="3"/>
      <c r="K35" s="20">
        <f>K22+K23+K24+K25+K26+K27+K28+K29+K30+K31+K32+K33+K34</f>
        <v>666</v>
      </c>
      <c r="L35" s="20">
        <f>L22+L23+L25+L24+L26+L27+L28+L29+L30+L31+L32+L33+L34</f>
        <v>606</v>
      </c>
      <c r="M35" s="20">
        <f>M22+M23+M25+M24+M26+M27+M28+M29+M30+M31+M32+M33+M34</f>
        <v>575</v>
      </c>
      <c r="N35" s="3"/>
      <c r="U35" s="3"/>
      <c r="V35" s="20">
        <v>523</v>
      </c>
      <c r="W35" s="20">
        <v>586</v>
      </c>
      <c r="X35" s="3"/>
    </row>
    <row r="36" spans="1:24" x14ac:dyDescent="0.2">
      <c r="A36" s="5">
        <v>56</v>
      </c>
      <c r="B36" s="5"/>
      <c r="C36" t="s">
        <v>110</v>
      </c>
      <c r="F36" t="s">
        <v>83</v>
      </c>
      <c r="J36" s="3"/>
      <c r="N36" s="3"/>
      <c r="O36" s="5">
        <v>20</v>
      </c>
      <c r="P36" s="5">
        <v>36</v>
      </c>
      <c r="Q36" s="5">
        <v>20</v>
      </c>
      <c r="R36" s="5">
        <v>20</v>
      </c>
      <c r="S36" s="5">
        <v>12</v>
      </c>
      <c r="T36" s="5">
        <v>14</v>
      </c>
      <c r="U36" s="3"/>
      <c r="V36" s="5">
        <v>41</v>
      </c>
      <c r="W36" s="5">
        <v>25</v>
      </c>
      <c r="X36" s="3"/>
    </row>
    <row r="37" spans="1:24" x14ac:dyDescent="0.2">
      <c r="A37" s="5">
        <v>60</v>
      </c>
      <c r="B37" s="5"/>
      <c r="F37" t="s">
        <v>84</v>
      </c>
      <c r="J37" s="3"/>
      <c r="N37" s="3"/>
      <c r="O37" s="5">
        <v>28</v>
      </c>
      <c r="P37" s="5">
        <v>31</v>
      </c>
      <c r="Q37" s="5">
        <v>26</v>
      </c>
      <c r="R37" s="5">
        <v>19</v>
      </c>
      <c r="S37" s="5">
        <v>21</v>
      </c>
      <c r="T37" s="5">
        <v>19</v>
      </c>
      <c r="U37" s="3"/>
      <c r="V37" s="5">
        <v>46</v>
      </c>
      <c r="W37" s="5">
        <v>35</v>
      </c>
      <c r="X37" s="3"/>
    </row>
    <row r="38" spans="1:24" x14ac:dyDescent="0.2">
      <c r="A38" s="5">
        <v>36</v>
      </c>
      <c r="B38" s="5"/>
      <c r="F38" t="s">
        <v>86</v>
      </c>
      <c r="J38" s="3"/>
      <c r="N38" s="3"/>
      <c r="O38" s="5">
        <v>16</v>
      </c>
      <c r="P38" s="5">
        <v>17</v>
      </c>
      <c r="Q38" s="5">
        <v>18</v>
      </c>
      <c r="R38" s="5">
        <v>12</v>
      </c>
      <c r="S38" s="5">
        <v>9</v>
      </c>
      <c r="T38" s="5">
        <v>13</v>
      </c>
      <c r="U38" s="3"/>
      <c r="V38" s="5">
        <v>19</v>
      </c>
      <c r="W38" s="5">
        <v>24</v>
      </c>
      <c r="X38" s="3"/>
    </row>
    <row r="39" spans="1:24" x14ac:dyDescent="0.2">
      <c r="A39" s="5">
        <v>17</v>
      </c>
      <c r="B39" s="5"/>
      <c r="F39" t="s">
        <v>111</v>
      </c>
      <c r="J39" s="3"/>
      <c r="N39" s="3"/>
      <c r="O39" s="5">
        <v>7</v>
      </c>
      <c r="P39" s="5">
        <v>12</v>
      </c>
      <c r="Q39" s="5">
        <v>8</v>
      </c>
      <c r="R39" s="5">
        <v>4</v>
      </c>
      <c r="S39" s="5">
        <v>5</v>
      </c>
      <c r="T39" s="5">
        <v>6</v>
      </c>
      <c r="U39" s="3"/>
      <c r="V39" s="5">
        <v>12</v>
      </c>
      <c r="W39" s="5">
        <v>9</v>
      </c>
      <c r="X39" s="3"/>
    </row>
    <row r="40" spans="1:24" x14ac:dyDescent="0.2">
      <c r="A40" s="5">
        <v>37</v>
      </c>
      <c r="B40" s="5"/>
      <c r="F40" t="s">
        <v>87</v>
      </c>
      <c r="J40" s="3"/>
      <c r="N40" s="3"/>
      <c r="O40" s="5">
        <v>19</v>
      </c>
      <c r="P40" s="5">
        <v>13</v>
      </c>
      <c r="Q40" s="5">
        <v>11</v>
      </c>
      <c r="R40" s="5">
        <v>19</v>
      </c>
      <c r="S40" s="5">
        <v>11</v>
      </c>
      <c r="T40" s="5">
        <v>9</v>
      </c>
      <c r="U40" s="3"/>
      <c r="V40" s="5">
        <v>24</v>
      </c>
      <c r="W40" s="5">
        <v>17</v>
      </c>
      <c r="X40" s="3"/>
    </row>
    <row r="41" spans="1:24" x14ac:dyDescent="0.2">
      <c r="A41" s="5">
        <v>26</v>
      </c>
      <c r="B41" s="5"/>
      <c r="F41" t="s">
        <v>88</v>
      </c>
      <c r="J41" s="3"/>
      <c r="N41" s="3"/>
      <c r="O41" s="5">
        <v>11</v>
      </c>
      <c r="P41" s="5">
        <v>14</v>
      </c>
      <c r="Q41" s="5">
        <v>9</v>
      </c>
      <c r="R41" s="5">
        <v>3</v>
      </c>
      <c r="S41" s="5">
        <v>13</v>
      </c>
      <c r="T41" s="5">
        <v>10</v>
      </c>
      <c r="U41" s="3"/>
      <c r="V41" s="5">
        <v>16</v>
      </c>
      <c r="W41" s="5">
        <v>16</v>
      </c>
      <c r="X41" s="3"/>
    </row>
    <row r="42" spans="1:24" x14ac:dyDescent="0.2">
      <c r="A42" s="5">
        <v>0</v>
      </c>
      <c r="B42" s="5"/>
      <c r="F42" t="s">
        <v>112</v>
      </c>
      <c r="J42" s="3"/>
      <c r="N42" s="3"/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3"/>
      <c r="V42" s="5">
        <v>0</v>
      </c>
      <c r="W42" s="5">
        <v>0</v>
      </c>
      <c r="X42" s="3"/>
    </row>
    <row r="43" spans="1:24" x14ac:dyDescent="0.2">
      <c r="A43" s="5">
        <v>56</v>
      </c>
      <c r="B43" s="5"/>
      <c r="F43" t="s">
        <v>89</v>
      </c>
      <c r="J43" s="3"/>
      <c r="N43" s="3"/>
      <c r="O43" s="5">
        <v>27</v>
      </c>
      <c r="P43" s="5">
        <v>29</v>
      </c>
      <c r="Q43" s="5">
        <v>26</v>
      </c>
      <c r="R43" s="5">
        <v>26</v>
      </c>
      <c r="S43" s="5">
        <v>15</v>
      </c>
      <c r="T43" s="5">
        <v>14</v>
      </c>
      <c r="U43" s="3"/>
      <c r="V43" s="5">
        <v>37</v>
      </c>
      <c r="W43" s="5">
        <v>30</v>
      </c>
      <c r="X43" s="3"/>
    </row>
    <row r="44" spans="1:24" x14ac:dyDescent="0.2">
      <c r="A44" s="5">
        <v>25</v>
      </c>
      <c r="B44" s="5"/>
      <c r="F44" t="s">
        <v>90</v>
      </c>
      <c r="J44" s="3"/>
      <c r="N44" s="3"/>
      <c r="O44" s="5">
        <v>12</v>
      </c>
      <c r="P44" s="5">
        <v>9</v>
      </c>
      <c r="Q44" s="5">
        <v>9</v>
      </c>
      <c r="R44" s="5">
        <v>7</v>
      </c>
      <c r="S44" s="5">
        <v>9</v>
      </c>
      <c r="T44" s="5">
        <v>14</v>
      </c>
      <c r="U44" s="3"/>
      <c r="V44" s="5">
        <v>15</v>
      </c>
      <c r="W44" s="5">
        <v>18</v>
      </c>
      <c r="X44" s="3"/>
    </row>
    <row r="45" spans="1:24" x14ac:dyDescent="0.2">
      <c r="A45" s="5">
        <v>22</v>
      </c>
      <c r="B45" s="5"/>
      <c r="F45" t="s">
        <v>113</v>
      </c>
      <c r="J45" s="3"/>
      <c r="N45" s="3"/>
      <c r="O45" s="5">
        <v>9</v>
      </c>
      <c r="P45" s="5">
        <v>12</v>
      </c>
      <c r="Q45" s="5">
        <v>13</v>
      </c>
      <c r="R45" s="5">
        <v>7</v>
      </c>
      <c r="S45" s="5">
        <v>7</v>
      </c>
      <c r="T45" s="5">
        <v>6</v>
      </c>
      <c r="U45" s="3"/>
      <c r="V45" s="5">
        <v>16</v>
      </c>
      <c r="W45" s="5">
        <v>13</v>
      </c>
      <c r="X45" s="3"/>
    </row>
    <row r="46" spans="1:24" x14ac:dyDescent="0.2">
      <c r="A46" s="5">
        <v>63</v>
      </c>
      <c r="B46" s="5"/>
      <c r="F46" t="s">
        <v>114</v>
      </c>
      <c r="J46" s="3"/>
      <c r="N46" s="3"/>
      <c r="O46" s="5">
        <v>29</v>
      </c>
      <c r="P46" s="5">
        <v>33</v>
      </c>
      <c r="Q46" s="5">
        <v>21</v>
      </c>
      <c r="R46" s="5">
        <v>25</v>
      </c>
      <c r="S46" s="5">
        <v>14</v>
      </c>
      <c r="T46" s="5">
        <v>16</v>
      </c>
      <c r="U46" s="3"/>
      <c r="V46" s="5">
        <v>42</v>
      </c>
      <c r="W46" s="5">
        <v>37</v>
      </c>
      <c r="X46" s="3"/>
    </row>
    <row r="47" spans="1:24" x14ac:dyDescent="0.2">
      <c r="A47" s="5">
        <v>8</v>
      </c>
      <c r="B47" s="5"/>
      <c r="F47" s="24" t="s">
        <v>115</v>
      </c>
      <c r="J47" s="3"/>
      <c r="N47" s="3"/>
      <c r="O47" s="5">
        <v>3</v>
      </c>
      <c r="P47" s="5">
        <v>4</v>
      </c>
      <c r="Q47" s="5">
        <v>5</v>
      </c>
      <c r="R47" s="5">
        <v>2</v>
      </c>
      <c r="S47" s="5">
        <v>1</v>
      </c>
      <c r="T47" s="5">
        <v>1</v>
      </c>
      <c r="U47" s="3"/>
      <c r="V47" s="5">
        <v>5</v>
      </c>
      <c r="W47" s="5">
        <v>6</v>
      </c>
      <c r="X47" s="3"/>
    </row>
    <row r="48" spans="1:24" x14ac:dyDescent="0.2">
      <c r="A48" s="5">
        <v>98</v>
      </c>
      <c r="B48" s="5"/>
      <c r="F48" t="s">
        <v>116</v>
      </c>
      <c r="J48" s="3"/>
      <c r="N48" s="3"/>
      <c r="O48" s="5">
        <v>25</v>
      </c>
      <c r="P48" s="5">
        <v>49</v>
      </c>
      <c r="Q48" s="5">
        <v>37</v>
      </c>
      <c r="R48" s="5">
        <v>39</v>
      </c>
      <c r="S48" s="5">
        <v>33</v>
      </c>
      <c r="T48" s="5">
        <v>31</v>
      </c>
      <c r="U48" s="3"/>
      <c r="V48" s="5">
        <v>67</v>
      </c>
      <c r="W48" s="5">
        <v>60</v>
      </c>
      <c r="X48" s="3"/>
    </row>
    <row r="49" spans="1:24" x14ac:dyDescent="0.2">
      <c r="A49" s="5">
        <v>94</v>
      </c>
      <c r="B49" s="5"/>
      <c r="F49" t="s">
        <v>117</v>
      </c>
      <c r="J49" s="3"/>
      <c r="N49" s="3"/>
      <c r="O49" s="5">
        <v>43</v>
      </c>
      <c r="P49" s="5">
        <v>50</v>
      </c>
      <c r="Q49" s="5">
        <v>31</v>
      </c>
      <c r="R49" s="5">
        <v>37</v>
      </c>
      <c r="S49" s="5">
        <v>21</v>
      </c>
      <c r="T49" s="5">
        <v>14</v>
      </c>
      <c r="U49" s="3"/>
      <c r="V49" s="5">
        <v>74</v>
      </c>
      <c r="W49" s="5">
        <v>44</v>
      </c>
      <c r="X49" s="3"/>
    </row>
    <row r="50" spans="1:24" x14ac:dyDescent="0.2">
      <c r="A50" s="5">
        <v>24</v>
      </c>
      <c r="B50" s="5"/>
      <c r="F50" t="s">
        <v>118</v>
      </c>
      <c r="J50" s="3"/>
      <c r="N50" s="3"/>
      <c r="O50" s="5">
        <v>11</v>
      </c>
      <c r="P50" s="5">
        <v>11</v>
      </c>
      <c r="Q50" s="5">
        <v>9</v>
      </c>
      <c r="R50" s="5">
        <v>11</v>
      </c>
      <c r="S50" s="5">
        <v>5</v>
      </c>
      <c r="T50" s="5">
        <v>1</v>
      </c>
      <c r="U50" s="3"/>
      <c r="V50" s="5">
        <v>18</v>
      </c>
      <c r="W50" s="5">
        <v>15</v>
      </c>
      <c r="X50" s="3"/>
    </row>
    <row r="51" spans="1:24" x14ac:dyDescent="0.2">
      <c r="A51" s="5">
        <v>31</v>
      </c>
      <c r="B51" s="5"/>
      <c r="F51" s="24" t="s">
        <v>195</v>
      </c>
      <c r="J51" s="3"/>
      <c r="N51" s="3"/>
      <c r="O51" s="5">
        <v>13</v>
      </c>
      <c r="P51" s="5">
        <v>15</v>
      </c>
      <c r="Q51" s="5">
        <v>12</v>
      </c>
      <c r="R51" s="5">
        <v>8</v>
      </c>
      <c r="S51" s="5">
        <v>9</v>
      </c>
      <c r="T51" s="5">
        <v>6</v>
      </c>
      <c r="U51" s="3"/>
      <c r="V51" s="5">
        <v>23</v>
      </c>
      <c r="W51" s="5">
        <v>14</v>
      </c>
      <c r="X51" s="3"/>
    </row>
    <row r="52" spans="1:24" x14ac:dyDescent="0.2">
      <c r="A52" s="5">
        <v>5</v>
      </c>
      <c r="B52" s="5"/>
      <c r="F52" s="24" t="s">
        <v>120</v>
      </c>
      <c r="J52" s="3"/>
      <c r="N52" s="3"/>
      <c r="O52" s="5">
        <v>3</v>
      </c>
      <c r="P52" s="5">
        <v>1</v>
      </c>
      <c r="Q52" s="5">
        <v>0</v>
      </c>
      <c r="R52" s="5">
        <v>0</v>
      </c>
      <c r="S52" s="5">
        <v>4</v>
      </c>
      <c r="T52" s="5">
        <v>2</v>
      </c>
      <c r="U52" s="3"/>
      <c r="V52" s="5">
        <v>3</v>
      </c>
      <c r="W52" s="5">
        <v>4</v>
      </c>
      <c r="X52" s="3"/>
    </row>
    <row r="53" spans="1:24" x14ac:dyDescent="0.2">
      <c r="A53" s="20"/>
      <c r="F53" s="5" t="s">
        <v>121</v>
      </c>
      <c r="J53" s="3"/>
      <c r="N53" s="3"/>
      <c r="O53" s="20">
        <f>O36+O37+O38+O39+O40+O41+O42+O43+O44+O45+O46+O47+O48+O49+O50+O51+O52</f>
        <v>276</v>
      </c>
      <c r="P53" s="20">
        <f t="shared" ref="P53:T53" si="1">P36+P37+P38+P39+P40+P41+P42+P43+P44+P45+P46+P47+P48+P49+P50+P51+P52</f>
        <v>336</v>
      </c>
      <c r="Q53" s="20">
        <f t="shared" si="1"/>
        <v>255</v>
      </c>
      <c r="R53" s="20">
        <f>R36+R37+R38+R39+R40+R41+R42+R43+R44+R45+R46+R47+R48+R49+R50+R51+R52</f>
        <v>239</v>
      </c>
      <c r="S53" s="20">
        <f t="shared" si="1"/>
        <v>189</v>
      </c>
      <c r="T53" s="20">
        <f t="shared" si="1"/>
        <v>176</v>
      </c>
      <c r="U53" s="3"/>
      <c r="V53" s="16">
        <v>458</v>
      </c>
      <c r="W53" s="16">
        <v>367</v>
      </c>
      <c r="X53" s="3"/>
    </row>
    <row r="54" spans="1:24" x14ac:dyDescent="0.2">
      <c r="J54" s="3"/>
      <c r="N54" s="3"/>
      <c r="U54" s="3"/>
      <c r="V54" s="16"/>
      <c r="W54" s="16"/>
      <c r="X54" s="3"/>
    </row>
    <row r="55" spans="1:24" x14ac:dyDescent="0.2">
      <c r="C55" t="s">
        <v>122</v>
      </c>
      <c r="J55" s="3"/>
      <c r="N55" s="3"/>
      <c r="U55" s="3"/>
      <c r="X55" s="3"/>
    </row>
    <row r="56" spans="1:24" x14ac:dyDescent="0.2">
      <c r="C56" t="s">
        <v>82</v>
      </c>
      <c r="J56" s="3"/>
      <c r="N56" s="3"/>
      <c r="U56" s="3"/>
      <c r="X56" s="3"/>
    </row>
    <row r="57" spans="1:24" x14ac:dyDescent="0.2">
      <c r="A57" s="5">
        <v>26</v>
      </c>
      <c r="B57" s="5"/>
      <c r="F57" t="s">
        <v>123</v>
      </c>
      <c r="J57" s="3"/>
      <c r="K57" s="5">
        <v>11</v>
      </c>
      <c r="L57" s="5">
        <v>19</v>
      </c>
      <c r="M57" s="5">
        <v>11</v>
      </c>
      <c r="N57" s="3"/>
      <c r="U57" s="3"/>
      <c r="V57" s="5">
        <v>11</v>
      </c>
      <c r="W57" s="5">
        <v>22</v>
      </c>
      <c r="X57" s="3"/>
    </row>
    <row r="58" spans="1:24" x14ac:dyDescent="0.2">
      <c r="A58" s="5">
        <v>6</v>
      </c>
      <c r="B58" s="5"/>
      <c r="F58" s="24" t="s">
        <v>124</v>
      </c>
      <c r="J58" s="3"/>
      <c r="K58" s="5">
        <v>3</v>
      </c>
      <c r="L58" s="5">
        <v>6</v>
      </c>
      <c r="M58" s="5">
        <v>3</v>
      </c>
      <c r="N58" s="3"/>
      <c r="U58" s="3"/>
      <c r="V58" s="5">
        <v>4</v>
      </c>
      <c r="W58" s="5">
        <v>3</v>
      </c>
      <c r="X58" s="3"/>
    </row>
    <row r="59" spans="1:24" x14ac:dyDescent="0.2">
      <c r="A59" s="5">
        <v>33</v>
      </c>
      <c r="B59" s="5"/>
      <c r="F59" t="s">
        <v>125</v>
      </c>
      <c r="J59" s="3"/>
      <c r="K59" s="5">
        <v>17</v>
      </c>
      <c r="L59" s="5">
        <v>23</v>
      </c>
      <c r="M59" s="5">
        <v>13</v>
      </c>
      <c r="N59" s="3"/>
      <c r="U59" s="3"/>
      <c r="V59" s="5">
        <v>20</v>
      </c>
      <c r="W59" s="5">
        <v>15</v>
      </c>
      <c r="X59" s="3"/>
    </row>
    <row r="60" spans="1:24" x14ac:dyDescent="0.2">
      <c r="A60" s="5">
        <v>1</v>
      </c>
      <c r="B60" s="5"/>
      <c r="F60" s="24" t="s">
        <v>126</v>
      </c>
      <c r="G60" s="24"/>
      <c r="J60" s="3"/>
      <c r="K60" s="5">
        <v>1</v>
      </c>
      <c r="L60" s="5">
        <v>0</v>
      </c>
      <c r="M60" s="5">
        <v>0</v>
      </c>
      <c r="N60" s="3"/>
      <c r="U60" s="3"/>
      <c r="V60" s="5">
        <v>1</v>
      </c>
      <c r="W60" s="5">
        <v>1</v>
      </c>
      <c r="X60" s="3"/>
    </row>
    <row r="61" spans="1:24" x14ac:dyDescent="0.2">
      <c r="A61" s="20"/>
      <c r="F61" s="25" t="s">
        <v>127</v>
      </c>
      <c r="J61" s="3"/>
      <c r="K61" s="20">
        <f>K57+K58+K59+K60</f>
        <v>32</v>
      </c>
      <c r="L61" s="20">
        <f>L57+L58+L59+L60</f>
        <v>48</v>
      </c>
      <c r="M61" s="20">
        <f>M57+M58+M59+M60</f>
        <v>27</v>
      </c>
      <c r="N61" s="3"/>
      <c r="U61" s="3"/>
      <c r="V61" s="20">
        <v>36</v>
      </c>
      <c r="W61" s="20">
        <v>41</v>
      </c>
      <c r="X61" s="3"/>
    </row>
    <row r="62" spans="1:24" x14ac:dyDescent="0.2">
      <c r="A62" s="5">
        <v>35</v>
      </c>
      <c r="C62" t="s">
        <v>128</v>
      </c>
      <c r="J62" s="3"/>
      <c r="K62" s="5">
        <v>24</v>
      </c>
      <c r="L62" s="5">
        <v>22</v>
      </c>
      <c r="M62" s="5">
        <v>23</v>
      </c>
      <c r="N62" s="3"/>
      <c r="U62" s="3"/>
      <c r="V62" s="5">
        <v>23</v>
      </c>
      <c r="W62" s="5">
        <v>24</v>
      </c>
      <c r="X62" s="3"/>
    </row>
    <row r="63" spans="1:24" x14ac:dyDescent="0.2">
      <c r="A63" s="5">
        <v>49</v>
      </c>
      <c r="C63" t="s">
        <v>129</v>
      </c>
      <c r="J63" s="3"/>
      <c r="N63" s="3"/>
      <c r="O63" s="5">
        <v>19</v>
      </c>
      <c r="P63" s="5">
        <v>27</v>
      </c>
      <c r="Q63" s="5">
        <v>16</v>
      </c>
      <c r="R63" s="5">
        <v>12</v>
      </c>
      <c r="S63" s="5">
        <v>23</v>
      </c>
      <c r="T63" s="5">
        <v>18</v>
      </c>
      <c r="U63" s="3"/>
      <c r="V63" s="5">
        <v>38</v>
      </c>
      <c r="W63" s="5">
        <v>30</v>
      </c>
      <c r="X63" s="3"/>
    </row>
    <row r="64" spans="1:24" x14ac:dyDescent="0.2">
      <c r="A64" s="5">
        <v>41</v>
      </c>
      <c r="C64" t="s">
        <v>130</v>
      </c>
      <c r="J64" s="3"/>
      <c r="N64" s="3"/>
      <c r="O64" s="5">
        <v>21</v>
      </c>
      <c r="P64" s="5">
        <v>23</v>
      </c>
      <c r="Q64" s="5">
        <v>15</v>
      </c>
      <c r="R64" s="5">
        <v>13</v>
      </c>
      <c r="S64" s="5">
        <v>16</v>
      </c>
      <c r="T64" s="5">
        <v>9</v>
      </c>
      <c r="U64" s="3"/>
      <c r="V64" s="5">
        <v>29</v>
      </c>
      <c r="W64" s="5">
        <v>30</v>
      </c>
      <c r="X64" s="3"/>
    </row>
    <row r="65" spans="1:24" x14ac:dyDescent="0.2">
      <c r="A65" s="5">
        <v>110</v>
      </c>
      <c r="C65" t="s">
        <v>131</v>
      </c>
      <c r="F65" t="s">
        <v>132</v>
      </c>
      <c r="J65" s="3"/>
      <c r="K65" s="5">
        <v>82</v>
      </c>
      <c r="L65" s="5">
        <v>68</v>
      </c>
      <c r="M65" s="5">
        <v>72</v>
      </c>
      <c r="N65" s="3"/>
      <c r="U65" s="3"/>
      <c r="V65" s="5">
        <v>69</v>
      </c>
      <c r="W65" s="5">
        <v>78</v>
      </c>
      <c r="X65" s="3"/>
    </row>
    <row r="66" spans="1:24" x14ac:dyDescent="0.2">
      <c r="A66" s="5">
        <v>47</v>
      </c>
      <c r="F66" s="24" t="s">
        <v>133</v>
      </c>
      <c r="J66" s="3"/>
      <c r="K66" s="5">
        <v>35</v>
      </c>
      <c r="L66" s="5">
        <v>25</v>
      </c>
      <c r="M66" s="5">
        <v>23</v>
      </c>
      <c r="N66" s="3"/>
      <c r="U66" s="3"/>
      <c r="V66" s="5">
        <v>23</v>
      </c>
      <c r="W66" s="5">
        <v>31</v>
      </c>
      <c r="X66" s="3"/>
    </row>
    <row r="67" spans="1:24" x14ac:dyDescent="0.2">
      <c r="A67" s="5">
        <v>15</v>
      </c>
      <c r="F67" t="s">
        <v>125</v>
      </c>
      <c r="J67" s="3"/>
      <c r="K67" s="5">
        <v>7</v>
      </c>
      <c r="L67" s="5">
        <v>12</v>
      </c>
      <c r="M67" s="5">
        <v>5</v>
      </c>
      <c r="N67" s="3"/>
      <c r="O67" s="5"/>
      <c r="P67" s="5"/>
      <c r="Q67" s="5"/>
      <c r="R67" s="5"/>
      <c r="S67" s="5"/>
      <c r="T67" s="5"/>
      <c r="U67" s="3"/>
      <c r="V67" s="5">
        <v>6</v>
      </c>
      <c r="W67" s="5">
        <v>6</v>
      </c>
      <c r="X67" s="3"/>
    </row>
    <row r="68" spans="1:24" x14ac:dyDescent="0.2">
      <c r="A68" s="5">
        <v>11</v>
      </c>
      <c r="F68" s="24" t="s">
        <v>126</v>
      </c>
      <c r="J68" s="3"/>
      <c r="K68" s="5">
        <v>8</v>
      </c>
      <c r="L68" s="5">
        <v>7</v>
      </c>
      <c r="M68" s="5">
        <v>6</v>
      </c>
      <c r="N68" s="3"/>
      <c r="O68" s="5"/>
      <c r="P68" s="5"/>
      <c r="Q68" s="5"/>
      <c r="R68" s="5"/>
      <c r="S68" s="5"/>
      <c r="T68" s="5"/>
      <c r="U68" s="3"/>
      <c r="V68" s="5">
        <v>5</v>
      </c>
      <c r="W68" s="5">
        <v>7</v>
      </c>
      <c r="X68" s="3"/>
    </row>
    <row r="69" spans="1:24" x14ac:dyDescent="0.2">
      <c r="A69" s="20"/>
      <c r="F69" s="26" t="s">
        <v>134</v>
      </c>
      <c r="J69" s="3"/>
      <c r="K69" s="20">
        <f>K65+K66+K67+K68</f>
        <v>132</v>
      </c>
      <c r="L69" s="20">
        <f>L65+L66+L67+L68</f>
        <v>112</v>
      </c>
      <c r="M69" s="20">
        <f>M65+M66+M67+M68</f>
        <v>106</v>
      </c>
      <c r="N69" s="3"/>
      <c r="O69" s="20"/>
      <c r="P69" s="20"/>
      <c r="Q69" s="20"/>
      <c r="R69" s="20"/>
      <c r="S69" s="20"/>
      <c r="T69" s="20"/>
      <c r="U69" s="3"/>
      <c r="V69" s="20">
        <v>103</v>
      </c>
      <c r="W69" s="20">
        <v>122</v>
      </c>
      <c r="X69" s="3"/>
    </row>
    <row r="70" spans="1:24" x14ac:dyDescent="0.2">
      <c r="A70" s="5">
        <v>104</v>
      </c>
      <c r="C70" t="s">
        <v>135</v>
      </c>
      <c r="F70" t="s">
        <v>136</v>
      </c>
      <c r="J70" s="3"/>
      <c r="K70" s="5">
        <v>2</v>
      </c>
      <c r="L70" s="5">
        <v>2</v>
      </c>
      <c r="M70" s="5">
        <v>2</v>
      </c>
      <c r="N70" s="3"/>
      <c r="O70" s="5">
        <v>57</v>
      </c>
      <c r="P70" s="5">
        <v>42</v>
      </c>
      <c r="Q70" s="5">
        <v>40</v>
      </c>
      <c r="R70" s="5">
        <v>42</v>
      </c>
      <c r="S70" s="5">
        <v>45</v>
      </c>
      <c r="T70" s="5">
        <v>38</v>
      </c>
      <c r="U70" s="3"/>
      <c r="V70" s="5">
        <v>75</v>
      </c>
      <c r="W70" s="5">
        <v>63</v>
      </c>
      <c r="X70" s="3"/>
    </row>
    <row r="71" spans="1:24" x14ac:dyDescent="0.2">
      <c r="A71" s="5">
        <v>12</v>
      </c>
      <c r="F71" t="s">
        <v>137</v>
      </c>
      <c r="J71" s="3"/>
      <c r="K71" s="5">
        <v>1</v>
      </c>
      <c r="L71" s="5">
        <v>5</v>
      </c>
      <c r="M71" s="5">
        <v>1</v>
      </c>
      <c r="N71" s="3"/>
      <c r="O71" s="5">
        <v>2</v>
      </c>
      <c r="P71" s="5">
        <v>3</v>
      </c>
      <c r="Q71" s="5">
        <v>3</v>
      </c>
      <c r="R71" s="5">
        <v>2</v>
      </c>
      <c r="S71" s="5">
        <v>5</v>
      </c>
      <c r="T71" s="5">
        <v>5</v>
      </c>
      <c r="U71" s="3"/>
      <c r="V71" s="5">
        <v>9</v>
      </c>
      <c r="W71" s="5">
        <v>5</v>
      </c>
      <c r="X71" s="3"/>
    </row>
    <row r="72" spans="1:24" x14ac:dyDescent="0.2">
      <c r="A72" s="5">
        <v>0</v>
      </c>
      <c r="F72" t="s">
        <v>138</v>
      </c>
      <c r="J72" s="3"/>
      <c r="N72" s="3"/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3"/>
      <c r="V72" s="5">
        <v>0</v>
      </c>
      <c r="W72" s="5">
        <v>0</v>
      </c>
      <c r="X72" s="3"/>
    </row>
    <row r="73" spans="1:24" x14ac:dyDescent="0.2">
      <c r="A73" s="5">
        <v>27</v>
      </c>
      <c r="F73" t="s">
        <v>139</v>
      </c>
      <c r="J73" s="3"/>
      <c r="N73" s="3"/>
      <c r="O73" s="5">
        <v>11</v>
      </c>
      <c r="P73" s="5">
        <v>13</v>
      </c>
      <c r="Q73" s="5">
        <v>9</v>
      </c>
      <c r="R73" s="5">
        <v>8</v>
      </c>
      <c r="S73" s="5">
        <v>10</v>
      </c>
      <c r="T73" s="5">
        <v>10</v>
      </c>
      <c r="U73" s="3"/>
      <c r="V73" s="5">
        <v>20</v>
      </c>
      <c r="W73" s="5">
        <v>18</v>
      </c>
      <c r="X73" s="3"/>
    </row>
    <row r="74" spans="1:24" x14ac:dyDescent="0.2">
      <c r="A74" s="5">
        <v>14</v>
      </c>
      <c r="F74" t="s">
        <v>140</v>
      </c>
      <c r="J74" s="3"/>
      <c r="N74" s="3"/>
      <c r="O74" s="5">
        <v>11</v>
      </c>
      <c r="P74" s="5">
        <v>4</v>
      </c>
      <c r="Q74" s="5">
        <v>6</v>
      </c>
      <c r="R74" s="5">
        <v>4</v>
      </c>
      <c r="S74" s="5">
        <v>3</v>
      </c>
      <c r="T74" s="5">
        <v>5</v>
      </c>
      <c r="U74" s="3"/>
      <c r="V74" s="5">
        <v>9</v>
      </c>
      <c r="W74" s="5">
        <v>5</v>
      </c>
      <c r="X74" s="3"/>
    </row>
    <row r="75" spans="1:24" x14ac:dyDescent="0.2">
      <c r="A75" s="20"/>
      <c r="F75" s="5" t="s">
        <v>141</v>
      </c>
      <c r="J75" s="3"/>
      <c r="K75" s="16">
        <f>K70+K71</f>
        <v>3</v>
      </c>
      <c r="L75" s="16">
        <f>L70+L71</f>
        <v>7</v>
      </c>
      <c r="M75" s="16">
        <f>M70+M71</f>
        <v>3</v>
      </c>
      <c r="N75" s="3"/>
      <c r="O75" s="20">
        <f>O70+O71+O72+O73+O74</f>
        <v>81</v>
      </c>
      <c r="P75" s="20">
        <f t="shared" ref="P75:T75" si="2">P70+P71+P72+P73+P74</f>
        <v>62</v>
      </c>
      <c r="Q75" s="20">
        <f t="shared" si="2"/>
        <v>58</v>
      </c>
      <c r="R75" s="20">
        <f>R70+R71+R72+R73+R74</f>
        <v>56</v>
      </c>
      <c r="S75" s="20">
        <f t="shared" si="2"/>
        <v>63</v>
      </c>
      <c r="T75" s="20">
        <f t="shared" si="2"/>
        <v>58</v>
      </c>
      <c r="U75" s="3"/>
      <c r="V75" s="20">
        <v>113</v>
      </c>
      <c r="W75" s="20">
        <v>91</v>
      </c>
      <c r="X75" s="3"/>
    </row>
    <row r="76" spans="1:24" x14ac:dyDescent="0.2">
      <c r="A76" s="5">
        <v>35</v>
      </c>
      <c r="C76" t="s">
        <v>142</v>
      </c>
      <c r="J76" s="3"/>
      <c r="K76" s="5">
        <v>19</v>
      </c>
      <c r="L76" s="5">
        <v>18</v>
      </c>
      <c r="M76" s="5">
        <v>14</v>
      </c>
      <c r="N76" s="3"/>
      <c r="O76" s="5">
        <v>5</v>
      </c>
      <c r="P76" s="5">
        <v>2</v>
      </c>
      <c r="Q76" s="5">
        <v>1</v>
      </c>
      <c r="R76" s="5">
        <v>5</v>
      </c>
      <c r="S76" s="5">
        <v>6</v>
      </c>
      <c r="T76" s="5">
        <v>3</v>
      </c>
      <c r="U76" s="3"/>
      <c r="V76" s="5">
        <v>30</v>
      </c>
      <c r="W76" s="5">
        <v>31</v>
      </c>
      <c r="X76" s="3"/>
    </row>
    <row r="77" spans="1:24" x14ac:dyDescent="0.2">
      <c r="A77" s="5">
        <v>73</v>
      </c>
      <c r="C77" t="s">
        <v>143</v>
      </c>
      <c r="J77" s="3"/>
      <c r="N77" s="3"/>
      <c r="O77" s="5">
        <v>25</v>
      </c>
      <c r="P77" s="5">
        <v>32</v>
      </c>
      <c r="Q77" s="5">
        <v>16</v>
      </c>
      <c r="R77" s="5">
        <v>26</v>
      </c>
      <c r="S77" s="5">
        <v>21</v>
      </c>
      <c r="T77" s="5">
        <v>16</v>
      </c>
      <c r="U77" s="3"/>
      <c r="V77" s="5">
        <v>55</v>
      </c>
      <c r="W77" s="5">
        <v>40</v>
      </c>
      <c r="X77" s="3"/>
    </row>
    <row r="78" spans="1:24" x14ac:dyDescent="0.2">
      <c r="A78" s="5">
        <v>29</v>
      </c>
      <c r="C78" t="s">
        <v>144</v>
      </c>
      <c r="F78" t="s">
        <v>97</v>
      </c>
      <c r="J78" s="3"/>
      <c r="K78" s="5">
        <v>21</v>
      </c>
      <c r="L78" s="5">
        <v>16</v>
      </c>
      <c r="M78" s="5">
        <v>16</v>
      </c>
      <c r="N78" s="3"/>
      <c r="U78" s="3"/>
      <c r="V78" s="5">
        <v>19</v>
      </c>
      <c r="W78" s="5">
        <v>13</v>
      </c>
      <c r="X78" s="3"/>
    </row>
    <row r="79" spans="1:24" x14ac:dyDescent="0.2">
      <c r="A79" s="5">
        <v>94</v>
      </c>
      <c r="F79" t="s">
        <v>98</v>
      </c>
      <c r="J79" s="3"/>
      <c r="K79" s="5">
        <v>64</v>
      </c>
      <c r="L79" s="5">
        <v>62</v>
      </c>
      <c r="M79" s="5">
        <v>56</v>
      </c>
      <c r="N79" s="3"/>
      <c r="U79" s="3"/>
      <c r="V79" s="5">
        <v>65</v>
      </c>
      <c r="W79" s="5">
        <v>67</v>
      </c>
      <c r="X79" s="3"/>
    </row>
    <row r="80" spans="1:24" x14ac:dyDescent="0.2">
      <c r="A80" s="5">
        <v>1</v>
      </c>
      <c r="F80" t="s">
        <v>145</v>
      </c>
      <c r="J80" s="3"/>
      <c r="K80" s="5">
        <v>1</v>
      </c>
      <c r="L80" s="5">
        <v>1</v>
      </c>
      <c r="M80" s="5">
        <v>1</v>
      </c>
      <c r="N80" s="3"/>
      <c r="U80" s="3"/>
      <c r="V80" s="5">
        <v>0</v>
      </c>
      <c r="W80" s="5">
        <v>0</v>
      </c>
      <c r="X80" s="3"/>
    </row>
    <row r="81" spans="1:24" x14ac:dyDescent="0.2">
      <c r="A81" s="20"/>
      <c r="D81" s="20"/>
      <c r="F81" s="5" t="s">
        <v>146</v>
      </c>
      <c r="J81" s="3"/>
      <c r="K81" s="20">
        <f>K78+K79+K80</f>
        <v>86</v>
      </c>
      <c r="L81" s="20">
        <f>L78+L79+L80</f>
        <v>79</v>
      </c>
      <c r="M81" s="20">
        <f>M78+M79+M80</f>
        <v>73</v>
      </c>
      <c r="N81" s="3"/>
      <c r="U81" s="3"/>
      <c r="V81" s="20">
        <v>84</v>
      </c>
      <c r="W81" s="20">
        <v>80</v>
      </c>
      <c r="X81" s="3"/>
    </row>
    <row r="82" spans="1:24" x14ac:dyDescent="0.2">
      <c r="A82" s="5">
        <v>28</v>
      </c>
      <c r="C82" t="s">
        <v>147</v>
      </c>
      <c r="J82" s="3"/>
      <c r="K82" s="5">
        <v>4</v>
      </c>
      <c r="L82" s="5"/>
      <c r="M82" s="5"/>
      <c r="N82" s="3"/>
      <c r="O82" s="5">
        <v>6</v>
      </c>
      <c r="P82" s="5">
        <v>6</v>
      </c>
      <c r="Q82" s="5">
        <v>6</v>
      </c>
      <c r="R82" s="5">
        <v>4</v>
      </c>
      <c r="S82" s="5">
        <v>5</v>
      </c>
      <c r="T82" s="5">
        <v>5</v>
      </c>
      <c r="U82" s="3"/>
      <c r="V82" s="5">
        <v>16</v>
      </c>
      <c r="W82" s="5">
        <v>17</v>
      </c>
      <c r="X82" s="3"/>
    </row>
    <row r="83" spans="1:24" x14ac:dyDescent="0.2">
      <c r="A83" s="5">
        <v>85</v>
      </c>
      <c r="C83" t="s">
        <v>148</v>
      </c>
      <c r="J83" s="3"/>
      <c r="K83" s="5"/>
      <c r="L83" s="5">
        <v>10</v>
      </c>
      <c r="M83" s="5">
        <v>5</v>
      </c>
      <c r="N83" s="3"/>
      <c r="O83" s="5">
        <v>42</v>
      </c>
      <c r="P83" s="5">
        <v>34</v>
      </c>
      <c r="Q83" s="5">
        <v>22</v>
      </c>
      <c r="R83" s="5">
        <v>29</v>
      </c>
      <c r="S83" s="5">
        <v>37</v>
      </c>
      <c r="T83" s="5">
        <v>31</v>
      </c>
      <c r="U83" s="3"/>
      <c r="V83" s="5">
        <v>60</v>
      </c>
      <c r="W83" s="5">
        <v>53</v>
      </c>
      <c r="X83" s="3"/>
    </row>
    <row r="84" spans="1:24" x14ac:dyDescent="0.2">
      <c r="A84" s="5"/>
      <c r="C84" t="s">
        <v>149</v>
      </c>
      <c r="J84" s="3"/>
      <c r="N84" s="3"/>
      <c r="O84" s="5">
        <v>8</v>
      </c>
      <c r="P84" s="5">
        <v>6</v>
      </c>
      <c r="Q84" s="5">
        <v>6</v>
      </c>
      <c r="R84" s="5">
        <v>1</v>
      </c>
      <c r="S84" s="5">
        <v>8</v>
      </c>
      <c r="T84" s="5">
        <v>8</v>
      </c>
      <c r="U84" s="3"/>
      <c r="V84" s="5">
        <v>9</v>
      </c>
      <c r="W84" s="5">
        <v>7</v>
      </c>
      <c r="X84" s="3"/>
    </row>
    <row r="85" spans="1:24" x14ac:dyDescent="0.2">
      <c r="A85" s="20"/>
      <c r="B85" s="20"/>
      <c r="F85" s="5" t="s">
        <v>150</v>
      </c>
      <c r="J85" s="3"/>
      <c r="K85" s="20">
        <f>K61+K62+K69+K75+K76+K81+K82</f>
        <v>300</v>
      </c>
      <c r="L85" s="20">
        <f>L61+L62+L69+L75+L81+L83</f>
        <v>278</v>
      </c>
      <c r="M85" s="20">
        <f>M61+M62+M69+M75+M81+M83</f>
        <v>237</v>
      </c>
      <c r="N85" s="3"/>
      <c r="O85" s="20">
        <f>O63+O64+O75+O76+O77+O82+O83+O84</f>
        <v>207</v>
      </c>
      <c r="P85" s="20">
        <f t="shared" ref="P85:T85" si="3">P63+P64+P75+P76+P77+P82+P83+P84</f>
        <v>192</v>
      </c>
      <c r="Q85" s="20">
        <f t="shared" si="3"/>
        <v>140</v>
      </c>
      <c r="R85" s="20">
        <f>R63+R64+R75+R76+R77+R82+R83+R84</f>
        <v>146</v>
      </c>
      <c r="S85" s="20">
        <f t="shared" si="3"/>
        <v>179</v>
      </c>
      <c r="T85" s="20">
        <f t="shared" si="3"/>
        <v>148</v>
      </c>
      <c r="U85" s="3"/>
      <c r="V85" s="20">
        <v>596</v>
      </c>
      <c r="W85" s="20">
        <v>566</v>
      </c>
      <c r="X85" s="3"/>
    </row>
    <row r="86" spans="1:24" x14ac:dyDescent="0.2">
      <c r="A86" s="20"/>
      <c r="B86" s="20"/>
      <c r="D86" s="20"/>
      <c r="F86" t="s">
        <v>151</v>
      </c>
      <c r="J86" s="3"/>
      <c r="K86" s="20">
        <f>K18+K35+K85</f>
        <v>1020</v>
      </c>
      <c r="L86" s="20">
        <f>L18+L35+L85</f>
        <v>985</v>
      </c>
      <c r="M86" s="20">
        <f>M18+M35+M85</f>
        <v>890</v>
      </c>
      <c r="N86" s="3"/>
      <c r="O86" s="20">
        <f>O21+O53+O85</f>
        <v>565</v>
      </c>
      <c r="P86" s="20">
        <f t="shared" ref="P86:T86" si="4">P53+P21+P85</f>
        <v>629</v>
      </c>
      <c r="Q86" s="20">
        <f t="shared" si="4"/>
        <v>459</v>
      </c>
      <c r="R86" s="20">
        <f>R21+R53+R85</f>
        <v>448</v>
      </c>
      <c r="S86" s="20">
        <f t="shared" si="4"/>
        <v>434</v>
      </c>
      <c r="T86" s="20">
        <f t="shared" si="4"/>
        <v>406</v>
      </c>
      <c r="U86" s="21"/>
      <c r="V86" s="20">
        <f>V18+V21+V35+V53+V85</f>
        <v>1790</v>
      </c>
      <c r="W86" s="20">
        <v>1767</v>
      </c>
      <c r="X86" s="3"/>
    </row>
    <row r="87" spans="1:24" x14ac:dyDescent="0.2">
      <c r="A87" s="20"/>
      <c r="B87" s="20"/>
      <c r="D87" s="20"/>
      <c r="J87" s="3"/>
      <c r="K87" s="20"/>
      <c r="L87" s="20"/>
      <c r="M87" s="20"/>
      <c r="N87" s="3"/>
      <c r="O87" s="20"/>
      <c r="P87" s="20"/>
      <c r="Q87" s="20"/>
      <c r="R87" s="20"/>
      <c r="S87" s="20"/>
      <c r="T87" s="20"/>
      <c r="U87" s="21"/>
      <c r="V87" s="20"/>
      <c r="W87" s="20"/>
      <c r="X87" s="3"/>
    </row>
    <row r="88" spans="1:24" x14ac:dyDescent="0.2">
      <c r="A88" s="20"/>
      <c r="B88" s="20"/>
      <c r="C88" s="5" t="s">
        <v>152</v>
      </c>
      <c r="D88" s="5"/>
      <c r="E88" s="5"/>
      <c r="F88" s="5"/>
      <c r="G88" s="5"/>
      <c r="H88" s="5"/>
      <c r="I88" s="5"/>
      <c r="J88" s="3"/>
      <c r="K88" s="5">
        <v>84</v>
      </c>
      <c r="L88" s="5">
        <v>77</v>
      </c>
      <c r="M88" s="5">
        <v>67</v>
      </c>
      <c r="N88" s="3"/>
      <c r="O88" s="5">
        <v>94</v>
      </c>
      <c r="P88" s="5">
        <v>122</v>
      </c>
      <c r="Q88" s="5">
        <v>88</v>
      </c>
      <c r="R88" s="5">
        <v>76</v>
      </c>
      <c r="S88" s="5">
        <v>74</v>
      </c>
      <c r="T88" s="5">
        <v>70</v>
      </c>
      <c r="U88" s="21"/>
      <c r="V88" s="5">
        <v>233</v>
      </c>
      <c r="W88" s="5">
        <v>208</v>
      </c>
      <c r="X88" s="3"/>
    </row>
    <row r="89" spans="1:24" x14ac:dyDescent="0.2">
      <c r="A89" s="20"/>
      <c r="B89" s="20"/>
      <c r="C89" s="5" t="s">
        <v>153</v>
      </c>
      <c r="D89" s="5"/>
      <c r="E89" s="5"/>
      <c r="F89" s="5"/>
      <c r="G89" s="5"/>
      <c r="H89" s="5"/>
      <c r="I89" s="5"/>
      <c r="J89" s="3"/>
      <c r="K89" s="5">
        <v>4</v>
      </c>
      <c r="L89" s="5">
        <v>5</v>
      </c>
      <c r="M89" s="5">
        <v>2</v>
      </c>
      <c r="N89" s="3"/>
      <c r="O89" s="5">
        <v>12</v>
      </c>
      <c r="P89" s="5">
        <v>15</v>
      </c>
      <c r="Q89" s="5">
        <v>4</v>
      </c>
      <c r="R89" s="5">
        <v>4</v>
      </c>
      <c r="S89" s="5">
        <v>4</v>
      </c>
      <c r="T89" s="5">
        <v>3</v>
      </c>
      <c r="U89" s="21"/>
      <c r="V89" s="5">
        <v>15</v>
      </c>
      <c r="W89" s="5">
        <v>15</v>
      </c>
      <c r="X89" s="3"/>
    </row>
    <row r="90" spans="1:24" x14ac:dyDescent="0.2">
      <c r="A90" s="20"/>
      <c r="B90" s="20"/>
      <c r="D90" s="20"/>
      <c r="F90" s="5" t="s">
        <v>154</v>
      </c>
      <c r="G90" s="5"/>
      <c r="H90" s="5"/>
      <c r="J90" s="3"/>
      <c r="K90" s="20">
        <f>K88+K89</f>
        <v>88</v>
      </c>
      <c r="L90" s="20">
        <f>L88+L89</f>
        <v>82</v>
      </c>
      <c r="M90" s="20">
        <f>M88+M89</f>
        <v>69</v>
      </c>
      <c r="N90" s="3"/>
      <c r="O90" s="16">
        <f>O88+O89</f>
        <v>106</v>
      </c>
      <c r="P90" s="16">
        <f t="shared" ref="P90:T90" si="5">P88+P89</f>
        <v>137</v>
      </c>
      <c r="Q90" s="16">
        <f t="shared" si="5"/>
        <v>92</v>
      </c>
      <c r="R90" s="16">
        <f>R88+R89</f>
        <v>80</v>
      </c>
      <c r="S90" s="16">
        <f t="shared" si="5"/>
        <v>78</v>
      </c>
      <c r="T90" s="16">
        <f t="shared" si="5"/>
        <v>73</v>
      </c>
      <c r="U90" s="21"/>
      <c r="V90" s="20">
        <v>248</v>
      </c>
      <c r="W90" s="20">
        <v>223</v>
      </c>
      <c r="X90" s="3"/>
    </row>
    <row r="91" spans="1:24" x14ac:dyDescent="0.2">
      <c r="A91" s="20"/>
      <c r="B91" s="20"/>
      <c r="D91" s="20"/>
      <c r="F91" s="5"/>
      <c r="G91" s="5"/>
      <c r="H91" s="5"/>
      <c r="J91" s="3"/>
      <c r="K91" s="20"/>
      <c r="L91" s="20"/>
      <c r="M91" s="20"/>
      <c r="N91" s="3"/>
      <c r="O91" s="20"/>
      <c r="P91" s="20"/>
      <c r="Q91" s="20"/>
      <c r="R91" s="20"/>
      <c r="S91" s="20"/>
      <c r="T91" s="20"/>
      <c r="U91" s="21"/>
      <c r="V91" s="20"/>
      <c r="W91" s="20"/>
      <c r="X91" s="3"/>
    </row>
    <row r="92" spans="1:24" x14ac:dyDescent="0.2">
      <c r="A92" s="5"/>
      <c r="B92" s="5"/>
      <c r="C92" s="5" t="s">
        <v>155</v>
      </c>
      <c r="D92" s="20"/>
      <c r="J92" s="3"/>
      <c r="K92" s="5">
        <v>5</v>
      </c>
      <c r="L92" s="5">
        <v>2</v>
      </c>
      <c r="M92" s="5">
        <v>1</v>
      </c>
      <c r="N92" s="3">
        <v>6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21"/>
      <c r="V92" s="5">
        <v>2</v>
      </c>
      <c r="W92" s="5">
        <v>3</v>
      </c>
      <c r="X92" s="3"/>
    </row>
    <row r="93" spans="1:24" x14ac:dyDescent="0.2">
      <c r="A93" s="5"/>
      <c r="B93" s="5"/>
      <c r="C93" s="5" t="s">
        <v>156</v>
      </c>
      <c r="D93" s="20"/>
      <c r="J93" s="3"/>
      <c r="K93" s="5">
        <v>2</v>
      </c>
      <c r="L93" s="5">
        <v>3</v>
      </c>
      <c r="M93" s="5">
        <v>1</v>
      </c>
      <c r="N93" s="3"/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21"/>
      <c r="V93" s="5">
        <v>2</v>
      </c>
      <c r="W93" s="5">
        <v>2</v>
      </c>
      <c r="X93" s="3"/>
    </row>
    <row r="94" spans="1:24" x14ac:dyDescent="0.2">
      <c r="A94" s="5"/>
      <c r="B94" s="5"/>
      <c r="C94" s="5" t="s">
        <v>157</v>
      </c>
      <c r="D94" s="20"/>
      <c r="J94" s="3"/>
      <c r="K94" s="5">
        <v>0</v>
      </c>
      <c r="L94" s="5">
        <v>0</v>
      </c>
      <c r="M94" s="5">
        <v>0</v>
      </c>
      <c r="N94" s="3"/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21"/>
      <c r="V94" s="5">
        <v>0</v>
      </c>
      <c r="W94" s="5">
        <v>0</v>
      </c>
      <c r="X94" s="3"/>
    </row>
    <row r="95" spans="1:24" x14ac:dyDescent="0.2">
      <c r="A95" s="5"/>
      <c r="B95" s="20"/>
      <c r="C95" s="5" t="s">
        <v>158</v>
      </c>
      <c r="D95" s="20"/>
      <c r="J95" s="3"/>
      <c r="K95" s="5">
        <v>0</v>
      </c>
      <c r="L95" s="5">
        <v>0</v>
      </c>
      <c r="M95" s="5">
        <v>0</v>
      </c>
      <c r="N95" s="3"/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3"/>
      <c r="V95" s="5">
        <v>0</v>
      </c>
      <c r="W95" s="5">
        <v>0</v>
      </c>
      <c r="X95" s="3"/>
    </row>
    <row r="96" spans="1:24" x14ac:dyDescent="0.2">
      <c r="A96" s="5"/>
      <c r="B96" s="20"/>
      <c r="C96" s="5" t="s">
        <v>159</v>
      </c>
      <c r="D96" s="20"/>
      <c r="J96" s="3"/>
      <c r="K96" s="5">
        <v>0</v>
      </c>
      <c r="L96" s="5">
        <v>0</v>
      </c>
      <c r="M96" s="5">
        <v>0</v>
      </c>
      <c r="N96" s="3"/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3"/>
      <c r="V96" s="5">
        <v>0</v>
      </c>
      <c r="W96" s="5">
        <v>0</v>
      </c>
      <c r="X96" s="3"/>
    </row>
    <row r="97" spans="1:24" x14ac:dyDescent="0.2">
      <c r="A97" s="5"/>
      <c r="B97" s="20"/>
      <c r="C97" s="5" t="s">
        <v>160</v>
      </c>
      <c r="D97" s="20"/>
      <c r="J97" s="3"/>
      <c r="K97" s="5">
        <v>0</v>
      </c>
      <c r="L97" s="5">
        <v>0</v>
      </c>
      <c r="M97" s="5">
        <v>0</v>
      </c>
      <c r="N97" s="3"/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3"/>
      <c r="V97" s="5">
        <v>0</v>
      </c>
      <c r="W97" s="5">
        <v>0</v>
      </c>
      <c r="X97" s="3"/>
    </row>
    <row r="98" spans="1:24" x14ac:dyDescent="0.2">
      <c r="A98" s="5"/>
      <c r="B98" s="20"/>
      <c r="C98" s="5" t="s">
        <v>161</v>
      </c>
      <c r="D98" s="20"/>
      <c r="J98" s="3"/>
      <c r="K98" s="5">
        <v>0</v>
      </c>
      <c r="L98" s="5">
        <v>0</v>
      </c>
      <c r="M98" s="5">
        <v>0</v>
      </c>
      <c r="N98" s="3"/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3"/>
      <c r="V98" s="5">
        <v>0</v>
      </c>
      <c r="W98" s="5">
        <v>0</v>
      </c>
      <c r="X98" s="3"/>
    </row>
    <row r="99" spans="1:24" x14ac:dyDescent="0.2">
      <c r="A99" s="20"/>
      <c r="F99" t="s">
        <v>162</v>
      </c>
      <c r="J99" s="3"/>
      <c r="K99" s="20">
        <f>K86+K90+K92+K93</f>
        <v>1115</v>
      </c>
      <c r="L99" s="20">
        <f>L86+L90+L92+L93</f>
        <v>1072</v>
      </c>
      <c r="M99" s="20"/>
      <c r="N99" s="3"/>
      <c r="O99" s="20">
        <f>O90+O86</f>
        <v>671</v>
      </c>
      <c r="P99" s="20">
        <f t="shared" ref="P99:T99" si="6">P86+P90</f>
        <v>766</v>
      </c>
      <c r="Q99" s="20">
        <f t="shared" si="6"/>
        <v>551</v>
      </c>
      <c r="R99" s="20">
        <f>R86+R90</f>
        <v>528</v>
      </c>
      <c r="S99" s="20">
        <f t="shared" si="6"/>
        <v>512</v>
      </c>
      <c r="T99" s="20">
        <f t="shared" si="6"/>
        <v>479</v>
      </c>
      <c r="U99" s="3"/>
      <c r="V99" s="20">
        <f>V86+V90+V92+V93</f>
        <v>2042</v>
      </c>
      <c r="W99" s="20">
        <v>1995</v>
      </c>
      <c r="X99" s="3"/>
    </row>
    <row r="100" spans="1:24" x14ac:dyDescent="0.2">
      <c r="A100" s="5"/>
      <c r="C100" s="5" t="s">
        <v>163</v>
      </c>
      <c r="J100" s="3"/>
      <c r="K100" s="5">
        <v>7</v>
      </c>
      <c r="L100" s="5">
        <v>10</v>
      </c>
      <c r="M100" s="5">
        <v>10</v>
      </c>
      <c r="N100" s="3"/>
      <c r="O100" s="5">
        <v>3</v>
      </c>
      <c r="P100" s="5">
        <v>1</v>
      </c>
      <c r="Q100" s="5">
        <v>1</v>
      </c>
      <c r="R100" s="5">
        <v>1</v>
      </c>
      <c r="S100" s="5">
        <v>2</v>
      </c>
      <c r="T100" s="5">
        <v>0</v>
      </c>
      <c r="U100" s="3"/>
      <c r="V100" s="5">
        <v>16</v>
      </c>
      <c r="W100" s="5">
        <v>16</v>
      </c>
      <c r="X100" s="3"/>
    </row>
    <row r="101" spans="1:24" x14ac:dyDescent="0.2">
      <c r="A101" s="5"/>
      <c r="C101" s="5" t="s">
        <v>164</v>
      </c>
      <c r="J101" s="3"/>
      <c r="K101" s="5">
        <v>8</v>
      </c>
      <c r="L101" s="5">
        <v>6</v>
      </c>
      <c r="M101" s="5">
        <v>6</v>
      </c>
      <c r="N101" s="3"/>
      <c r="O101" s="5">
        <v>6</v>
      </c>
      <c r="P101" s="5">
        <v>6</v>
      </c>
      <c r="Q101" s="5">
        <v>4</v>
      </c>
      <c r="R101" s="5">
        <v>8</v>
      </c>
      <c r="S101" s="5">
        <v>6</v>
      </c>
      <c r="T101" s="5">
        <v>1</v>
      </c>
      <c r="U101" s="3"/>
      <c r="V101" s="5">
        <v>18</v>
      </c>
      <c r="W101" s="5">
        <v>17</v>
      </c>
      <c r="X101" s="3"/>
    </row>
    <row r="102" spans="1:24" x14ac:dyDescent="0.2">
      <c r="A102" s="20"/>
      <c r="F102" s="5" t="s">
        <v>166</v>
      </c>
      <c r="J102" s="3"/>
      <c r="K102" s="20">
        <f>K99+K100+K101</f>
        <v>1130</v>
      </c>
      <c r="L102" s="20">
        <f>L99+L100+L101+L76</f>
        <v>1106</v>
      </c>
      <c r="M102" s="20">
        <v>991</v>
      </c>
      <c r="N102" s="3"/>
      <c r="O102" s="20">
        <f>O99+O100+O101</f>
        <v>680</v>
      </c>
      <c r="P102" s="20">
        <f t="shared" ref="P102:T102" si="7">P99+P100+P101</f>
        <v>773</v>
      </c>
      <c r="Q102" s="20">
        <f t="shared" si="7"/>
        <v>556</v>
      </c>
      <c r="R102" s="20">
        <f>R99+R100+R101</f>
        <v>537</v>
      </c>
      <c r="S102" s="20">
        <f t="shared" si="7"/>
        <v>520</v>
      </c>
      <c r="T102" s="20">
        <f t="shared" si="7"/>
        <v>480</v>
      </c>
      <c r="U102" s="3"/>
      <c r="V102" s="20">
        <f>V99+V100+V101</f>
        <v>2076</v>
      </c>
      <c r="W102" s="20">
        <v>2028</v>
      </c>
      <c r="X102" s="3"/>
    </row>
    <row r="104" spans="1:24" x14ac:dyDescent="0.2">
      <c r="C104" s="69" t="s">
        <v>300</v>
      </c>
      <c r="K104" s="34">
        <v>9</v>
      </c>
      <c r="L104" s="34"/>
      <c r="M104" s="34"/>
      <c r="N104" s="28"/>
      <c r="O104" s="34">
        <v>7</v>
      </c>
      <c r="R104" s="34"/>
      <c r="V104" s="34">
        <v>11</v>
      </c>
      <c r="W104" s="34"/>
    </row>
    <row r="106" spans="1:24" x14ac:dyDescent="0.2">
      <c r="L106" s="35"/>
      <c r="M106" s="35"/>
      <c r="O106" s="36"/>
      <c r="P106" s="36"/>
      <c r="Q106" s="36"/>
      <c r="R106" s="36"/>
      <c r="S106" s="36"/>
      <c r="T106" s="36"/>
      <c r="U106" s="36"/>
      <c r="V106" s="36"/>
      <c r="W106" s="36"/>
    </row>
    <row r="116" spans="1:8" ht="18" x14ac:dyDescent="0.2">
      <c r="A116" s="30"/>
      <c r="H116" s="30"/>
    </row>
    <row r="117" spans="1:8" ht="18" x14ac:dyDescent="0.2">
      <c r="A117" s="30"/>
      <c r="H117" s="30"/>
    </row>
    <row r="118" spans="1:8" ht="18" x14ac:dyDescent="0.2">
      <c r="A118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9414-0BAC-4769-AAF8-2F01B744A0C6}">
  <dimension ref="A1:O29"/>
  <sheetViews>
    <sheetView workbookViewId="0">
      <selection activeCell="N38" sqref="N38"/>
    </sheetView>
  </sheetViews>
  <sheetFormatPr defaultRowHeight="15" x14ac:dyDescent="0.2"/>
  <cols>
    <col min="10" max="10" width="1.8828125" customWidth="1"/>
    <col min="11" max="11" width="11.02734375" customWidth="1"/>
    <col min="12" max="12" width="8.609375" customWidth="1"/>
    <col min="13" max="13" width="1.61328125" customWidth="1"/>
  </cols>
  <sheetData>
    <row r="1" spans="1:15" x14ac:dyDescent="0.2">
      <c r="A1" s="1" t="s">
        <v>0</v>
      </c>
      <c r="C1" s="2"/>
      <c r="J1" s="3"/>
      <c r="K1" s="4" t="s">
        <v>196</v>
      </c>
      <c r="L1" s="4"/>
      <c r="N1" s="5"/>
      <c r="O1" s="5"/>
    </row>
    <row r="2" spans="1:15" x14ac:dyDescent="0.2">
      <c r="J2" s="3"/>
      <c r="K2" s="8" t="s">
        <v>197</v>
      </c>
      <c r="L2" s="8"/>
      <c r="M2" s="9"/>
      <c r="N2" s="10" t="s">
        <v>7</v>
      </c>
      <c r="O2" s="10"/>
    </row>
    <row r="3" spans="1:15" x14ac:dyDescent="0.2">
      <c r="J3" s="3"/>
      <c r="M3" s="9"/>
      <c r="N3" s="10"/>
      <c r="O3" s="12"/>
    </row>
    <row r="4" spans="1:15" x14ac:dyDescent="0.2">
      <c r="A4" s="5" t="s">
        <v>22</v>
      </c>
      <c r="J4" s="3"/>
      <c r="K4" s="10"/>
      <c r="L4" s="10"/>
      <c r="M4" s="9"/>
      <c r="N4" s="10"/>
      <c r="O4" s="10"/>
    </row>
    <row r="5" spans="1:15" ht="18" x14ac:dyDescent="0.2">
      <c r="A5" s="5" t="s">
        <v>49</v>
      </c>
      <c r="B5" s="5" t="s">
        <v>50</v>
      </c>
      <c r="C5" s="2" t="s">
        <v>51</v>
      </c>
      <c r="F5" s="2" t="s">
        <v>52</v>
      </c>
      <c r="J5" s="3"/>
      <c r="K5" s="37" t="s">
        <v>198</v>
      </c>
      <c r="L5" s="37" t="s">
        <v>199</v>
      </c>
      <c r="M5" s="9"/>
      <c r="N5" s="10"/>
      <c r="O5" s="10"/>
    </row>
    <row r="6" spans="1:15" x14ac:dyDescent="0.2">
      <c r="A6" s="5" t="s">
        <v>80</v>
      </c>
      <c r="J6" s="3"/>
      <c r="M6" s="3"/>
    </row>
    <row r="7" spans="1:15" x14ac:dyDescent="0.2">
      <c r="J7" s="3"/>
      <c r="M7" s="3"/>
    </row>
    <row r="8" spans="1:15" x14ac:dyDescent="0.2">
      <c r="A8" s="5"/>
      <c r="C8" t="s">
        <v>81</v>
      </c>
      <c r="J8" s="3"/>
      <c r="M8" s="3"/>
    </row>
    <row r="9" spans="1:15" x14ac:dyDescent="0.2">
      <c r="A9" s="5">
        <v>5</v>
      </c>
      <c r="C9" t="s">
        <v>96</v>
      </c>
      <c r="F9" t="s">
        <v>97</v>
      </c>
      <c r="J9" s="3"/>
      <c r="K9">
        <v>2</v>
      </c>
      <c r="L9">
        <v>2</v>
      </c>
      <c r="M9" s="3"/>
    </row>
    <row r="10" spans="1:15" x14ac:dyDescent="0.2">
      <c r="A10" s="5">
        <v>31</v>
      </c>
      <c r="F10" t="s">
        <v>98</v>
      </c>
      <c r="J10" s="3"/>
      <c r="K10">
        <v>16</v>
      </c>
      <c r="L10">
        <v>14</v>
      </c>
      <c r="M10" s="3"/>
    </row>
    <row r="11" spans="1:15" x14ac:dyDescent="0.2">
      <c r="A11" s="5">
        <v>57</v>
      </c>
      <c r="F11" t="s">
        <v>99</v>
      </c>
      <c r="J11" s="3"/>
      <c r="K11">
        <v>27</v>
      </c>
      <c r="L11">
        <v>28</v>
      </c>
      <c r="M11" s="3"/>
    </row>
    <row r="12" spans="1:15" x14ac:dyDescent="0.2">
      <c r="A12" s="5">
        <v>53</v>
      </c>
      <c r="F12" t="s">
        <v>100</v>
      </c>
      <c r="J12" s="3"/>
      <c r="K12">
        <v>28</v>
      </c>
      <c r="L12">
        <v>22</v>
      </c>
      <c r="M12" s="3"/>
    </row>
    <row r="13" spans="1:15" x14ac:dyDescent="0.2">
      <c r="A13" s="5">
        <v>99</v>
      </c>
      <c r="F13" t="s">
        <v>101</v>
      </c>
      <c r="J13" s="3"/>
      <c r="K13">
        <v>59</v>
      </c>
      <c r="L13">
        <v>38</v>
      </c>
      <c r="M13" s="3"/>
    </row>
    <row r="14" spans="1:15" x14ac:dyDescent="0.2">
      <c r="A14" s="5">
        <v>16</v>
      </c>
      <c r="F14" t="s">
        <v>102</v>
      </c>
      <c r="J14" s="3"/>
      <c r="K14">
        <v>9</v>
      </c>
      <c r="L14">
        <v>6</v>
      </c>
      <c r="M14" s="3"/>
    </row>
    <row r="15" spans="1:15" x14ac:dyDescent="0.2">
      <c r="A15" s="5">
        <v>41</v>
      </c>
      <c r="F15" t="s">
        <v>103</v>
      </c>
      <c r="J15" s="3"/>
      <c r="K15">
        <v>21</v>
      </c>
      <c r="L15">
        <v>19</v>
      </c>
      <c r="M15" s="3"/>
    </row>
    <row r="16" spans="1:15" x14ac:dyDescent="0.2">
      <c r="A16" s="5">
        <v>44</v>
      </c>
      <c r="F16" t="s">
        <v>104</v>
      </c>
      <c r="J16" s="3"/>
      <c r="K16">
        <v>32</v>
      </c>
      <c r="L16">
        <v>12</v>
      </c>
      <c r="M16" s="3"/>
    </row>
    <row r="17" spans="1:15" x14ac:dyDescent="0.2">
      <c r="A17" s="5">
        <v>17</v>
      </c>
      <c r="F17" t="s">
        <v>105</v>
      </c>
      <c r="J17" s="3"/>
      <c r="K17">
        <v>9</v>
      </c>
      <c r="L17">
        <v>8</v>
      </c>
      <c r="M17" s="3"/>
    </row>
    <row r="18" spans="1:15" x14ac:dyDescent="0.2">
      <c r="A18" s="5">
        <v>47</v>
      </c>
      <c r="F18" t="s">
        <v>106</v>
      </c>
      <c r="J18" s="3"/>
      <c r="K18">
        <v>27</v>
      </c>
      <c r="L18">
        <v>19</v>
      </c>
      <c r="M18" s="3"/>
    </row>
    <row r="19" spans="1:15" x14ac:dyDescent="0.2">
      <c r="A19" s="5">
        <v>130</v>
      </c>
      <c r="F19" t="s">
        <v>107</v>
      </c>
      <c r="J19" s="3"/>
      <c r="K19">
        <v>83</v>
      </c>
      <c r="L19">
        <v>45</v>
      </c>
      <c r="M19" s="3"/>
    </row>
    <row r="20" spans="1:15" x14ac:dyDescent="0.2">
      <c r="A20" s="5">
        <v>222</v>
      </c>
      <c r="F20" t="s">
        <v>108</v>
      </c>
      <c r="J20" s="3"/>
      <c r="K20">
        <v>131</v>
      </c>
      <c r="L20">
        <v>89</v>
      </c>
      <c r="M20" s="3"/>
    </row>
    <row r="21" spans="1:15" x14ac:dyDescent="0.2">
      <c r="A21" s="5">
        <v>206</v>
      </c>
      <c r="F21" t="s">
        <v>109</v>
      </c>
      <c r="J21" s="3"/>
      <c r="K21">
        <v>125</v>
      </c>
      <c r="L21">
        <v>73</v>
      </c>
      <c r="M21" s="3"/>
    </row>
    <row r="22" spans="1:15" x14ac:dyDescent="0.2">
      <c r="A22" s="20"/>
      <c r="F22" t="s">
        <v>162</v>
      </c>
      <c r="K22" s="20">
        <f>K9+K10+K11+K12+K13+K14+K15+K16+K18+K17+K19+K20+K21</f>
        <v>569</v>
      </c>
      <c r="L22" s="20">
        <f>L9+L10+L11+L12+L13+L14+L15+L16+L18+L17+L19+L20+L21</f>
        <v>375</v>
      </c>
      <c r="M22" s="3"/>
      <c r="N22" s="20"/>
      <c r="O22" s="20"/>
    </row>
    <row r="23" spans="1:15" x14ac:dyDescent="0.2">
      <c r="A23" s="5"/>
      <c r="C23" s="5" t="s">
        <v>163</v>
      </c>
      <c r="J23" s="3"/>
      <c r="K23" s="5">
        <v>5</v>
      </c>
      <c r="L23" s="5">
        <v>1</v>
      </c>
      <c r="M23" s="3"/>
      <c r="N23" s="5"/>
      <c r="O23" s="5"/>
    </row>
    <row r="24" spans="1:15" x14ac:dyDescent="0.2">
      <c r="A24" s="5"/>
      <c r="C24" s="5" t="s">
        <v>152</v>
      </c>
      <c r="J24" s="3"/>
      <c r="K24" s="5">
        <v>39</v>
      </c>
      <c r="L24" s="5">
        <v>35</v>
      </c>
      <c r="M24" s="3"/>
      <c r="N24" s="5"/>
      <c r="O24" s="5"/>
    </row>
    <row r="25" spans="1:15" x14ac:dyDescent="0.2">
      <c r="A25" s="5"/>
      <c r="C25" s="5" t="s">
        <v>164</v>
      </c>
      <c r="J25" s="3"/>
      <c r="K25" s="5">
        <v>6</v>
      </c>
      <c r="L25" s="5">
        <v>3</v>
      </c>
      <c r="M25" s="3"/>
      <c r="N25" s="5"/>
      <c r="O25" s="5"/>
    </row>
    <row r="26" spans="1:15" x14ac:dyDescent="0.2">
      <c r="A26" s="5"/>
      <c r="C26" s="5" t="s">
        <v>155</v>
      </c>
      <c r="J26" s="3"/>
      <c r="K26" s="5">
        <v>2</v>
      </c>
      <c r="L26" s="5">
        <v>2</v>
      </c>
      <c r="M26" s="3"/>
      <c r="N26" s="5"/>
      <c r="O26" s="5"/>
    </row>
    <row r="27" spans="1:15" x14ac:dyDescent="0.2">
      <c r="A27" s="5"/>
      <c r="C27" s="5" t="s">
        <v>156</v>
      </c>
      <c r="J27" s="3"/>
      <c r="K27" s="5">
        <v>1</v>
      </c>
      <c r="L27" s="5">
        <v>1</v>
      </c>
      <c r="M27" s="3"/>
      <c r="N27" s="5"/>
      <c r="O27" s="5"/>
    </row>
    <row r="28" spans="1:15" x14ac:dyDescent="0.2">
      <c r="A28" s="5"/>
      <c r="C28" s="5" t="s">
        <v>157</v>
      </c>
      <c r="J28" s="3"/>
      <c r="K28" s="5">
        <v>0</v>
      </c>
      <c r="L28" s="5">
        <v>0</v>
      </c>
      <c r="M28" s="3"/>
      <c r="N28" s="5"/>
      <c r="O28" s="5"/>
    </row>
    <row r="29" spans="1:15" x14ac:dyDescent="0.2">
      <c r="A29" s="20"/>
      <c r="F29" s="5" t="s">
        <v>166</v>
      </c>
      <c r="J29" s="3"/>
      <c r="K29" s="16">
        <f>K9+K10+K11+K12+K13+K14+K15+K16+K17+K18+K19+K20+K21+K23+K24+K25+K26+K27+K28</f>
        <v>622</v>
      </c>
      <c r="L29" s="20">
        <f>L9+L10+L11+L12+L13+L14+L15+L16+L17+L18+L19+L20+L21+L23+L24+L25+L26+L27+L28</f>
        <v>417</v>
      </c>
      <c r="M29" s="3"/>
      <c r="N29" s="20"/>
      <c r="O2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cp:lastPrinted>2023-12-21T17:33:18Z</cp:lastPrinted>
  <dcterms:created xsi:type="dcterms:W3CDTF">2023-12-20T21:59:10Z</dcterms:created>
  <dcterms:modified xsi:type="dcterms:W3CDTF">2023-12-21T20:11:58Z</dcterms:modified>
</cp:coreProperties>
</file>