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pencer\Documents\Election\Results Prim Gen Elections\"/>
    </mc:Choice>
  </mc:AlternateContent>
  <bookViews>
    <workbookView xWindow="0" yWindow="0" windowWidth="28800" windowHeight="12435"/>
  </bookViews>
  <sheets>
    <sheet name="2016 GENERAL" sheetId="3" r:id="rId1"/>
  </sheets>
  <definedNames>
    <definedName name="_xlnm.Print_Titles" localSheetId="0">'2016 GENERAL'!$1:$8</definedName>
  </definedNames>
  <calcPr calcId="152511"/>
</workbook>
</file>

<file path=xl/calcChain.xml><?xml version="1.0" encoding="utf-8"?>
<calcChain xmlns="http://schemas.openxmlformats.org/spreadsheetml/2006/main">
  <c r="S9" i="3" l="1"/>
  <c r="Q9" i="3"/>
  <c r="Q193" i="3" l="1"/>
  <c r="Q194" i="3"/>
  <c r="Q195" i="3"/>
  <c r="Q192" i="3"/>
  <c r="Q191" i="3"/>
  <c r="Q185" i="3"/>
  <c r="Q186" i="3"/>
  <c r="Q187" i="3"/>
  <c r="Q188" i="3"/>
  <c r="Q184" i="3"/>
  <c r="Q183" i="3"/>
  <c r="Q176" i="3"/>
  <c r="Q177" i="3"/>
  <c r="Q178" i="3"/>
  <c r="Q179" i="3"/>
  <c r="Q180" i="3"/>
  <c r="Q175" i="3"/>
  <c r="Q174" i="3"/>
  <c r="F219" i="3" l="1"/>
  <c r="G219" i="3"/>
  <c r="H219" i="3"/>
  <c r="I219" i="3"/>
  <c r="J219" i="3"/>
  <c r="K219" i="3"/>
  <c r="L219" i="3"/>
  <c r="M219" i="3"/>
  <c r="N219" i="3"/>
  <c r="O219" i="3"/>
  <c r="P219" i="3"/>
  <c r="Q219" i="3"/>
  <c r="R219" i="3"/>
  <c r="E219" i="3"/>
  <c r="D219" i="3"/>
  <c r="S195" i="3"/>
  <c r="S194" i="3"/>
  <c r="S193" i="3"/>
  <c r="S192" i="3"/>
  <c r="S191" i="3"/>
  <c r="S186" i="3"/>
  <c r="S187" i="3"/>
  <c r="S188" i="3"/>
  <c r="S185" i="3"/>
  <c r="S184" i="3"/>
  <c r="S183" i="3"/>
  <c r="S176" i="3"/>
  <c r="S177" i="3"/>
  <c r="S178" i="3"/>
  <c r="S179" i="3"/>
  <c r="S180" i="3"/>
  <c r="S175" i="3"/>
  <c r="S174" i="3"/>
  <c r="Q163" i="3"/>
  <c r="S163" i="3" s="1"/>
  <c r="Q164" i="3"/>
  <c r="S164" i="3" s="1"/>
  <c r="Q165" i="3"/>
  <c r="S165" i="3" s="1"/>
  <c r="Q166" i="3"/>
  <c r="S166" i="3" s="1"/>
  <c r="Q167" i="3"/>
  <c r="S167" i="3" s="1"/>
  <c r="Q168" i="3"/>
  <c r="S168" i="3" s="1"/>
  <c r="Q169" i="3"/>
  <c r="S169" i="3" s="1"/>
  <c r="Q170" i="3"/>
  <c r="S170" i="3" s="1"/>
  <c r="Q171" i="3"/>
  <c r="S171" i="3" s="1"/>
  <c r="Q162" i="3"/>
  <c r="S162" i="3" s="1"/>
  <c r="Q161" i="3"/>
  <c r="S161" i="3" s="1"/>
  <c r="Q158" i="3"/>
  <c r="S158" i="3" s="1"/>
  <c r="Q157" i="3"/>
  <c r="S157" i="3" s="1"/>
  <c r="Q156" i="3"/>
  <c r="S156" i="3" s="1"/>
  <c r="Q155" i="3"/>
  <c r="S155" i="3" s="1"/>
  <c r="Q154" i="3"/>
  <c r="S154" i="3" s="1"/>
  <c r="Q153" i="3"/>
  <c r="S153" i="3" s="1"/>
  <c r="Q152" i="3"/>
  <c r="S152" i="3" s="1"/>
  <c r="Q151" i="3"/>
  <c r="S151" i="3" s="1"/>
  <c r="Q148" i="3"/>
  <c r="S148" i="3" s="1"/>
  <c r="B148" i="3" s="1"/>
  <c r="Q147" i="3"/>
  <c r="S147" i="3" s="1"/>
  <c r="Q146" i="3"/>
  <c r="S146" i="3" s="1"/>
  <c r="Q145" i="3"/>
  <c r="S145" i="3" s="1"/>
  <c r="Q143" i="3"/>
  <c r="S143" i="3" s="1"/>
  <c r="Q142" i="3"/>
  <c r="S142" i="3" s="1"/>
  <c r="S137" i="3"/>
  <c r="Q138" i="3"/>
  <c r="S138" i="3" s="1"/>
  <c r="Q136" i="3"/>
  <c r="S136" i="3" s="1"/>
  <c r="Q135" i="3"/>
  <c r="S135" i="3" s="1"/>
  <c r="Q134" i="3"/>
  <c r="S134" i="3" s="1"/>
  <c r="Q133" i="3"/>
  <c r="S133" i="3" s="1"/>
  <c r="Q124" i="3"/>
  <c r="S124" i="3" s="1"/>
  <c r="Q125" i="3"/>
  <c r="S125" i="3" s="1"/>
  <c r="Q126" i="3"/>
  <c r="S126" i="3" s="1"/>
  <c r="Q127" i="3"/>
  <c r="S127" i="3" s="1"/>
  <c r="Q128" i="3"/>
  <c r="S128" i="3" s="1"/>
  <c r="Q129" i="3"/>
  <c r="S129" i="3" s="1"/>
  <c r="Q130" i="3"/>
  <c r="S130" i="3" s="1"/>
  <c r="Q123" i="3"/>
  <c r="S123" i="3" s="1"/>
  <c r="Q122" i="3"/>
  <c r="S122" i="3" s="1"/>
  <c r="Q119" i="3"/>
  <c r="S119" i="3" s="1"/>
  <c r="Q118" i="3"/>
  <c r="S118" i="3" s="1"/>
  <c r="Q117" i="3"/>
  <c r="S117" i="3" s="1"/>
  <c r="Q116" i="3"/>
  <c r="S116" i="3" s="1"/>
  <c r="Q115" i="3"/>
  <c r="S115" i="3" s="1"/>
  <c r="Q114" i="3"/>
  <c r="S114" i="3" s="1"/>
  <c r="Q113" i="3"/>
  <c r="S113" i="3" s="1"/>
  <c r="Q112" i="3"/>
  <c r="S112" i="3" s="1"/>
  <c r="Q107" i="3"/>
  <c r="S107" i="3" s="1"/>
  <c r="Q108" i="3"/>
  <c r="S108" i="3" s="1"/>
  <c r="Q109" i="3"/>
  <c r="S109" i="3" s="1"/>
  <c r="Q106" i="3"/>
  <c r="S106" i="3" s="1"/>
  <c r="Q105" i="3"/>
  <c r="S105" i="3" s="1"/>
  <c r="B192" i="3" l="1"/>
  <c r="B193" i="3"/>
  <c r="B194" i="3"/>
  <c r="B195" i="3"/>
  <c r="B184" i="3"/>
  <c r="B191" i="3"/>
  <c r="B176" i="3"/>
  <c r="B180" i="3"/>
  <c r="B186" i="3"/>
  <c r="B188" i="3"/>
  <c r="B185" i="3"/>
  <c r="B178" i="3"/>
  <c r="B183" i="3"/>
  <c r="B187" i="3"/>
  <c r="B174" i="3"/>
  <c r="B177" i="3"/>
  <c r="B179" i="3"/>
  <c r="B175" i="3"/>
  <c r="B168" i="3"/>
  <c r="B169" i="3"/>
  <c r="B165" i="3"/>
  <c r="B162" i="3"/>
  <c r="B164" i="3"/>
  <c r="B171" i="3"/>
  <c r="B167" i="3"/>
  <c r="B163" i="3"/>
  <c r="B161" i="3"/>
  <c r="B170" i="3"/>
  <c r="B166" i="3"/>
  <c r="B151" i="3"/>
  <c r="B155" i="3"/>
  <c r="B152" i="3"/>
  <c r="B156" i="3"/>
  <c r="B153" i="3"/>
  <c r="B157" i="3"/>
  <c r="B154" i="3"/>
  <c r="B158" i="3"/>
  <c r="B147" i="3"/>
  <c r="B145" i="3"/>
  <c r="B146" i="3"/>
  <c r="B143" i="3"/>
  <c r="B142" i="3"/>
  <c r="B135" i="3"/>
  <c r="B134" i="3"/>
  <c r="B136" i="3"/>
  <c r="B133" i="3"/>
  <c r="B138" i="3"/>
  <c r="B137" i="3"/>
  <c r="B130" i="3"/>
  <c r="B126" i="3"/>
  <c r="B122" i="3"/>
  <c r="B125" i="3"/>
  <c r="B128" i="3"/>
  <c r="B124" i="3"/>
  <c r="B127" i="3"/>
  <c r="B123" i="3"/>
  <c r="B129" i="3"/>
  <c r="B115" i="3"/>
  <c r="B119" i="3"/>
  <c r="B117" i="3"/>
  <c r="B113" i="3"/>
  <c r="B116" i="3"/>
  <c r="B114" i="3"/>
  <c r="B118" i="3"/>
  <c r="B108" i="3"/>
  <c r="B107" i="3"/>
  <c r="B106" i="3"/>
  <c r="B109" i="3"/>
  <c r="Q99" i="3"/>
  <c r="S99" i="3" s="1"/>
  <c r="Q100" i="3"/>
  <c r="S100" i="3" s="1"/>
  <c r="Q101" i="3"/>
  <c r="S101" i="3" s="1"/>
  <c r="Q102" i="3"/>
  <c r="S102" i="3" s="1"/>
  <c r="Q98" i="3"/>
  <c r="S98" i="3" s="1"/>
  <c r="Q97" i="3"/>
  <c r="S97" i="3" s="1"/>
  <c r="B101" i="3" l="1"/>
  <c r="B102" i="3"/>
  <c r="B100" i="3"/>
  <c r="B97" i="3"/>
  <c r="B99" i="3"/>
  <c r="B98" i="3"/>
  <c r="Q93" i="3"/>
  <c r="S93" i="3" s="1"/>
  <c r="Q92" i="3"/>
  <c r="S92" i="3" s="1"/>
  <c r="Q91" i="3"/>
  <c r="S91" i="3" s="1"/>
  <c r="Q85" i="3"/>
  <c r="S85" i="3" s="1"/>
  <c r="Q84" i="3"/>
  <c r="S84" i="3" s="1"/>
  <c r="Q82" i="3"/>
  <c r="S82" i="3" s="1"/>
  <c r="Q81" i="3"/>
  <c r="S81" i="3" s="1"/>
  <c r="Q79" i="3"/>
  <c r="S79" i="3" s="1"/>
  <c r="Q78" i="3"/>
  <c r="S78" i="3" s="1"/>
  <c r="Q75" i="3"/>
  <c r="S75" i="3" s="1"/>
  <c r="Q76" i="3"/>
  <c r="S76" i="3" s="1"/>
  <c r="Q74" i="3"/>
  <c r="S74" i="3" s="1"/>
  <c r="Q72" i="3"/>
  <c r="S72" i="3" s="1"/>
  <c r="Q71" i="3"/>
  <c r="S71" i="3" s="1"/>
  <c r="Q69" i="3"/>
  <c r="S69" i="3" s="1"/>
  <c r="Q68" i="3"/>
  <c r="S68" i="3" s="1"/>
  <c r="Q65" i="3"/>
  <c r="S65" i="3" s="1"/>
  <c r="Q64" i="3"/>
  <c r="S64" i="3" s="1"/>
  <c r="Q61" i="3"/>
  <c r="S61" i="3" s="1"/>
  <c r="Q60" i="3"/>
  <c r="S60" i="3" s="1"/>
  <c r="Q57" i="3"/>
  <c r="S57" i="3" s="1"/>
  <c r="Q56" i="3"/>
  <c r="S56" i="3" s="1"/>
  <c r="Q53" i="3"/>
  <c r="S53" i="3" s="1"/>
  <c r="Q52" i="3"/>
  <c r="S52" i="3" s="1"/>
  <c r="Q49" i="3"/>
  <c r="S49" i="3" s="1"/>
  <c r="Q48" i="3"/>
  <c r="S48" i="3" s="1"/>
  <c r="Q45" i="3"/>
  <c r="S45" i="3" s="1"/>
  <c r="Q44" i="3"/>
  <c r="S44" i="3" s="1"/>
  <c r="Q32" i="3"/>
  <c r="S32" i="3" s="1"/>
  <c r="B44" i="3" l="1"/>
  <c r="B52" i="3"/>
  <c r="B60" i="3"/>
  <c r="B68" i="3"/>
  <c r="B48" i="3"/>
  <c r="B56" i="3"/>
  <c r="B64" i="3"/>
  <c r="B75" i="3"/>
  <c r="B84" i="3"/>
  <c r="B91" i="3"/>
  <c r="B82" i="3"/>
  <c r="B85" i="3"/>
  <c r="B81" i="3"/>
  <c r="B92" i="3"/>
  <c r="B93" i="3"/>
  <c r="B78" i="3"/>
  <c r="B79" i="3"/>
  <c r="B71" i="3"/>
  <c r="B53" i="3"/>
  <c r="B57" i="3"/>
  <c r="B69" i="3"/>
  <c r="B72" i="3"/>
  <c r="B49" i="3"/>
  <c r="B45" i="3"/>
  <c r="B74" i="3"/>
  <c r="B76" i="3"/>
  <c r="B65" i="3"/>
  <c r="B61" i="3"/>
  <c r="F212" i="3" l="1"/>
  <c r="G212" i="3"/>
  <c r="H212" i="3"/>
  <c r="I212" i="3"/>
  <c r="J212" i="3"/>
  <c r="K212" i="3"/>
  <c r="L212" i="3"/>
  <c r="M212" i="3"/>
  <c r="N212" i="3"/>
  <c r="O212" i="3"/>
  <c r="P212" i="3"/>
  <c r="E212" i="3"/>
  <c r="D212" i="3"/>
  <c r="S203" i="3"/>
  <c r="Q30" i="3"/>
  <c r="S30" i="3" s="1"/>
  <c r="Q31" i="3"/>
  <c r="S31" i="3" s="1"/>
  <c r="Q33" i="3"/>
  <c r="S33" i="3" s="1"/>
  <c r="Q20" i="3"/>
  <c r="S20" i="3" s="1"/>
  <c r="Q19" i="3"/>
  <c r="S19" i="3" s="1"/>
  <c r="B20" i="3" l="1"/>
  <c r="B19" i="3"/>
  <c r="Q40" i="3"/>
  <c r="S40" i="3" s="1"/>
  <c r="Q41" i="3"/>
  <c r="S41" i="3" s="1"/>
  <c r="Q87" i="3"/>
  <c r="S87" i="3" s="1"/>
  <c r="Q88" i="3"/>
  <c r="S88" i="3" s="1"/>
  <c r="Q89" i="3"/>
  <c r="S89" i="3" s="1"/>
  <c r="Q36" i="3"/>
  <c r="S36" i="3" s="1"/>
  <c r="Q37" i="3"/>
  <c r="S37" i="3" s="1"/>
  <c r="Q38" i="3"/>
  <c r="S38" i="3" s="1"/>
  <c r="Q23" i="3"/>
  <c r="S23" i="3" s="1"/>
  <c r="Q24" i="3"/>
  <c r="S24" i="3" s="1"/>
  <c r="Q14" i="3"/>
  <c r="S14" i="3" s="1"/>
  <c r="Q15" i="3"/>
  <c r="S15" i="3" s="1"/>
  <c r="Q12" i="3"/>
  <c r="S12" i="3" s="1"/>
  <c r="Q13" i="3"/>
  <c r="S13" i="3" s="1"/>
  <c r="Q16" i="3"/>
  <c r="S16" i="3" s="1"/>
  <c r="S205" i="3"/>
  <c r="S206" i="3"/>
  <c r="S207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S204" i="3"/>
  <c r="S218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D213" i="3"/>
  <c r="S216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D211" i="3"/>
  <c r="S215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D210" i="3"/>
  <c r="Q27" i="3"/>
  <c r="S27" i="3" s="1"/>
  <c r="Q28" i="3"/>
  <c r="S28" i="3" s="1"/>
  <c r="Q29" i="3"/>
  <c r="S29" i="3" s="1"/>
  <c r="Q197" i="3"/>
  <c r="S197" i="3" s="1"/>
  <c r="Q198" i="3"/>
  <c r="S198" i="3" s="1"/>
  <c r="S217" i="3"/>
  <c r="B32" i="3" l="1"/>
  <c r="S219" i="3"/>
  <c r="S212" i="3"/>
  <c r="B40" i="3"/>
  <c r="B30" i="3"/>
  <c r="B33" i="3"/>
  <c r="B31" i="3"/>
  <c r="B198" i="3"/>
  <c r="S210" i="3"/>
  <c r="S213" i="3"/>
  <c r="B37" i="3"/>
  <c r="B38" i="3"/>
  <c r="B89" i="3"/>
  <c r="B15" i="3"/>
  <c r="B16" i="3"/>
  <c r="B24" i="3"/>
  <c r="B41" i="3"/>
  <c r="B88" i="3"/>
  <c r="S211" i="3"/>
  <c r="B23" i="3"/>
  <c r="B197" i="3"/>
  <c r="S208" i="3"/>
  <c r="B27" i="3"/>
  <c r="Q208" i="3"/>
  <c r="B87" i="3"/>
  <c r="B13" i="3"/>
  <c r="B12" i="3"/>
  <c r="B29" i="3"/>
  <c r="B14" i="3"/>
  <c r="B28" i="3"/>
  <c r="B36" i="3"/>
  <c r="B105" i="3"/>
  <c r="B112" i="3"/>
</calcChain>
</file>

<file path=xl/sharedStrings.xml><?xml version="1.0" encoding="utf-8"?>
<sst xmlns="http://schemas.openxmlformats.org/spreadsheetml/2006/main" count="241" uniqueCount="184">
  <si>
    <t>Sub-Total</t>
  </si>
  <si>
    <t>DAKOTA COUNTY, NEBRASKA</t>
  </si>
  <si>
    <t>Ward 1</t>
  </si>
  <si>
    <t>Ward 2</t>
  </si>
  <si>
    <t>Ward 4A</t>
  </si>
  <si>
    <t>Ward 4B</t>
  </si>
  <si>
    <t>Cov. Island</t>
  </si>
  <si>
    <t>Dakota Rural</t>
  </si>
  <si>
    <t>Emerson</t>
  </si>
  <si>
    <t>Hubbard</t>
  </si>
  <si>
    <t>Omadi</t>
  </si>
  <si>
    <t>Total Votes</t>
  </si>
  <si>
    <t>OFFICE/CANDIDATE</t>
  </si>
  <si>
    <t>FOR COUNTY COMMISSIONER</t>
  </si>
  <si>
    <t>TOTAL REGISTERED</t>
  </si>
  <si>
    <t>PRESIDENTIAL TICKET</t>
  </si>
  <si>
    <t>Total Voted</t>
  </si>
  <si>
    <t>Ward 3</t>
  </si>
  <si>
    <t>Ward 4AA</t>
  </si>
  <si>
    <t>Dakota City</t>
  </si>
  <si>
    <t>N/A</t>
  </si>
  <si>
    <t>PROVISIONAL BALLOTS</t>
  </si>
  <si>
    <t>Rick Bousquet</t>
  </si>
  <si>
    <t>Percentage voted is based on the number of voted and the total active and inactive voters</t>
  </si>
  <si>
    <t>SCHOOL TICKET</t>
  </si>
  <si>
    <t>COUNTY TICKET</t>
  </si>
  <si>
    <t>Abstract of Votes Cast at an Election Held in Dakota County, Nebraska,</t>
  </si>
  <si>
    <t>Democrats Actual Voting</t>
  </si>
  <si>
    <t>Republicans Actual Voting</t>
  </si>
  <si>
    <t>St. John</t>
  </si>
  <si>
    <t>County Clerk</t>
  </si>
  <si>
    <t>SEAL</t>
  </si>
  <si>
    <t>Adrian Smith</t>
  </si>
  <si>
    <t>Rachel Wise</t>
  </si>
  <si>
    <t>Rod Johnson</t>
  </si>
  <si>
    <t>Antonio Tony Gomez</t>
  </si>
  <si>
    <t>Joni Albrecht</t>
  </si>
  <si>
    <t>Ardel Bengtson</t>
  </si>
  <si>
    <t>FOR MEMBER OF THE LEGISLATURE - District 17</t>
  </si>
  <si>
    <t>NONPARTISAN TICKET</t>
  </si>
  <si>
    <t>FOR MEMBER OF THE STATE BOARD OF EDUCATION - District 3</t>
  </si>
  <si>
    <t>Bill Rhea Jr.</t>
  </si>
  <si>
    <t>Kayla S. Eriksen</t>
  </si>
  <si>
    <t>Shiena L. Harris</t>
  </si>
  <si>
    <t>Libertarian Actual Voting</t>
  </si>
  <si>
    <t>% Republican vote by precinct/overall</t>
  </si>
  <si>
    <t>ELECTION DEMOGRAPHICS  Active &amp; Inactive Registered Voters  14% of Rep. and Dem. Voters were marked inactive</t>
  </si>
  <si>
    <t>Shirley Sides, Marion Cain, Karilyn Watkins, disinterested freeholders of said County, chosen by the</t>
  </si>
  <si>
    <t>Provisional</t>
  </si>
  <si>
    <t>ABSENTEE</t>
  </si>
  <si>
    <t>FOR PRESIDENT OF THE UNITED STATES</t>
  </si>
  <si>
    <t>CONGRESSIONAL TICKET</t>
  </si>
  <si>
    <t>Legislature Write-Ins</t>
  </si>
  <si>
    <t>Papio-Miss Write-Ins</t>
  </si>
  <si>
    <t>PAPIO-MISSOURI RIVER NATURAL RESOURCES DISTRICT - Subdistrict 1
FOR BOARD OF DIRECTORS</t>
  </si>
  <si>
    <t>STATE TICKET</t>
  </si>
  <si>
    <t>County Clerk to canvass the General Election held on the 8th day of November, 2016.</t>
  </si>
  <si>
    <t>Done at Dakota City, in said County, on the 10th day of November A.D. 2016.</t>
  </si>
  <si>
    <t>President Write-Ins</t>
  </si>
  <si>
    <t>FOR REPRESENTATIVE IN CONGRESS - District 3 - 2 YEAR TERM</t>
  </si>
  <si>
    <t>GENERAL ELECTION  November 8, 2016</t>
  </si>
  <si>
    <t>Congress Write-Ins</t>
  </si>
  <si>
    <t>Public Service Write-Ins</t>
  </si>
  <si>
    <t>Martin Hohenstein</t>
  </si>
  <si>
    <t>Kevin W. Rohde</t>
  </si>
  <si>
    <t>Richard P. McNear</t>
  </si>
  <si>
    <t>County Comm. Write-Ins</t>
  </si>
  <si>
    <t>FOR PUBLIC SERVICE COMMISSIONER - District 4 - 6 YEAR TERM</t>
  </si>
  <si>
    <t>CHIEF JUSTICE OF THE SUPREME COURT</t>
  </si>
  <si>
    <t>NO</t>
  </si>
  <si>
    <t>Shall Chief Justice Michael G. Heavican be retained in office?</t>
  </si>
  <si>
    <t>YES</t>
  </si>
  <si>
    <t>JUDGE OF THE SUPREME COURT</t>
  </si>
  <si>
    <t>Shall Judge William B. Cassel be retained in office?</t>
  </si>
  <si>
    <t>JUDGE OF THE COURT OF APPEALS</t>
  </si>
  <si>
    <t>Shall Judge Francie Riedmann Weis be retained in office?</t>
  </si>
  <si>
    <t>JUDGE OF THE NEBRASKA WORKERS' COMPENSATION COURT</t>
  </si>
  <si>
    <t>Shall Judge Daniel R. Fridrich be retained in office?</t>
  </si>
  <si>
    <t>Shall Judge John R. Hoffert be retained in office?</t>
  </si>
  <si>
    <t>Shall Judge James R. Coe be retained in office?</t>
  </si>
  <si>
    <t>JUDGE OF THE COUNTY COURT - District 6</t>
  </si>
  <si>
    <t>Shall Judge Kurt Rager be retained in office?</t>
  </si>
  <si>
    <t>NORTHEAST COMMUNTY COLLEGE
FOR BOARD OF GOVERNORS - District 3</t>
  </si>
  <si>
    <t>Arlan W. Kuehn</t>
  </si>
  <si>
    <t>NORTHEAST COMMUNTY COLLEGE
FOR BOARD OF GOVERNORS - At Large</t>
  </si>
  <si>
    <t>Ted Hillman</t>
  </si>
  <si>
    <t>Jeffrey M. Scherer</t>
  </si>
  <si>
    <t>BOG Dist 3 Write-Ins</t>
  </si>
  <si>
    <t>BOG At Large Write-Ins</t>
  </si>
  <si>
    <t>Ted Japp - by Petition</t>
  </si>
  <si>
    <t>NORTHEAST NEBRASKA PUBLIC POWER DISTRICT
FOR BOARD OF DIRECTORS - Subdivision 4</t>
  </si>
  <si>
    <t>Paul J. Bodlak</t>
  </si>
  <si>
    <t>NENPPD Write-Ins</t>
  </si>
  <si>
    <t>EDUCATIONAL SERVICE UNIT NO.1
FOR MEMBER OF THE BOARD - District 2</t>
  </si>
  <si>
    <t xml:space="preserve">Write-In - </t>
  </si>
  <si>
    <t>ESU #1 Write-Ins</t>
  </si>
  <si>
    <t>EDUCATIONAL SERVICE UNIT NO.1
FOR MEMBER OF THE BOARD - District 6</t>
  </si>
  <si>
    <t>LOWER ELKHORN NATURAL RESOURCES DISTRICT
FOR BOARD OF DIRECTORS - Subdistrict 7</t>
  </si>
  <si>
    <t>Gary R. Loftis</t>
  </si>
  <si>
    <t>Paul Chamberlain</t>
  </si>
  <si>
    <t>SOUTH SIOUX CITY COMMUNITY SCHOOL DISTRICT 011</t>
  </si>
  <si>
    <t>FOR MEMBER OF BOARD OF EDUCATION</t>
  </si>
  <si>
    <t>Write-In Provision</t>
  </si>
  <si>
    <t xml:space="preserve">HOMER COMMUNITY SCHOOL DISTRICT NO. 31R </t>
  </si>
  <si>
    <t>EMERSON-HUBBARD COMMUNITY SCHOOL DISTRICT 561</t>
  </si>
  <si>
    <t>Write In Provision</t>
  </si>
  <si>
    <t>PONCA COMMUNITY SCHOOL DISTRICT 001</t>
  </si>
  <si>
    <t>ALLEN COMMUNITY SCHOOL DISTRICT 070</t>
  </si>
  <si>
    <t>For Council Member  Vote for FOUR</t>
  </si>
  <si>
    <t>Oscar Gomez</t>
  </si>
  <si>
    <t>Jason V. Bowman</t>
  </si>
  <si>
    <t>SSC Council Write Ins</t>
  </si>
  <si>
    <t>CITY OF DAKOTA CITY</t>
  </si>
  <si>
    <t>FOR MAYOR</t>
  </si>
  <si>
    <t>FOR COUNCIL MEMBER</t>
  </si>
  <si>
    <t>Clint Rasmussen</t>
  </si>
  <si>
    <t>VILLAGE OF HOMER</t>
  </si>
  <si>
    <t>FOR VILLAGE BOARD OF TRUSTEES</t>
  </si>
  <si>
    <t>Dawn Maslonka</t>
  </si>
  <si>
    <t>VILLAGE OF HUBBARD</t>
  </si>
  <si>
    <t>Ronald J. Hunn</t>
  </si>
  <si>
    <t>VILLAGE OF EMERSON</t>
  </si>
  <si>
    <t>Kathy Pallas Ostrand</t>
  </si>
  <si>
    <t>VILLAGE OF JACKSON</t>
  </si>
  <si>
    <t>Monte M. Burki</t>
  </si>
  <si>
    <t>Phillip D. Kramper</t>
  </si>
  <si>
    <t>Shawn J. Fethkenher</t>
  </si>
  <si>
    <t>Christopher L. Krueger</t>
  </si>
  <si>
    <t>Robert R. Rapp</t>
  </si>
  <si>
    <t>Matthew J. Aitken</t>
  </si>
  <si>
    <t>Marla P. Grier</t>
  </si>
  <si>
    <t>William A. Quinn</t>
  </si>
  <si>
    <t xml:space="preserve">FOR MEMBER OF BOARD OF EDUCATION </t>
  </si>
  <si>
    <t>Byron E. Hall</t>
  </si>
  <si>
    <t>Aaron C. Reis</t>
  </si>
  <si>
    <t>Kristina M. Nelsen</t>
  </si>
  <si>
    <t>Cherie A. Conley</t>
  </si>
  <si>
    <t>Cindi L. Stolze</t>
  </si>
  <si>
    <t>Joani Franzluebbers</t>
  </si>
  <si>
    <t>CITY TICKET</t>
  </si>
  <si>
    <t>Linda J. Schovanec</t>
  </si>
  <si>
    <t>Carol Schuldt</t>
  </si>
  <si>
    <t>Dan R. Boeshart</t>
  </si>
  <si>
    <t>Mark Graff</t>
  </si>
  <si>
    <t>Dale T. Alexander Sr.</t>
  </si>
  <si>
    <t>John Ahlers</t>
  </si>
  <si>
    <t>Matthew M. Morgan</t>
  </si>
  <si>
    <t>Douglas M. Mackling</t>
  </si>
  <si>
    <t>Robert W. Bose</t>
  </si>
  <si>
    <t>Dallas R. Cain II</t>
  </si>
  <si>
    <t>Matt E. Raveling</t>
  </si>
  <si>
    <t>Michael Stoos</t>
  </si>
  <si>
    <t>Jason J. Martineck</t>
  </si>
  <si>
    <t>Kevin J. Heeney</t>
  </si>
  <si>
    <t>Joseph P. Hayes</t>
  </si>
  <si>
    <t>Stephanie M. Hirsch</t>
  </si>
  <si>
    <t>Registered Eligible Republican Voters</t>
  </si>
  <si>
    <t>Registered Eligible Democrat Voters</t>
  </si>
  <si>
    <t>Registered Eligible Nonpartisan Voters</t>
  </si>
  <si>
    <t>Registered Eligible Libertarian Voters</t>
  </si>
  <si>
    <t>Nonpartisan Actual Voting</t>
  </si>
  <si>
    <t>% Democrats vote by precinct/overall</t>
  </si>
  <si>
    <t>% Nonpartisans vote by precinct/overall</t>
  </si>
  <si>
    <t>% Libertarians vote by precinct/overall</t>
  </si>
  <si>
    <t>Ron Hartnett</t>
  </si>
  <si>
    <t>Trump / Pence</t>
  </si>
  <si>
    <t>Clinton / Kaine</t>
  </si>
  <si>
    <t>Johnston / Weld</t>
  </si>
  <si>
    <t>Stein / Baraka</t>
  </si>
  <si>
    <t>State Bd of Ed Write-Ins</t>
  </si>
  <si>
    <t>Stacey L. Woodward</t>
  </si>
  <si>
    <t>Kevin R. Connot</t>
  </si>
  <si>
    <t>Tyler N. Kirkholm</t>
  </si>
  <si>
    <t>Jerry J. Yacevich</t>
  </si>
  <si>
    <t>Daniel Bousquet</t>
  </si>
  <si>
    <t>REFERENDUM ORDERED BY PETITION OF THE PEOPLE
Referendum No. 426  -  Death Penalty</t>
  </si>
  <si>
    <t>Retain - Eliminate</t>
  </si>
  <si>
    <t>Repeal - Keep</t>
  </si>
  <si>
    <t>Write-In Robert Corkin</t>
  </si>
  <si>
    <t>Write-In Keith Claypool</t>
  </si>
  <si>
    <t>Write-In Scattered</t>
  </si>
  <si>
    <t>SSC Council Write Ins Total</t>
  </si>
  <si>
    <t>PRECINCT VOTES</t>
  </si>
  <si>
    <t>On the 8th day of Novewmber, 2016, as canvassed by Joan Spencer, County Clerk of said County, assisted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</si>
</sst>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</font>
    <font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7">
    <xf numFmtId="0" fontId="0" fillId="0" borderId="0" xfId="0"/>
    <xf numFmtId="0" fontId="2" fillId="0" borderId="0" xfId="0" applyFont="1"/>
    <xf numFmtId="0" fontId="4" fillId="0" borderId="0" xfId="0" applyFont="1"/>
    <xf numFmtId="9" fontId="2" fillId="0" borderId="0" xfId="1" applyNumberFormat="1" applyFont="1" applyAlignment="1">
      <alignment horizontal="center"/>
    </xf>
    <xf numFmtId="0" fontId="4" fillId="5" borderId="3" xfId="0" applyFont="1" applyFill="1" applyBorder="1" applyAlignment="1" applyProtection="1">
      <alignment horizontal="center"/>
      <protection locked="0"/>
    </xf>
    <xf numFmtId="0" fontId="4" fillId="10" borderId="3" xfId="0" applyFont="1" applyFill="1" applyBorder="1" applyAlignment="1" applyProtection="1">
      <alignment horizontal="center"/>
      <protection locked="0"/>
    </xf>
    <xf numFmtId="9" fontId="2" fillId="2" borderId="1" xfId="1" applyNumberFormat="1" applyFont="1" applyFill="1" applyBorder="1" applyAlignment="1" applyProtection="1">
      <alignment horizontal="center"/>
    </xf>
    <xf numFmtId="0" fontId="2" fillId="0" borderId="0" xfId="0" applyFont="1" applyProtection="1"/>
    <xf numFmtId="9" fontId="2" fillId="0" borderId="0" xfId="1" applyNumberFormat="1" applyFont="1" applyAlignment="1" applyProtection="1">
      <alignment horizontal="center"/>
    </xf>
    <xf numFmtId="10" fontId="2" fillId="12" borderId="3" xfId="1" applyNumberFormat="1" applyFont="1" applyFill="1" applyBorder="1" applyAlignment="1" applyProtection="1">
      <alignment horizontal="center"/>
    </xf>
    <xf numFmtId="0" fontId="4" fillId="11" borderId="3" xfId="0" applyFont="1" applyFill="1" applyBorder="1" applyAlignment="1" applyProtection="1">
      <alignment horizontal="center"/>
      <protection locked="0"/>
    </xf>
    <xf numFmtId="0" fontId="4" fillId="9" borderId="3" xfId="0" applyFont="1" applyFill="1" applyBorder="1" applyAlignment="1" applyProtection="1">
      <alignment horizontal="center"/>
      <protection locked="0"/>
    </xf>
    <xf numFmtId="0" fontId="4" fillId="13" borderId="3" xfId="0" applyFont="1" applyFill="1" applyBorder="1" applyAlignment="1" applyProtection="1">
      <alignment horizontal="center"/>
      <protection locked="0"/>
    </xf>
    <xf numFmtId="0" fontId="4" fillId="15" borderId="3" xfId="0" applyFont="1" applyFill="1" applyBorder="1" applyAlignment="1" applyProtection="1">
      <alignment horizontal="center"/>
      <protection locked="0"/>
    </xf>
    <xf numFmtId="0" fontId="4" fillId="0" borderId="0" xfId="0" applyFont="1" applyFill="1"/>
    <xf numFmtId="0" fontId="4" fillId="0" borderId="0" xfId="0" applyFont="1" applyAlignment="1" applyProtection="1">
      <alignment horizontal="center"/>
    </xf>
    <xf numFmtId="9" fontId="4" fillId="0" borderId="0" xfId="1" applyFont="1" applyAlignment="1" applyProtection="1">
      <alignment horizontal="center"/>
    </xf>
    <xf numFmtId="0" fontId="4" fillId="0" borderId="0" xfId="0" applyFont="1" applyProtection="1"/>
    <xf numFmtId="0" fontId="3" fillId="7" borderId="3" xfId="0" applyFont="1" applyFill="1" applyBorder="1" applyAlignment="1" applyProtection="1">
      <alignment horizontal="center"/>
    </xf>
    <xf numFmtId="0" fontId="3" fillId="16" borderId="3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1" fontId="3" fillId="3" borderId="3" xfId="0" applyNumberFormat="1" applyFont="1" applyFill="1" applyBorder="1" applyAlignment="1" applyProtection="1">
      <alignment horizontal="center"/>
    </xf>
    <xf numFmtId="10" fontId="2" fillId="12" borderId="5" xfId="1" applyNumberFormat="1" applyFont="1" applyFill="1" applyBorder="1" applyAlignment="1" applyProtection="1">
      <alignment horizontal="center"/>
    </xf>
    <xf numFmtId="1" fontId="3" fillId="16" borderId="3" xfId="0" applyNumberFormat="1" applyFont="1" applyFill="1" applyBorder="1" applyAlignment="1" applyProtection="1">
      <alignment horizontal="center"/>
    </xf>
    <xf numFmtId="0" fontId="3" fillId="18" borderId="3" xfId="0" applyFont="1" applyFill="1" applyBorder="1" applyAlignment="1" applyProtection="1">
      <alignment horizontal="center"/>
    </xf>
    <xf numFmtId="0" fontId="3" fillId="15" borderId="3" xfId="0" applyFont="1" applyFill="1" applyBorder="1" applyAlignment="1" applyProtection="1">
      <alignment horizontal="left"/>
    </xf>
    <xf numFmtId="0" fontId="3" fillId="18" borderId="6" xfId="0" applyFont="1" applyFill="1" applyBorder="1" applyAlignment="1" applyProtection="1">
      <alignment horizontal="center"/>
    </xf>
    <xf numFmtId="1" fontId="3" fillId="18" borderId="3" xfId="0" applyNumberFormat="1" applyFont="1" applyFill="1" applyBorder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/>
    <xf numFmtId="0" fontId="3" fillId="2" borderId="3" xfId="0" applyFont="1" applyFill="1" applyBorder="1" applyAlignment="1" applyProtection="1">
      <alignment horizontal="center" textRotation="90"/>
    </xf>
    <xf numFmtId="0" fontId="3" fillId="2" borderId="1" xfId="0" applyFont="1" applyFill="1" applyBorder="1" applyProtection="1"/>
    <xf numFmtId="0" fontId="3" fillId="10" borderId="3" xfId="0" applyFont="1" applyFill="1" applyBorder="1" applyProtection="1"/>
    <xf numFmtId="0" fontId="3" fillId="11" borderId="3" xfId="0" applyFont="1" applyFill="1" applyBorder="1" applyProtection="1"/>
    <xf numFmtId="0" fontId="3" fillId="9" borderId="3" xfId="0" applyFont="1" applyFill="1" applyBorder="1" applyProtection="1"/>
    <xf numFmtId="0" fontId="3" fillId="13" borderId="3" xfId="0" applyFont="1" applyFill="1" applyBorder="1" applyProtection="1"/>
    <xf numFmtId="0" fontId="3" fillId="15" borderId="3" xfId="0" applyFont="1" applyFill="1" applyBorder="1" applyAlignment="1" applyProtection="1"/>
    <xf numFmtId="0" fontId="3" fillId="10" borderId="3" xfId="0" applyFont="1" applyFill="1" applyBorder="1" applyAlignment="1" applyProtection="1">
      <alignment horizontal="left"/>
    </xf>
    <xf numFmtId="0" fontId="3" fillId="5" borderId="3" xfId="0" applyFont="1" applyFill="1" applyBorder="1" applyAlignment="1" applyProtection="1">
      <alignment horizontal="left"/>
    </xf>
    <xf numFmtId="0" fontId="3" fillId="4" borderId="3" xfId="0" applyFont="1" applyFill="1" applyBorder="1" applyProtection="1"/>
    <xf numFmtId="1" fontId="3" fillId="16" borderId="3" xfId="1" applyNumberFormat="1" applyFont="1" applyFill="1" applyBorder="1" applyAlignment="1" applyProtection="1">
      <alignment horizontal="center"/>
    </xf>
    <xf numFmtId="1" fontId="4" fillId="15" borderId="3" xfId="0" applyNumberFormat="1" applyFont="1" applyFill="1" applyBorder="1" applyAlignment="1" applyProtection="1">
      <alignment horizontal="center"/>
      <protection locked="0"/>
    </xf>
    <xf numFmtId="1" fontId="4" fillId="14" borderId="4" xfId="0" applyNumberFormat="1" applyFont="1" applyFill="1" applyBorder="1" applyAlignment="1" applyProtection="1">
      <alignment horizontal="center"/>
    </xf>
    <xf numFmtId="1" fontId="4" fillId="14" borderId="8" xfId="0" applyNumberFormat="1" applyFont="1" applyFill="1" applyBorder="1" applyAlignment="1" applyProtection="1">
      <alignment horizontal="center"/>
    </xf>
    <xf numFmtId="1" fontId="4" fillId="14" borderId="7" xfId="0" applyNumberFormat="1" applyFont="1" applyFill="1" applyBorder="1" applyAlignment="1" applyProtection="1">
      <alignment horizontal="center"/>
    </xf>
    <xf numFmtId="1" fontId="3" fillId="16" borderId="6" xfId="0" applyNumberFormat="1" applyFont="1" applyFill="1" applyBorder="1" applyAlignment="1" applyProtection="1">
      <alignment horizontal="center"/>
    </xf>
    <xf numFmtId="1" fontId="4" fillId="14" borderId="0" xfId="0" applyNumberFormat="1" applyFont="1" applyFill="1" applyBorder="1" applyAlignment="1" applyProtection="1">
      <alignment horizontal="center"/>
    </xf>
    <xf numFmtId="1" fontId="4" fillId="14" borderId="10" xfId="0" applyNumberFormat="1" applyFont="1" applyFill="1" applyBorder="1" applyAlignment="1" applyProtection="1">
      <alignment horizontal="center"/>
    </xf>
    <xf numFmtId="1" fontId="4" fillId="14" borderId="9" xfId="0" applyNumberFormat="1" applyFont="1" applyFill="1" applyBorder="1" applyAlignment="1" applyProtection="1">
      <alignment horizontal="center"/>
    </xf>
    <xf numFmtId="1" fontId="4" fillId="14" borderId="2" xfId="0" applyNumberFormat="1" applyFont="1" applyFill="1" applyBorder="1" applyAlignment="1" applyProtection="1">
      <alignment horizontal="center"/>
    </xf>
    <xf numFmtId="1" fontId="4" fillId="14" borderId="12" xfId="0" applyNumberFormat="1" applyFont="1" applyFill="1" applyBorder="1" applyAlignment="1" applyProtection="1">
      <alignment horizontal="center"/>
    </xf>
    <xf numFmtId="1" fontId="4" fillId="15" borderId="1" xfId="0" applyNumberFormat="1" applyFont="1" applyFill="1" applyBorder="1" applyAlignment="1" applyProtection="1">
      <alignment horizontal="center"/>
      <protection locked="0"/>
    </xf>
    <xf numFmtId="1" fontId="4" fillId="14" borderId="11" xfId="0" applyNumberFormat="1" applyFont="1" applyFill="1" applyBorder="1" applyAlignment="1" applyProtection="1">
      <alignment horizontal="center"/>
    </xf>
    <xf numFmtId="1" fontId="4" fillId="14" borderId="13" xfId="0" applyNumberFormat="1" applyFont="1" applyFill="1" applyBorder="1" applyAlignment="1" applyProtection="1">
      <alignment horizontal="center"/>
    </xf>
    <xf numFmtId="1" fontId="4" fillId="15" borderId="6" xfId="0" applyNumberFormat="1" applyFont="1" applyFill="1" applyBorder="1" applyAlignment="1" applyProtection="1">
      <alignment horizontal="center"/>
      <protection locked="0"/>
    </xf>
    <xf numFmtId="1" fontId="4" fillId="15" borderId="5" xfId="0" applyNumberFormat="1" applyFont="1" applyFill="1" applyBorder="1" applyAlignment="1" applyProtection="1">
      <alignment horizontal="center"/>
      <protection locked="0"/>
    </xf>
    <xf numFmtId="1" fontId="4" fillId="14" borderId="15" xfId="0" applyNumberFormat="1" applyFont="1" applyFill="1" applyBorder="1" applyAlignment="1" applyProtection="1">
      <alignment horizontal="center"/>
    </xf>
    <xf numFmtId="10" fontId="10" fillId="12" borderId="3" xfId="1" applyNumberFormat="1" applyFont="1" applyFill="1" applyBorder="1" applyAlignment="1" applyProtection="1">
      <alignment horizontal="center"/>
    </xf>
    <xf numFmtId="10" fontId="10" fillId="12" borderId="3" xfId="0" applyNumberFormat="1" applyFont="1" applyFill="1" applyBorder="1" applyAlignment="1" applyProtection="1">
      <alignment horizontal="center"/>
    </xf>
    <xf numFmtId="3" fontId="3" fillId="18" borderId="3" xfId="0" applyNumberFormat="1" applyFont="1" applyFill="1" applyBorder="1" applyAlignment="1" applyProtection="1">
      <alignment horizontal="center"/>
    </xf>
    <xf numFmtId="0" fontId="3" fillId="7" borderId="3" xfId="0" applyFont="1" applyFill="1" applyBorder="1" applyProtection="1"/>
    <xf numFmtId="0" fontId="4" fillId="7" borderId="3" xfId="0" applyFont="1" applyFill="1" applyBorder="1" applyAlignment="1" applyProtection="1">
      <alignment horizontal="center"/>
      <protection locked="0"/>
    </xf>
    <xf numFmtId="1" fontId="4" fillId="7" borderId="3" xfId="0" applyNumberFormat="1" applyFont="1" applyFill="1" applyBorder="1" applyAlignment="1" applyProtection="1">
      <alignment horizontal="center"/>
      <protection locked="0"/>
    </xf>
    <xf numFmtId="1" fontId="4" fillId="7" borderId="1" xfId="0" applyNumberFormat="1" applyFont="1" applyFill="1" applyBorder="1" applyAlignment="1" applyProtection="1">
      <alignment horizontal="center"/>
      <protection locked="0"/>
    </xf>
    <xf numFmtId="1" fontId="4" fillId="7" borderId="6" xfId="0" applyNumberFormat="1" applyFont="1" applyFill="1" applyBorder="1" applyAlignment="1" applyProtection="1">
      <alignment horizontal="center"/>
      <protection locked="0"/>
    </xf>
    <xf numFmtId="1" fontId="4" fillId="7" borderId="5" xfId="0" applyNumberFormat="1" applyFont="1" applyFill="1" applyBorder="1" applyAlignment="1" applyProtection="1">
      <alignment horizontal="center"/>
      <protection locked="0"/>
    </xf>
    <xf numFmtId="0" fontId="3" fillId="7" borderId="3" xfId="0" applyFont="1" applyFill="1" applyBorder="1" applyAlignment="1" applyProtection="1">
      <alignment horizontal="left"/>
    </xf>
    <xf numFmtId="9" fontId="3" fillId="15" borderId="3" xfId="1" applyFont="1" applyFill="1" applyBorder="1" applyAlignment="1" applyProtection="1">
      <alignment horizontal="left"/>
    </xf>
    <xf numFmtId="9" fontId="3" fillId="7" borderId="3" xfId="1" applyFont="1" applyFill="1" applyBorder="1" applyAlignment="1" applyProtection="1">
      <alignment horizontal="left"/>
    </xf>
    <xf numFmtId="0" fontId="3" fillId="15" borderId="3" xfId="0" applyFont="1" applyFill="1" applyBorder="1" applyProtection="1"/>
    <xf numFmtId="1" fontId="3" fillId="18" borderId="6" xfId="0" applyNumberFormat="1" applyFont="1" applyFill="1" applyBorder="1" applyAlignment="1" applyProtection="1">
      <alignment horizontal="center"/>
    </xf>
    <xf numFmtId="1" fontId="4" fillId="14" borderId="4" xfId="0" applyNumberFormat="1" applyFont="1" applyFill="1" applyBorder="1" applyAlignment="1" applyProtection="1">
      <alignment horizontal="center"/>
      <protection locked="0"/>
    </xf>
    <xf numFmtId="1" fontId="4" fillId="14" borderId="2" xfId="0" applyNumberFormat="1" applyFont="1" applyFill="1" applyBorder="1" applyAlignment="1" applyProtection="1">
      <alignment horizontal="center"/>
      <protection locked="0"/>
    </xf>
    <xf numFmtId="0" fontId="10" fillId="15" borderId="3" xfId="0" applyFont="1" applyFill="1" applyBorder="1" applyProtection="1"/>
    <xf numFmtId="1" fontId="4" fillId="7" borderId="5" xfId="1" applyNumberFormat="1" applyFont="1" applyFill="1" applyBorder="1" applyAlignment="1" applyProtection="1">
      <alignment horizontal="center"/>
      <protection locked="0"/>
    </xf>
    <xf numFmtId="1" fontId="4" fillId="15" borderId="5" xfId="1" applyNumberFormat="1" applyFont="1" applyFill="1" applyBorder="1" applyAlignment="1" applyProtection="1">
      <alignment horizontal="center"/>
      <protection locked="0"/>
    </xf>
    <xf numFmtId="1" fontId="4" fillId="14" borderId="9" xfId="1" applyNumberFormat="1" applyFont="1" applyFill="1" applyBorder="1" applyAlignment="1" applyProtection="1">
      <alignment horizontal="center"/>
    </xf>
    <xf numFmtId="1" fontId="4" fillId="14" borderId="0" xfId="1" applyNumberFormat="1" applyFont="1" applyFill="1" applyBorder="1" applyAlignment="1" applyProtection="1">
      <alignment horizontal="center"/>
    </xf>
    <xf numFmtId="1" fontId="4" fillId="14" borderId="10" xfId="1" applyNumberFormat="1" applyFont="1" applyFill="1" applyBorder="1" applyAlignment="1" applyProtection="1">
      <alignment horizontal="center"/>
    </xf>
    <xf numFmtId="1" fontId="4" fillId="7" borderId="1" xfId="1" applyNumberFormat="1" applyFont="1" applyFill="1" applyBorder="1" applyAlignment="1" applyProtection="1">
      <alignment horizontal="center"/>
      <protection locked="0"/>
    </xf>
    <xf numFmtId="1" fontId="4" fillId="14" borderId="14" xfId="0" applyNumberFormat="1" applyFont="1" applyFill="1" applyBorder="1" applyAlignment="1" applyProtection="1">
      <alignment horizontal="center"/>
    </xf>
    <xf numFmtId="1" fontId="4" fillId="15" borderId="1" xfId="1" applyNumberFormat="1" applyFont="1" applyFill="1" applyBorder="1" applyAlignment="1" applyProtection="1">
      <alignment horizontal="center"/>
      <protection locked="0"/>
    </xf>
    <xf numFmtId="1" fontId="4" fillId="14" borderId="11" xfId="1" applyNumberFormat="1" applyFont="1" applyFill="1" applyBorder="1" applyAlignment="1" applyProtection="1">
      <alignment horizontal="center"/>
    </xf>
    <xf numFmtId="1" fontId="4" fillId="14" borderId="2" xfId="1" applyNumberFormat="1" applyFont="1" applyFill="1" applyBorder="1" applyAlignment="1" applyProtection="1">
      <alignment horizontal="center"/>
    </xf>
    <xf numFmtId="1" fontId="4" fillId="14" borderId="12" xfId="1" applyNumberFormat="1" applyFont="1" applyFill="1" applyBorder="1" applyAlignment="1" applyProtection="1">
      <alignment horizontal="center"/>
    </xf>
    <xf numFmtId="1" fontId="4" fillId="14" borderId="7" xfId="1" applyNumberFormat="1" applyFont="1" applyFill="1" applyBorder="1" applyAlignment="1" applyProtection="1">
      <alignment horizontal="center"/>
    </xf>
    <xf numFmtId="1" fontId="4" fillId="14" borderId="4" xfId="1" applyNumberFormat="1" applyFont="1" applyFill="1" applyBorder="1" applyAlignment="1" applyProtection="1">
      <alignment horizontal="center"/>
    </xf>
    <xf numFmtId="0" fontId="4" fillId="14" borderId="7" xfId="0" applyFont="1" applyFill="1" applyBorder="1" applyAlignment="1" applyProtection="1">
      <alignment horizontal="center"/>
    </xf>
    <xf numFmtId="0" fontId="4" fillId="14" borderId="4" xfId="0" applyFont="1" applyFill="1" applyBorder="1" applyAlignment="1" applyProtection="1">
      <alignment horizontal="center"/>
    </xf>
    <xf numFmtId="0" fontId="4" fillId="14" borderId="8" xfId="0" applyFont="1" applyFill="1" applyBorder="1" applyAlignment="1" applyProtection="1">
      <alignment horizontal="center"/>
    </xf>
    <xf numFmtId="0" fontId="4" fillId="14" borderId="9" xfId="0" applyFont="1" applyFill="1" applyBorder="1" applyAlignment="1" applyProtection="1">
      <alignment horizontal="center"/>
    </xf>
    <xf numFmtId="0" fontId="4" fillId="14" borderId="0" xfId="0" applyFont="1" applyFill="1" applyBorder="1" applyAlignment="1" applyProtection="1">
      <alignment horizontal="center"/>
    </xf>
    <xf numFmtId="0" fontId="4" fillId="14" borderId="10" xfId="0" applyFont="1" applyFill="1" applyBorder="1" applyAlignment="1" applyProtection="1">
      <alignment horizontal="center"/>
    </xf>
    <xf numFmtId="0" fontId="4" fillId="14" borderId="11" xfId="0" applyFont="1" applyFill="1" applyBorder="1" applyAlignment="1" applyProtection="1">
      <alignment horizontal="center"/>
    </xf>
    <xf numFmtId="0" fontId="4" fillId="14" borderId="2" xfId="0" applyFont="1" applyFill="1" applyBorder="1" applyAlignment="1" applyProtection="1">
      <alignment horizontal="center"/>
    </xf>
    <xf numFmtId="0" fontId="4" fillId="14" borderId="12" xfId="0" applyFont="1" applyFill="1" applyBorder="1" applyAlignment="1" applyProtection="1">
      <alignment horizontal="center"/>
    </xf>
    <xf numFmtId="1" fontId="4" fillId="7" borderId="3" xfId="1" applyNumberFormat="1" applyFont="1" applyFill="1" applyBorder="1" applyAlignment="1" applyProtection="1">
      <alignment horizontal="center"/>
      <protection locked="0"/>
    </xf>
    <xf numFmtId="9" fontId="4" fillId="14" borderId="4" xfId="1" applyFont="1" applyFill="1" applyBorder="1" applyAlignment="1" applyProtection="1">
      <alignment horizontal="center"/>
    </xf>
    <xf numFmtId="9" fontId="4" fillId="14" borderId="7" xfId="1" applyFont="1" applyFill="1" applyBorder="1" applyAlignment="1" applyProtection="1">
      <alignment horizontal="center"/>
    </xf>
    <xf numFmtId="1" fontId="4" fillId="15" borderId="3" xfId="1" applyNumberFormat="1" applyFont="1" applyFill="1" applyBorder="1" applyAlignment="1" applyProtection="1">
      <alignment horizontal="center"/>
      <protection locked="0"/>
    </xf>
    <xf numFmtId="9" fontId="4" fillId="14" borderId="2" xfId="1" applyFont="1" applyFill="1" applyBorder="1" applyAlignment="1" applyProtection="1">
      <alignment horizontal="center"/>
    </xf>
    <xf numFmtId="9" fontId="4" fillId="14" borderId="11" xfId="1" applyFont="1" applyFill="1" applyBorder="1" applyAlignment="1" applyProtection="1">
      <alignment horizontal="center"/>
    </xf>
    <xf numFmtId="9" fontId="4" fillId="14" borderId="9" xfId="1" applyFont="1" applyFill="1" applyBorder="1" applyAlignment="1" applyProtection="1">
      <alignment horizontal="center"/>
    </xf>
    <xf numFmtId="9" fontId="4" fillId="14" borderId="0" xfId="1" applyFont="1" applyFill="1" applyBorder="1" applyAlignment="1" applyProtection="1">
      <alignment horizontal="center"/>
    </xf>
    <xf numFmtId="9" fontId="4" fillId="14" borderId="10" xfId="1" applyFont="1" applyFill="1" applyBorder="1" applyAlignment="1" applyProtection="1">
      <alignment horizontal="center"/>
    </xf>
    <xf numFmtId="9" fontId="4" fillId="14" borderId="12" xfId="1" applyFont="1" applyFill="1" applyBorder="1" applyAlignment="1" applyProtection="1">
      <alignment horizontal="center"/>
    </xf>
    <xf numFmtId="1" fontId="5" fillId="2" borderId="3" xfId="0" applyNumberFormat="1" applyFont="1" applyFill="1" applyBorder="1" applyAlignment="1" applyProtection="1">
      <alignment horizontal="center" vertical="center"/>
      <protection locked="0"/>
    </xf>
    <xf numFmtId="1" fontId="15" fillId="2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8" fillId="0" borderId="4" xfId="0" applyFont="1" applyFill="1" applyBorder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14" fillId="6" borderId="0" xfId="0" applyFont="1" applyFill="1" applyAlignment="1" applyProtection="1">
      <alignment horizontal="center" wrapText="1"/>
    </xf>
    <xf numFmtId="0" fontId="14" fillId="6" borderId="0" xfId="0" applyFont="1" applyFill="1" applyAlignment="1" applyProtection="1">
      <alignment horizont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center"/>
    </xf>
    <xf numFmtId="0" fontId="13" fillId="9" borderId="0" xfId="0" applyFont="1" applyFill="1" applyAlignment="1" applyProtection="1">
      <alignment horizontal="center"/>
    </xf>
    <xf numFmtId="0" fontId="14" fillId="8" borderId="0" xfId="0" applyFont="1" applyFill="1" applyAlignment="1" applyProtection="1">
      <alignment horizontal="center"/>
    </xf>
    <xf numFmtId="0" fontId="14" fillId="8" borderId="4" xfId="0" applyFont="1" applyFill="1" applyBorder="1" applyAlignment="1" applyProtection="1">
      <alignment horizontal="center"/>
    </xf>
    <xf numFmtId="9" fontId="3" fillId="6" borderId="0" xfId="1" applyFont="1" applyFill="1" applyAlignment="1" applyProtection="1">
      <alignment horizontal="center"/>
    </xf>
    <xf numFmtId="9" fontId="4" fillId="6" borderId="0" xfId="1" applyFont="1" applyFill="1" applyAlignment="1" applyProtection="1">
      <alignment horizontal="center"/>
    </xf>
    <xf numFmtId="0" fontId="7" fillId="0" borderId="0" xfId="0" applyFont="1" applyAlignment="1" applyProtection="1">
      <alignment horizontal="center"/>
    </xf>
    <xf numFmtId="0" fontId="9" fillId="0" borderId="0" xfId="0" applyFont="1" applyAlignment="1" applyProtection="1">
      <alignment horizontal="center"/>
    </xf>
    <xf numFmtId="0" fontId="9" fillId="0" borderId="2" xfId="0" applyFont="1" applyBorder="1" applyAlignment="1" applyProtection="1">
      <alignment horizontal="center"/>
    </xf>
    <xf numFmtId="0" fontId="13" fillId="6" borderId="0" xfId="0" applyFont="1" applyFill="1" applyAlignment="1" applyProtection="1">
      <alignment horizontal="center" wrapText="1"/>
    </xf>
    <xf numFmtId="0" fontId="13" fillId="6" borderId="0" xfId="0" applyFont="1" applyFill="1" applyAlignment="1" applyProtection="1">
      <alignment horizontal="center"/>
    </xf>
    <xf numFmtId="9" fontId="11" fillId="7" borderId="0" xfId="1" applyNumberFormat="1" applyFont="1" applyFill="1" applyAlignment="1" applyProtection="1">
      <alignment horizontal="center"/>
    </xf>
    <xf numFmtId="9" fontId="11" fillId="7" borderId="2" xfId="1" applyNumberFormat="1" applyFont="1" applyFill="1" applyBorder="1" applyAlignment="1" applyProtection="1">
      <alignment horizontal="center"/>
    </xf>
    <xf numFmtId="0" fontId="13" fillId="6" borderId="0" xfId="0" applyFont="1" applyFill="1" applyAlignment="1" applyProtection="1">
      <alignment horizontal="left" wrapText="1"/>
    </xf>
    <xf numFmtId="9" fontId="12" fillId="17" borderId="0" xfId="1" applyFont="1" applyFill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10" fontId="14" fillId="19" borderId="0" xfId="1" applyNumberFormat="1" applyFont="1" applyFill="1" applyAlignment="1" applyProtection="1">
      <alignment horizontal="center"/>
    </xf>
    <xf numFmtId="0" fontId="3" fillId="6" borderId="0" xfId="0" applyFont="1" applyFill="1" applyAlignment="1" applyProtection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99FF"/>
      <color rgb="FFFF99CC"/>
      <color rgb="FFFFFF99"/>
      <color rgb="FFFFCC66"/>
      <color rgb="FFFFFF66"/>
      <color rgb="FFFF99FF"/>
      <color rgb="FFCC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0"/>
  <sheetViews>
    <sheetView tabSelected="1" zoomScale="130" zoomScaleNormal="130" workbookViewId="0">
      <pane ySplit="8" topLeftCell="A9" activePane="bottomLeft" state="frozen"/>
      <selection pane="bottomLeft" activeCell="E215" sqref="E215"/>
    </sheetView>
  </sheetViews>
  <sheetFormatPr defaultRowHeight="12.75" x14ac:dyDescent="0.2"/>
  <cols>
    <col min="1" max="1" width="23.5703125" style="1" customWidth="1"/>
    <col min="2" max="2" width="10.28515625" style="3" customWidth="1"/>
    <col min="3" max="14" width="4.7109375" style="2" customWidth="1"/>
    <col min="15" max="15" width="4" style="2" bestFit="1" customWidth="1"/>
    <col min="16" max="16" width="4.7109375" style="2" customWidth="1"/>
    <col min="17" max="17" width="5.28515625" style="2" bestFit="1" customWidth="1"/>
    <col min="18" max="18" width="4.7109375" style="2" customWidth="1"/>
    <col min="19" max="19" width="6" style="2" bestFit="1" customWidth="1"/>
    <col min="20" max="16384" width="9.140625" style="2"/>
  </cols>
  <sheetData>
    <row r="1" spans="1:19" ht="23.25" customHeight="1" x14ac:dyDescent="0.35">
      <c r="A1" s="124" t="s">
        <v>26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</row>
    <row r="2" spans="1:19" ht="15" x14ac:dyDescent="0.2">
      <c r="A2" s="125" t="s">
        <v>183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</row>
    <row r="3" spans="1:19" ht="15" x14ac:dyDescent="0.2">
      <c r="A3" s="125" t="s">
        <v>47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</row>
    <row r="4" spans="1:19" ht="15" x14ac:dyDescent="0.2">
      <c r="A4" s="125" t="s">
        <v>56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</row>
    <row r="5" spans="1:19" ht="15" x14ac:dyDescent="0.2">
      <c r="A5" s="126" t="s">
        <v>57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</row>
    <row r="6" spans="1:19" ht="15" x14ac:dyDescent="0.25">
      <c r="A6" s="129" t="s">
        <v>1</v>
      </c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</row>
    <row r="7" spans="1:19" ht="15" x14ac:dyDescent="0.25">
      <c r="A7" s="130" t="s">
        <v>60</v>
      </c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</row>
    <row r="8" spans="1:19" ht="80.25" customHeight="1" x14ac:dyDescent="0.2">
      <c r="A8" s="34" t="s">
        <v>12</v>
      </c>
      <c r="B8" s="6"/>
      <c r="C8" s="33" t="s">
        <v>49</v>
      </c>
      <c r="D8" s="33" t="s">
        <v>2</v>
      </c>
      <c r="E8" s="33" t="s">
        <v>3</v>
      </c>
      <c r="F8" s="33" t="s">
        <v>17</v>
      </c>
      <c r="G8" s="33" t="s">
        <v>4</v>
      </c>
      <c r="H8" s="33" t="s">
        <v>18</v>
      </c>
      <c r="I8" s="33" t="s">
        <v>5</v>
      </c>
      <c r="J8" s="33" t="s">
        <v>6</v>
      </c>
      <c r="K8" s="33" t="s">
        <v>19</v>
      </c>
      <c r="L8" s="33" t="s">
        <v>7</v>
      </c>
      <c r="M8" s="33" t="s">
        <v>8</v>
      </c>
      <c r="N8" s="33" t="s">
        <v>9</v>
      </c>
      <c r="O8" s="33" t="s">
        <v>10</v>
      </c>
      <c r="P8" s="33" t="s">
        <v>29</v>
      </c>
      <c r="Q8" s="33" t="s">
        <v>0</v>
      </c>
      <c r="R8" s="33" t="s">
        <v>48</v>
      </c>
      <c r="S8" s="33" t="s">
        <v>11</v>
      </c>
    </row>
    <row r="9" spans="1:19" ht="18.75" customHeight="1" x14ac:dyDescent="0.2">
      <c r="A9" s="133" t="s">
        <v>182</v>
      </c>
      <c r="B9" s="134"/>
      <c r="C9" s="109">
        <v>1298</v>
      </c>
      <c r="D9" s="109">
        <v>339</v>
      </c>
      <c r="E9" s="109">
        <v>526</v>
      </c>
      <c r="F9" s="109">
        <v>538</v>
      </c>
      <c r="G9" s="109">
        <v>337</v>
      </c>
      <c r="H9" s="109">
        <v>291</v>
      </c>
      <c r="I9" s="109">
        <v>526</v>
      </c>
      <c r="J9" s="109">
        <v>584</v>
      </c>
      <c r="K9" s="109">
        <v>496</v>
      </c>
      <c r="L9" s="109">
        <v>203</v>
      </c>
      <c r="M9" s="109">
        <v>177</v>
      </c>
      <c r="N9" s="109">
        <v>189</v>
      </c>
      <c r="O9" s="109">
        <v>446</v>
      </c>
      <c r="P9" s="109">
        <v>349</v>
      </c>
      <c r="Q9" s="110">
        <f>SUM(C9:P9)</f>
        <v>6299</v>
      </c>
      <c r="R9" s="109">
        <v>145</v>
      </c>
      <c r="S9" s="110">
        <f>SUM(Q9:R9)</f>
        <v>6444</v>
      </c>
    </row>
    <row r="10" spans="1:19" ht="15" customHeight="1" x14ac:dyDescent="0.25">
      <c r="A10" s="120" t="s">
        <v>15</v>
      </c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</row>
    <row r="11" spans="1:19" ht="15" customHeight="1" x14ac:dyDescent="0.2">
      <c r="A11" s="119" t="s">
        <v>50</v>
      </c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</row>
    <row r="12" spans="1:19" ht="15" customHeight="1" x14ac:dyDescent="0.2">
      <c r="A12" s="35" t="s">
        <v>165</v>
      </c>
      <c r="B12" s="9">
        <f>S12/SUM(S12:S16)</f>
        <v>0.57570450565196629</v>
      </c>
      <c r="C12" s="5">
        <v>489</v>
      </c>
      <c r="D12" s="5">
        <v>167</v>
      </c>
      <c r="E12" s="5">
        <v>227</v>
      </c>
      <c r="F12" s="5">
        <v>244</v>
      </c>
      <c r="G12" s="5">
        <v>192</v>
      </c>
      <c r="H12" s="5">
        <v>177</v>
      </c>
      <c r="I12" s="5">
        <v>310</v>
      </c>
      <c r="J12" s="5">
        <v>425</v>
      </c>
      <c r="K12" s="5">
        <v>313</v>
      </c>
      <c r="L12" s="5">
        <v>156</v>
      </c>
      <c r="M12" s="5">
        <v>137</v>
      </c>
      <c r="N12" s="5">
        <v>123</v>
      </c>
      <c r="O12" s="5">
        <v>337</v>
      </c>
      <c r="P12" s="5">
        <v>242</v>
      </c>
      <c r="Q12" s="19">
        <f t="shared" ref="Q12:Q16" si="0">SUM(C12:P12)</f>
        <v>3539</v>
      </c>
      <c r="R12" s="5">
        <v>77</v>
      </c>
      <c r="S12" s="19">
        <f t="shared" ref="S12:S16" si="1">SUM(Q12:R12)</f>
        <v>3616</v>
      </c>
    </row>
    <row r="13" spans="1:19" ht="15" customHeight="1" x14ac:dyDescent="0.2">
      <c r="A13" s="36" t="s">
        <v>166</v>
      </c>
      <c r="B13" s="9">
        <f>S13/SUM(S12:S16)</f>
        <v>0.36841267314121956</v>
      </c>
      <c r="C13" s="10">
        <v>676</v>
      </c>
      <c r="D13" s="10">
        <v>145</v>
      </c>
      <c r="E13" s="10">
        <v>230</v>
      </c>
      <c r="F13" s="10">
        <v>232</v>
      </c>
      <c r="G13" s="10">
        <v>123</v>
      </c>
      <c r="H13" s="10">
        <v>89</v>
      </c>
      <c r="I13" s="10">
        <v>179</v>
      </c>
      <c r="J13" s="10">
        <v>126</v>
      </c>
      <c r="K13" s="10">
        <v>151</v>
      </c>
      <c r="L13" s="10">
        <v>42</v>
      </c>
      <c r="M13" s="10">
        <v>24</v>
      </c>
      <c r="N13" s="10">
        <v>56</v>
      </c>
      <c r="O13" s="10">
        <v>72</v>
      </c>
      <c r="P13" s="10">
        <v>83</v>
      </c>
      <c r="Q13" s="19">
        <f t="shared" si="0"/>
        <v>2228</v>
      </c>
      <c r="R13" s="10">
        <v>86</v>
      </c>
      <c r="S13" s="19">
        <f t="shared" si="1"/>
        <v>2314</v>
      </c>
    </row>
    <row r="14" spans="1:19" ht="15" customHeight="1" x14ac:dyDescent="0.2">
      <c r="A14" s="37" t="s">
        <v>167</v>
      </c>
      <c r="B14" s="9">
        <f>S14/SUM(S12:S16)</f>
        <v>3.6459162553733479E-2</v>
      </c>
      <c r="C14" s="11">
        <v>42</v>
      </c>
      <c r="D14" s="11">
        <v>9</v>
      </c>
      <c r="E14" s="11">
        <v>29</v>
      </c>
      <c r="F14" s="11">
        <v>28</v>
      </c>
      <c r="G14" s="11">
        <v>13</v>
      </c>
      <c r="H14" s="11">
        <v>9</v>
      </c>
      <c r="I14" s="11">
        <v>15</v>
      </c>
      <c r="J14" s="11">
        <v>15</v>
      </c>
      <c r="K14" s="11">
        <v>16</v>
      </c>
      <c r="L14" s="11">
        <v>4</v>
      </c>
      <c r="M14" s="11">
        <v>9</v>
      </c>
      <c r="N14" s="11">
        <v>6</v>
      </c>
      <c r="O14" s="11">
        <v>22</v>
      </c>
      <c r="P14" s="11">
        <v>9</v>
      </c>
      <c r="Q14" s="19">
        <f t="shared" si="0"/>
        <v>226</v>
      </c>
      <c r="R14" s="11">
        <v>3</v>
      </c>
      <c r="S14" s="19">
        <f t="shared" si="1"/>
        <v>229</v>
      </c>
    </row>
    <row r="15" spans="1:19" ht="15" customHeight="1" x14ac:dyDescent="0.2">
      <c r="A15" s="38" t="s">
        <v>168</v>
      </c>
      <c r="B15" s="9">
        <f>S15/SUM(S12:S16)</f>
        <v>7.9605158414265253E-3</v>
      </c>
      <c r="C15" s="12">
        <v>11</v>
      </c>
      <c r="D15" s="12">
        <v>2</v>
      </c>
      <c r="E15" s="12">
        <v>5</v>
      </c>
      <c r="F15" s="12">
        <v>7</v>
      </c>
      <c r="G15" s="12">
        <v>4</v>
      </c>
      <c r="H15" s="12">
        <v>2</v>
      </c>
      <c r="I15" s="12">
        <v>4</v>
      </c>
      <c r="J15" s="12">
        <v>5</v>
      </c>
      <c r="K15" s="12">
        <v>3</v>
      </c>
      <c r="L15" s="12">
        <v>0</v>
      </c>
      <c r="M15" s="12">
        <v>0</v>
      </c>
      <c r="N15" s="12">
        <v>0</v>
      </c>
      <c r="O15" s="12">
        <v>3</v>
      </c>
      <c r="P15" s="12">
        <v>2</v>
      </c>
      <c r="Q15" s="19">
        <f t="shared" si="0"/>
        <v>48</v>
      </c>
      <c r="R15" s="12">
        <v>2</v>
      </c>
      <c r="S15" s="19">
        <f t="shared" si="1"/>
        <v>50</v>
      </c>
    </row>
    <row r="16" spans="1:19" ht="15" customHeight="1" x14ac:dyDescent="0.2">
      <c r="A16" s="39" t="s">
        <v>58</v>
      </c>
      <c r="B16" s="9">
        <f>S16/SUM(S12:S16)</f>
        <v>1.1463142811654194E-2</v>
      </c>
      <c r="C16" s="13">
        <v>16</v>
      </c>
      <c r="D16" s="13">
        <v>6</v>
      </c>
      <c r="E16" s="13">
        <v>13</v>
      </c>
      <c r="F16" s="13">
        <v>5</v>
      </c>
      <c r="G16" s="13">
        <v>3</v>
      </c>
      <c r="H16" s="13">
        <v>2</v>
      </c>
      <c r="I16" s="13">
        <v>5</v>
      </c>
      <c r="J16" s="13">
        <v>4</v>
      </c>
      <c r="K16" s="13">
        <v>4</v>
      </c>
      <c r="L16" s="13">
        <v>0</v>
      </c>
      <c r="M16" s="13">
        <v>1</v>
      </c>
      <c r="N16" s="13">
        <v>0</v>
      </c>
      <c r="O16" s="13">
        <v>6</v>
      </c>
      <c r="P16" s="13">
        <v>5</v>
      </c>
      <c r="Q16" s="19">
        <f t="shared" si="0"/>
        <v>70</v>
      </c>
      <c r="R16" s="13">
        <v>2</v>
      </c>
      <c r="S16" s="19">
        <f t="shared" si="1"/>
        <v>72</v>
      </c>
    </row>
    <row r="17" spans="1:19" s="14" customFormat="1" ht="15" customHeight="1" x14ac:dyDescent="0.25">
      <c r="A17" s="120" t="s">
        <v>51</v>
      </c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</row>
    <row r="18" spans="1:19" s="14" customFormat="1" ht="15" customHeight="1" x14ac:dyDescent="0.2">
      <c r="A18" s="119" t="s">
        <v>59</v>
      </c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</row>
    <row r="19" spans="1:19" s="14" customFormat="1" ht="15" customHeight="1" x14ac:dyDescent="0.2">
      <c r="A19" s="40" t="s">
        <v>32</v>
      </c>
      <c r="B19" s="9">
        <f>S19/SUM(S19:S20)</f>
        <v>0.97261120263591438</v>
      </c>
      <c r="C19" s="5">
        <v>807</v>
      </c>
      <c r="D19" s="5">
        <v>233</v>
      </c>
      <c r="E19" s="5">
        <v>390</v>
      </c>
      <c r="F19" s="5">
        <v>399</v>
      </c>
      <c r="G19" s="5">
        <v>253</v>
      </c>
      <c r="H19" s="5">
        <v>217</v>
      </c>
      <c r="I19" s="5">
        <v>413</v>
      </c>
      <c r="J19" s="5">
        <v>451</v>
      </c>
      <c r="K19" s="5">
        <v>378</v>
      </c>
      <c r="L19" s="5">
        <v>167</v>
      </c>
      <c r="M19" s="5">
        <v>137</v>
      </c>
      <c r="N19" s="5">
        <v>138</v>
      </c>
      <c r="O19" s="5">
        <v>344</v>
      </c>
      <c r="P19" s="5">
        <v>273</v>
      </c>
      <c r="Q19" s="19">
        <f t="shared" ref="Q19:Q20" si="2">SUM(C19:P19)</f>
        <v>4600</v>
      </c>
      <c r="R19" s="5">
        <v>123</v>
      </c>
      <c r="S19" s="19">
        <f t="shared" ref="S19:S20" si="3">SUM(Q19:R19)</f>
        <v>4723</v>
      </c>
    </row>
    <row r="20" spans="1:19" s="14" customFormat="1" ht="15" customHeight="1" x14ac:dyDescent="0.2">
      <c r="A20" s="25" t="s">
        <v>61</v>
      </c>
      <c r="B20" s="9">
        <f>S20/SUM(S19:S20)</f>
        <v>2.7388797364085667E-2</v>
      </c>
      <c r="C20" s="13">
        <v>39</v>
      </c>
      <c r="D20" s="13">
        <v>13</v>
      </c>
      <c r="E20" s="13">
        <v>21</v>
      </c>
      <c r="F20" s="13">
        <v>12</v>
      </c>
      <c r="G20" s="13">
        <v>5</v>
      </c>
      <c r="H20" s="13">
        <v>9</v>
      </c>
      <c r="I20" s="13">
        <v>5</v>
      </c>
      <c r="J20" s="13">
        <v>6</v>
      </c>
      <c r="K20" s="13">
        <v>7</v>
      </c>
      <c r="L20" s="13">
        <v>1</v>
      </c>
      <c r="M20" s="13">
        <v>0</v>
      </c>
      <c r="N20" s="13">
        <v>0</v>
      </c>
      <c r="O20" s="13">
        <v>4</v>
      </c>
      <c r="P20" s="13">
        <v>2</v>
      </c>
      <c r="Q20" s="19">
        <f t="shared" si="2"/>
        <v>124</v>
      </c>
      <c r="R20" s="13">
        <v>9</v>
      </c>
      <c r="S20" s="19">
        <f t="shared" si="3"/>
        <v>133</v>
      </c>
    </row>
    <row r="21" spans="1:19" ht="15" customHeight="1" x14ac:dyDescent="0.25">
      <c r="A21" s="120" t="s">
        <v>55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</row>
    <row r="22" spans="1:19" ht="15" customHeight="1" x14ac:dyDescent="0.2">
      <c r="A22" s="119" t="s">
        <v>67</v>
      </c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</row>
    <row r="23" spans="1:19" ht="15" customHeight="1" x14ac:dyDescent="0.2">
      <c r="A23" s="41" t="s">
        <v>34</v>
      </c>
      <c r="B23" s="9">
        <f>S23/SUM(S23:S24)</f>
        <v>0.97465928449744466</v>
      </c>
      <c r="C23" s="4">
        <v>785</v>
      </c>
      <c r="D23" s="4">
        <v>224</v>
      </c>
      <c r="E23" s="4">
        <v>368</v>
      </c>
      <c r="F23" s="4">
        <v>392</v>
      </c>
      <c r="G23" s="4">
        <v>244</v>
      </c>
      <c r="H23" s="4">
        <v>217</v>
      </c>
      <c r="I23" s="4">
        <v>395</v>
      </c>
      <c r="J23" s="4">
        <v>447</v>
      </c>
      <c r="K23" s="4">
        <v>384</v>
      </c>
      <c r="L23" s="4">
        <v>162</v>
      </c>
      <c r="M23" s="4">
        <v>128</v>
      </c>
      <c r="N23" s="4">
        <v>133</v>
      </c>
      <c r="O23" s="4">
        <v>317</v>
      </c>
      <c r="P23" s="4">
        <v>260</v>
      </c>
      <c r="Q23" s="19">
        <f t="shared" ref="Q23:Q24" si="4">SUM(C23:P23)</f>
        <v>4456</v>
      </c>
      <c r="R23" s="4">
        <v>121</v>
      </c>
      <c r="S23" s="19">
        <f t="shared" ref="S23:S24" si="5">SUM(Q23:R23)</f>
        <v>4577</v>
      </c>
    </row>
    <row r="24" spans="1:19" ht="15" customHeight="1" x14ac:dyDescent="0.2">
      <c r="A24" s="25" t="s">
        <v>62</v>
      </c>
      <c r="B24" s="9">
        <f>S24/SUM(S23:S24)</f>
        <v>2.5340715502555365E-2</v>
      </c>
      <c r="C24" s="13">
        <v>31</v>
      </c>
      <c r="D24" s="13">
        <v>17</v>
      </c>
      <c r="E24" s="13">
        <v>19</v>
      </c>
      <c r="F24" s="13">
        <v>11</v>
      </c>
      <c r="G24" s="13">
        <v>5</v>
      </c>
      <c r="H24" s="13">
        <v>6</v>
      </c>
      <c r="I24" s="13">
        <v>7</v>
      </c>
      <c r="J24" s="13">
        <v>3</v>
      </c>
      <c r="K24" s="13">
        <v>7</v>
      </c>
      <c r="L24" s="13">
        <v>1</v>
      </c>
      <c r="M24" s="13">
        <v>0</v>
      </c>
      <c r="N24" s="13">
        <v>0</v>
      </c>
      <c r="O24" s="13">
        <v>3</v>
      </c>
      <c r="P24" s="13">
        <v>2</v>
      </c>
      <c r="Q24" s="19">
        <f t="shared" si="4"/>
        <v>112</v>
      </c>
      <c r="R24" s="13">
        <v>7</v>
      </c>
      <c r="S24" s="19">
        <f t="shared" si="5"/>
        <v>119</v>
      </c>
    </row>
    <row r="25" spans="1:19" ht="15" customHeight="1" x14ac:dyDescent="0.25">
      <c r="A25" s="120" t="s">
        <v>25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</row>
    <row r="26" spans="1:19" ht="15" customHeight="1" x14ac:dyDescent="0.2">
      <c r="A26" s="119" t="s">
        <v>13</v>
      </c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</row>
    <row r="27" spans="1:19" ht="15" customHeight="1" x14ac:dyDescent="0.2">
      <c r="A27" s="35" t="s">
        <v>65</v>
      </c>
      <c r="B27" s="9">
        <f>S27/SUM(S27:S33)</f>
        <v>0.14715458663646658</v>
      </c>
      <c r="C27" s="5">
        <v>311</v>
      </c>
      <c r="D27" s="5">
        <v>87</v>
      </c>
      <c r="E27" s="5">
        <v>122</v>
      </c>
      <c r="F27" s="5">
        <v>113</v>
      </c>
      <c r="G27" s="5">
        <v>99</v>
      </c>
      <c r="H27" s="5">
        <v>91</v>
      </c>
      <c r="I27" s="5">
        <v>168</v>
      </c>
      <c r="J27" s="5">
        <v>228</v>
      </c>
      <c r="K27" s="5">
        <v>151</v>
      </c>
      <c r="L27" s="5">
        <v>89</v>
      </c>
      <c r="M27" s="5">
        <v>95</v>
      </c>
      <c r="N27" s="5">
        <v>76</v>
      </c>
      <c r="O27" s="5">
        <v>256</v>
      </c>
      <c r="P27" s="5">
        <v>149</v>
      </c>
      <c r="Q27" s="19">
        <f t="shared" ref="Q27:Q33" si="6">SUM(C27:P27)</f>
        <v>2035</v>
      </c>
      <c r="R27" s="5">
        <v>44</v>
      </c>
      <c r="S27" s="19">
        <f t="shared" ref="S27:S33" si="7">SUM(Q27:R27)</f>
        <v>2079</v>
      </c>
    </row>
    <row r="28" spans="1:19" ht="15" customHeight="1" x14ac:dyDescent="0.2">
      <c r="A28" s="35" t="s">
        <v>63</v>
      </c>
      <c r="B28" s="9">
        <f>S28/SUM(S27:S33)</f>
        <v>0.18537655719139298</v>
      </c>
      <c r="C28" s="5">
        <v>381</v>
      </c>
      <c r="D28" s="5">
        <v>126</v>
      </c>
      <c r="E28" s="5">
        <v>189</v>
      </c>
      <c r="F28" s="5">
        <v>193</v>
      </c>
      <c r="G28" s="5">
        <v>154</v>
      </c>
      <c r="H28" s="5">
        <v>159</v>
      </c>
      <c r="I28" s="5">
        <v>250</v>
      </c>
      <c r="J28" s="5">
        <v>316</v>
      </c>
      <c r="K28" s="5">
        <v>222</v>
      </c>
      <c r="L28" s="5">
        <v>88</v>
      </c>
      <c r="M28" s="5">
        <v>60</v>
      </c>
      <c r="N28" s="5">
        <v>66</v>
      </c>
      <c r="O28" s="5">
        <v>179</v>
      </c>
      <c r="P28" s="5">
        <v>182</v>
      </c>
      <c r="Q28" s="19">
        <f t="shared" si="6"/>
        <v>2565</v>
      </c>
      <c r="R28" s="5">
        <v>54</v>
      </c>
      <c r="S28" s="19">
        <f t="shared" si="7"/>
        <v>2619</v>
      </c>
    </row>
    <row r="29" spans="1:19" ht="15" customHeight="1" x14ac:dyDescent="0.2">
      <c r="A29" s="35" t="s">
        <v>64</v>
      </c>
      <c r="B29" s="9">
        <f>S29/SUM(S27:S33)</f>
        <v>0.17511325028312572</v>
      </c>
      <c r="C29" s="5">
        <v>357</v>
      </c>
      <c r="D29" s="5">
        <v>94</v>
      </c>
      <c r="E29" s="5">
        <v>167</v>
      </c>
      <c r="F29" s="5">
        <v>176</v>
      </c>
      <c r="G29" s="5">
        <v>118</v>
      </c>
      <c r="H29" s="5">
        <v>108</v>
      </c>
      <c r="I29" s="5">
        <v>207</v>
      </c>
      <c r="J29" s="5">
        <v>250</v>
      </c>
      <c r="K29" s="5">
        <v>222</v>
      </c>
      <c r="L29" s="5">
        <v>119</v>
      </c>
      <c r="M29" s="5">
        <v>94</v>
      </c>
      <c r="N29" s="5">
        <v>93</v>
      </c>
      <c r="O29" s="5">
        <v>288</v>
      </c>
      <c r="P29" s="5">
        <v>133</v>
      </c>
      <c r="Q29" s="19">
        <f t="shared" si="6"/>
        <v>2426</v>
      </c>
      <c r="R29" s="5">
        <v>48</v>
      </c>
      <c r="S29" s="19">
        <f t="shared" si="7"/>
        <v>2474</v>
      </c>
    </row>
    <row r="30" spans="1:19" ht="15" customHeight="1" x14ac:dyDescent="0.2">
      <c r="A30" s="36" t="s">
        <v>22</v>
      </c>
      <c r="B30" s="9">
        <f>S30/SUM(S27:S33)</f>
        <v>0.16831823329558324</v>
      </c>
      <c r="C30" s="10">
        <v>559</v>
      </c>
      <c r="D30" s="10">
        <v>125</v>
      </c>
      <c r="E30" s="10">
        <v>199</v>
      </c>
      <c r="F30" s="10">
        <v>192</v>
      </c>
      <c r="G30" s="10">
        <v>127</v>
      </c>
      <c r="H30" s="10">
        <v>114</v>
      </c>
      <c r="I30" s="10">
        <v>172</v>
      </c>
      <c r="J30" s="10">
        <v>223</v>
      </c>
      <c r="K30" s="10">
        <v>183</v>
      </c>
      <c r="L30" s="10">
        <v>89</v>
      </c>
      <c r="M30" s="10">
        <v>62</v>
      </c>
      <c r="N30" s="10">
        <v>61</v>
      </c>
      <c r="O30" s="10">
        <v>107</v>
      </c>
      <c r="P30" s="10">
        <v>107</v>
      </c>
      <c r="Q30" s="19">
        <f t="shared" si="6"/>
        <v>2320</v>
      </c>
      <c r="R30" s="10">
        <v>58</v>
      </c>
      <c r="S30" s="19">
        <f t="shared" si="7"/>
        <v>2378</v>
      </c>
    </row>
    <row r="31" spans="1:19" ht="15" customHeight="1" x14ac:dyDescent="0.2">
      <c r="A31" s="36" t="s">
        <v>35</v>
      </c>
      <c r="B31" s="9">
        <f>S31/SUM(S27:S33)</f>
        <v>0.20101925254813138</v>
      </c>
      <c r="C31" s="10">
        <v>670</v>
      </c>
      <c r="D31" s="10">
        <v>156</v>
      </c>
      <c r="E31" s="10">
        <v>247</v>
      </c>
      <c r="F31" s="10">
        <v>251</v>
      </c>
      <c r="G31" s="10">
        <v>144</v>
      </c>
      <c r="H31" s="10">
        <v>132</v>
      </c>
      <c r="I31" s="10">
        <v>218</v>
      </c>
      <c r="J31" s="10">
        <v>184</v>
      </c>
      <c r="K31" s="10">
        <v>210</v>
      </c>
      <c r="L31" s="10">
        <v>82</v>
      </c>
      <c r="M31" s="10">
        <v>57</v>
      </c>
      <c r="N31" s="10">
        <v>86</v>
      </c>
      <c r="O31" s="10">
        <v>154</v>
      </c>
      <c r="P31" s="10">
        <v>185</v>
      </c>
      <c r="Q31" s="19">
        <f t="shared" si="6"/>
        <v>2776</v>
      </c>
      <c r="R31" s="10">
        <v>64</v>
      </c>
      <c r="S31" s="19">
        <f t="shared" si="7"/>
        <v>2840</v>
      </c>
    </row>
    <row r="32" spans="1:19" ht="15" customHeight="1" x14ac:dyDescent="0.2">
      <c r="A32" s="36" t="s">
        <v>164</v>
      </c>
      <c r="B32" s="9">
        <f>S32/SUM(S28:S33)</f>
        <v>0.14133953025147314</v>
      </c>
      <c r="C32" s="10">
        <v>479</v>
      </c>
      <c r="D32" s="10">
        <v>96</v>
      </c>
      <c r="E32" s="10">
        <v>155</v>
      </c>
      <c r="F32" s="10">
        <v>158</v>
      </c>
      <c r="G32" s="10">
        <v>92</v>
      </c>
      <c r="H32" s="10">
        <v>66</v>
      </c>
      <c r="I32" s="10">
        <v>135</v>
      </c>
      <c r="J32" s="10">
        <v>120</v>
      </c>
      <c r="K32" s="10">
        <v>113</v>
      </c>
      <c r="L32" s="10">
        <v>24</v>
      </c>
      <c r="M32" s="10">
        <v>27</v>
      </c>
      <c r="N32" s="10">
        <v>61</v>
      </c>
      <c r="O32" s="10">
        <v>56</v>
      </c>
      <c r="P32" s="10">
        <v>72</v>
      </c>
      <c r="Q32" s="19">
        <f t="shared" ref="Q32" si="8">SUM(C32:P32)</f>
        <v>1654</v>
      </c>
      <c r="R32" s="10">
        <v>49</v>
      </c>
      <c r="S32" s="19">
        <f t="shared" ref="S32" si="9">SUM(Q32:R32)</f>
        <v>1703</v>
      </c>
    </row>
    <row r="33" spans="1:19" ht="15" customHeight="1" x14ac:dyDescent="0.2">
      <c r="A33" s="39" t="s">
        <v>66</v>
      </c>
      <c r="B33" s="9">
        <f>S33/SUM(S27:S33)</f>
        <v>2.4773499433748585E-3</v>
      </c>
      <c r="C33" s="13">
        <v>7</v>
      </c>
      <c r="D33" s="13">
        <v>3</v>
      </c>
      <c r="E33" s="13">
        <v>4</v>
      </c>
      <c r="F33" s="13">
        <v>3</v>
      </c>
      <c r="G33" s="13">
        <v>1</v>
      </c>
      <c r="H33" s="13">
        <v>0</v>
      </c>
      <c r="I33" s="13">
        <v>1</v>
      </c>
      <c r="J33" s="13">
        <v>2</v>
      </c>
      <c r="K33" s="13">
        <v>3</v>
      </c>
      <c r="L33" s="13">
        <v>1</v>
      </c>
      <c r="M33" s="13">
        <v>1</v>
      </c>
      <c r="N33" s="13">
        <v>1</v>
      </c>
      <c r="O33" s="13">
        <v>3</v>
      </c>
      <c r="P33" s="13">
        <v>4</v>
      </c>
      <c r="Q33" s="19">
        <f t="shared" si="6"/>
        <v>34</v>
      </c>
      <c r="R33" s="13">
        <v>1</v>
      </c>
      <c r="S33" s="19">
        <f t="shared" si="7"/>
        <v>35</v>
      </c>
    </row>
    <row r="34" spans="1:19" ht="15" customHeight="1" x14ac:dyDescent="0.25">
      <c r="A34" s="121" t="s">
        <v>39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</row>
    <row r="35" spans="1:19" ht="15" customHeight="1" x14ac:dyDescent="0.2">
      <c r="A35" s="128" t="s">
        <v>38</v>
      </c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</row>
    <row r="36" spans="1:19" ht="15" customHeight="1" x14ac:dyDescent="0.2">
      <c r="A36" s="63" t="s">
        <v>37</v>
      </c>
      <c r="B36" s="9">
        <f>S36/SUM(S36:S38)</f>
        <v>0.49242163279366175</v>
      </c>
      <c r="C36" s="64">
        <v>605</v>
      </c>
      <c r="D36" s="64">
        <v>167</v>
      </c>
      <c r="E36" s="64">
        <v>246</v>
      </c>
      <c r="F36" s="64">
        <v>297</v>
      </c>
      <c r="G36" s="64">
        <v>162</v>
      </c>
      <c r="H36" s="64">
        <v>140</v>
      </c>
      <c r="I36" s="64">
        <v>276</v>
      </c>
      <c r="J36" s="64">
        <v>268</v>
      </c>
      <c r="K36" s="64">
        <v>205</v>
      </c>
      <c r="L36" s="64">
        <v>79</v>
      </c>
      <c r="M36" s="64">
        <v>38</v>
      </c>
      <c r="N36" s="64">
        <v>65</v>
      </c>
      <c r="O36" s="64">
        <v>118</v>
      </c>
      <c r="P36" s="64">
        <v>125</v>
      </c>
      <c r="Q36" s="19">
        <f>SUM(C36:P36)</f>
        <v>2791</v>
      </c>
      <c r="R36" s="64">
        <v>68</v>
      </c>
      <c r="S36" s="19">
        <f>SUM(Q36:R36)</f>
        <v>2859</v>
      </c>
    </row>
    <row r="37" spans="1:19" ht="15" customHeight="1" x14ac:dyDescent="0.2">
      <c r="A37" s="63" t="s">
        <v>36</v>
      </c>
      <c r="B37" s="9">
        <f>S37/SUM(S36:S38)</f>
        <v>0.50447812607647258</v>
      </c>
      <c r="C37" s="64">
        <v>522</v>
      </c>
      <c r="D37" s="64">
        <v>132</v>
      </c>
      <c r="E37" s="64">
        <v>223</v>
      </c>
      <c r="F37" s="64">
        <v>184</v>
      </c>
      <c r="G37" s="64">
        <v>145</v>
      </c>
      <c r="H37" s="64">
        <v>125</v>
      </c>
      <c r="I37" s="64">
        <v>205</v>
      </c>
      <c r="J37" s="64">
        <v>258</v>
      </c>
      <c r="K37" s="64">
        <v>244</v>
      </c>
      <c r="L37" s="64">
        <v>114</v>
      </c>
      <c r="M37" s="64">
        <v>132</v>
      </c>
      <c r="N37" s="64">
        <v>113</v>
      </c>
      <c r="O37" s="64">
        <v>265</v>
      </c>
      <c r="P37" s="64">
        <v>193</v>
      </c>
      <c r="Q37" s="19">
        <f>SUM(C37:P37)</f>
        <v>2855</v>
      </c>
      <c r="R37" s="64">
        <v>74</v>
      </c>
      <c r="S37" s="19">
        <f>SUM(Q37:R37)</f>
        <v>2929</v>
      </c>
    </row>
    <row r="38" spans="1:19" ht="15" customHeight="1" x14ac:dyDescent="0.2">
      <c r="A38" s="39" t="s">
        <v>52</v>
      </c>
      <c r="B38" s="9">
        <f>S38/SUM(S36:S38)</f>
        <v>3.1002411298656561E-3</v>
      </c>
      <c r="C38" s="13">
        <v>2</v>
      </c>
      <c r="D38" s="13">
        <v>2</v>
      </c>
      <c r="E38" s="13">
        <v>1</v>
      </c>
      <c r="F38" s="13">
        <v>0</v>
      </c>
      <c r="G38" s="13">
        <v>1</v>
      </c>
      <c r="H38" s="13">
        <v>1</v>
      </c>
      <c r="I38" s="13">
        <v>2</v>
      </c>
      <c r="J38" s="13">
        <v>2</v>
      </c>
      <c r="K38" s="13">
        <v>2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9">
        <f>SUM(C38:P38)</f>
        <v>15</v>
      </c>
      <c r="R38" s="13">
        <v>3</v>
      </c>
      <c r="S38" s="19">
        <f>SUM(Q38:R38)</f>
        <v>18</v>
      </c>
    </row>
    <row r="39" spans="1:19" ht="15" customHeight="1" x14ac:dyDescent="0.2">
      <c r="A39" s="128" t="s">
        <v>40</v>
      </c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</row>
    <row r="40" spans="1:19" ht="15" customHeight="1" x14ac:dyDescent="0.2">
      <c r="A40" s="63" t="s">
        <v>33</v>
      </c>
      <c r="B40" s="9">
        <f>S40/SUM(S40:S41)</f>
        <v>0.98354978354978351</v>
      </c>
      <c r="C40" s="64">
        <v>861</v>
      </c>
      <c r="D40" s="64">
        <v>239</v>
      </c>
      <c r="E40" s="64">
        <v>392</v>
      </c>
      <c r="F40" s="64">
        <v>400</v>
      </c>
      <c r="G40" s="64">
        <v>243</v>
      </c>
      <c r="H40" s="64">
        <v>199</v>
      </c>
      <c r="I40" s="64">
        <v>377</v>
      </c>
      <c r="J40" s="64">
        <v>413</v>
      </c>
      <c r="K40" s="64">
        <v>350</v>
      </c>
      <c r="L40" s="64">
        <v>155</v>
      </c>
      <c r="M40" s="64">
        <v>121</v>
      </c>
      <c r="N40" s="64">
        <v>134</v>
      </c>
      <c r="O40" s="64">
        <v>286</v>
      </c>
      <c r="P40" s="64">
        <v>252</v>
      </c>
      <c r="Q40" s="19">
        <f>SUM(C40:P40)</f>
        <v>4422</v>
      </c>
      <c r="R40" s="64">
        <v>122</v>
      </c>
      <c r="S40" s="19">
        <f>SUM(Q40:R40)</f>
        <v>4544</v>
      </c>
    </row>
    <row r="41" spans="1:19" ht="15" customHeight="1" x14ac:dyDescent="0.2">
      <c r="A41" s="39" t="s">
        <v>169</v>
      </c>
      <c r="B41" s="9">
        <f>S41/SUM(S40:S41)</f>
        <v>1.6450216450216451E-2</v>
      </c>
      <c r="C41" s="13">
        <v>20</v>
      </c>
      <c r="D41" s="13">
        <v>7</v>
      </c>
      <c r="E41" s="13">
        <v>7</v>
      </c>
      <c r="F41" s="13">
        <v>8</v>
      </c>
      <c r="G41" s="13">
        <v>3</v>
      </c>
      <c r="H41" s="13">
        <v>3</v>
      </c>
      <c r="I41" s="13">
        <v>10</v>
      </c>
      <c r="J41" s="13">
        <v>5</v>
      </c>
      <c r="K41" s="13">
        <v>6</v>
      </c>
      <c r="L41" s="13">
        <v>1</v>
      </c>
      <c r="M41" s="13">
        <v>0</v>
      </c>
      <c r="N41" s="13">
        <v>1</v>
      </c>
      <c r="O41" s="13">
        <v>1</v>
      </c>
      <c r="P41" s="13">
        <v>2</v>
      </c>
      <c r="Q41" s="19">
        <f>SUM(C41:P41)</f>
        <v>74</v>
      </c>
      <c r="R41" s="13">
        <v>2</v>
      </c>
      <c r="S41" s="19">
        <f>SUM(Q41:R41)</f>
        <v>76</v>
      </c>
    </row>
    <row r="42" spans="1:19" ht="15" customHeight="1" x14ac:dyDescent="0.2">
      <c r="A42" s="127" t="s">
        <v>68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</row>
    <row r="43" spans="1:19" ht="15" customHeight="1" x14ac:dyDescent="0.2">
      <c r="A43" s="131" t="s">
        <v>70</v>
      </c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</row>
    <row r="44" spans="1:19" ht="15" customHeight="1" x14ac:dyDescent="0.2">
      <c r="A44" s="18" t="s">
        <v>71</v>
      </c>
      <c r="B44" s="9">
        <f>S44/SUM(S44:S45)</f>
        <v>0.72632994046475896</v>
      </c>
      <c r="C44" s="64">
        <v>713</v>
      </c>
      <c r="D44" s="64">
        <v>190</v>
      </c>
      <c r="E44" s="64">
        <v>340</v>
      </c>
      <c r="F44" s="64">
        <v>348</v>
      </c>
      <c r="G44" s="64">
        <v>206</v>
      </c>
      <c r="H44" s="64">
        <v>187</v>
      </c>
      <c r="I44" s="64">
        <v>333</v>
      </c>
      <c r="J44" s="64">
        <v>319</v>
      </c>
      <c r="K44" s="64">
        <v>285</v>
      </c>
      <c r="L44" s="64">
        <v>131</v>
      </c>
      <c r="M44" s="64">
        <v>92</v>
      </c>
      <c r="N44" s="64">
        <v>99</v>
      </c>
      <c r="O44" s="64">
        <v>228</v>
      </c>
      <c r="P44" s="64">
        <v>207</v>
      </c>
      <c r="Q44" s="19">
        <f>SUM(C44:P44)</f>
        <v>3678</v>
      </c>
      <c r="R44" s="64">
        <v>104</v>
      </c>
      <c r="S44" s="19">
        <f>SUM(Q44:R44)</f>
        <v>3782</v>
      </c>
    </row>
    <row r="45" spans="1:19" ht="15" customHeight="1" x14ac:dyDescent="0.2">
      <c r="A45" s="18" t="s">
        <v>69</v>
      </c>
      <c r="B45" s="9">
        <f>S45/SUM(S44:S45)</f>
        <v>0.27367005953524104</v>
      </c>
      <c r="C45" s="64">
        <v>262</v>
      </c>
      <c r="D45" s="64">
        <v>88</v>
      </c>
      <c r="E45" s="64">
        <v>118</v>
      </c>
      <c r="F45" s="64">
        <v>107</v>
      </c>
      <c r="G45" s="64">
        <v>63</v>
      </c>
      <c r="H45" s="64">
        <v>53</v>
      </c>
      <c r="I45" s="64">
        <v>108</v>
      </c>
      <c r="J45" s="64">
        <v>152</v>
      </c>
      <c r="K45" s="64">
        <v>125</v>
      </c>
      <c r="L45" s="64">
        <v>41</v>
      </c>
      <c r="M45" s="64">
        <v>42</v>
      </c>
      <c r="N45" s="64">
        <v>49</v>
      </c>
      <c r="O45" s="64">
        <v>103</v>
      </c>
      <c r="P45" s="64">
        <v>77</v>
      </c>
      <c r="Q45" s="19">
        <f>SUM(C45:P45)</f>
        <v>1388</v>
      </c>
      <c r="R45" s="64">
        <v>37</v>
      </c>
      <c r="S45" s="19">
        <f>SUM(Q45:R45)</f>
        <v>1425</v>
      </c>
    </row>
    <row r="46" spans="1:19" ht="15" customHeight="1" x14ac:dyDescent="0.2">
      <c r="A46" s="127" t="s">
        <v>72</v>
      </c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</row>
    <row r="47" spans="1:19" ht="15" customHeight="1" x14ac:dyDescent="0.2">
      <c r="A47" s="131" t="s">
        <v>73</v>
      </c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</row>
    <row r="48" spans="1:19" ht="15" customHeight="1" x14ac:dyDescent="0.2">
      <c r="A48" s="18" t="s">
        <v>71</v>
      </c>
      <c r="B48" s="9">
        <f>S48/SUM(S48:S49)</f>
        <v>0.73045507584597436</v>
      </c>
      <c r="C48" s="64">
        <v>715</v>
      </c>
      <c r="D48" s="64">
        <v>187</v>
      </c>
      <c r="E48" s="64">
        <v>333</v>
      </c>
      <c r="F48" s="64">
        <v>342</v>
      </c>
      <c r="G48" s="64">
        <v>205</v>
      </c>
      <c r="H48" s="64">
        <v>188</v>
      </c>
      <c r="I48" s="64">
        <v>328</v>
      </c>
      <c r="J48" s="64">
        <v>330</v>
      </c>
      <c r="K48" s="64">
        <v>283</v>
      </c>
      <c r="L48" s="64">
        <v>135</v>
      </c>
      <c r="M48" s="64">
        <v>88</v>
      </c>
      <c r="N48" s="64">
        <v>103</v>
      </c>
      <c r="O48" s="64">
        <v>222</v>
      </c>
      <c r="P48" s="64">
        <v>194</v>
      </c>
      <c r="Q48" s="19">
        <f>SUM(C48:P48)</f>
        <v>3653</v>
      </c>
      <c r="R48" s="64">
        <v>103</v>
      </c>
      <c r="S48" s="19">
        <f>SUM(Q48:R48)</f>
        <v>3756</v>
      </c>
    </row>
    <row r="49" spans="1:19" ht="15" customHeight="1" x14ac:dyDescent="0.2">
      <c r="A49" s="18" t="s">
        <v>69</v>
      </c>
      <c r="B49" s="9">
        <f>S49/SUM(S48:S49)</f>
        <v>0.26954492415402564</v>
      </c>
      <c r="C49" s="64">
        <v>243</v>
      </c>
      <c r="D49" s="64">
        <v>90</v>
      </c>
      <c r="E49" s="64">
        <v>112</v>
      </c>
      <c r="F49" s="64">
        <v>111</v>
      </c>
      <c r="G49" s="64">
        <v>60</v>
      </c>
      <c r="H49" s="64">
        <v>48</v>
      </c>
      <c r="I49" s="64">
        <v>113</v>
      </c>
      <c r="J49" s="64">
        <v>142</v>
      </c>
      <c r="K49" s="64">
        <v>124</v>
      </c>
      <c r="L49" s="64">
        <v>35</v>
      </c>
      <c r="M49" s="64">
        <v>40</v>
      </c>
      <c r="N49" s="64">
        <v>42</v>
      </c>
      <c r="O49" s="64">
        <v>109</v>
      </c>
      <c r="P49" s="64">
        <v>79</v>
      </c>
      <c r="Q49" s="19">
        <f>SUM(C49:P49)</f>
        <v>1348</v>
      </c>
      <c r="R49" s="64">
        <v>38</v>
      </c>
      <c r="S49" s="19">
        <f>SUM(Q49:R49)</f>
        <v>1386</v>
      </c>
    </row>
    <row r="50" spans="1:19" ht="15" customHeight="1" x14ac:dyDescent="0.2">
      <c r="A50" s="127" t="s">
        <v>74</v>
      </c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</row>
    <row r="51" spans="1:19" ht="15" customHeight="1" x14ac:dyDescent="0.2">
      <c r="A51" s="131" t="s">
        <v>75</v>
      </c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</row>
    <row r="52" spans="1:19" ht="15" customHeight="1" x14ac:dyDescent="0.2">
      <c r="A52" s="18" t="s">
        <v>71</v>
      </c>
      <c r="B52" s="9">
        <f>S52/SUM(S52:S53)</f>
        <v>0.728999412570981</v>
      </c>
      <c r="C52" s="64">
        <v>720</v>
      </c>
      <c r="D52" s="64">
        <v>183</v>
      </c>
      <c r="E52" s="64">
        <v>333</v>
      </c>
      <c r="F52" s="64">
        <v>345</v>
      </c>
      <c r="G52" s="64">
        <v>198</v>
      </c>
      <c r="H52" s="64">
        <v>185</v>
      </c>
      <c r="I52" s="64">
        <v>317</v>
      </c>
      <c r="J52" s="64">
        <v>316</v>
      </c>
      <c r="K52" s="64">
        <v>283</v>
      </c>
      <c r="L52" s="64">
        <v>132</v>
      </c>
      <c r="M52" s="64">
        <v>94</v>
      </c>
      <c r="N52" s="64">
        <v>100</v>
      </c>
      <c r="O52" s="64">
        <v>226</v>
      </c>
      <c r="P52" s="64">
        <v>190</v>
      </c>
      <c r="Q52" s="19">
        <f>SUM(C52:P52)</f>
        <v>3622</v>
      </c>
      <c r="R52" s="64">
        <v>101</v>
      </c>
      <c r="S52" s="19">
        <f>SUM(Q52:R52)</f>
        <v>3723</v>
      </c>
    </row>
    <row r="53" spans="1:19" ht="15" customHeight="1" x14ac:dyDescent="0.2">
      <c r="A53" s="18" t="s">
        <v>69</v>
      </c>
      <c r="B53" s="9">
        <f>S53/SUM(S52:S53)</f>
        <v>0.271000587429019</v>
      </c>
      <c r="C53" s="64">
        <v>240</v>
      </c>
      <c r="D53" s="64">
        <v>89</v>
      </c>
      <c r="E53" s="64">
        <v>107</v>
      </c>
      <c r="F53" s="64">
        <v>104</v>
      </c>
      <c r="G53" s="64">
        <v>64</v>
      </c>
      <c r="H53" s="64">
        <v>48</v>
      </c>
      <c r="I53" s="64">
        <v>123</v>
      </c>
      <c r="J53" s="64">
        <v>148</v>
      </c>
      <c r="K53" s="64">
        <v>120</v>
      </c>
      <c r="L53" s="64">
        <v>35</v>
      </c>
      <c r="M53" s="64">
        <v>35</v>
      </c>
      <c r="N53" s="64">
        <v>47</v>
      </c>
      <c r="O53" s="64">
        <v>105</v>
      </c>
      <c r="P53" s="64">
        <v>81</v>
      </c>
      <c r="Q53" s="19">
        <f>SUM(C53:P53)</f>
        <v>1346</v>
      </c>
      <c r="R53" s="64">
        <v>38</v>
      </c>
      <c r="S53" s="19">
        <f>SUM(Q53:R53)</f>
        <v>1384</v>
      </c>
    </row>
    <row r="54" spans="1:19" ht="15" customHeight="1" x14ac:dyDescent="0.2">
      <c r="A54" s="127" t="s">
        <v>76</v>
      </c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</row>
    <row r="55" spans="1:19" ht="15" customHeight="1" x14ac:dyDescent="0.2">
      <c r="A55" s="131" t="s">
        <v>77</v>
      </c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</row>
    <row r="56" spans="1:19" ht="15" customHeight="1" x14ac:dyDescent="0.2">
      <c r="A56" s="18" t="s">
        <v>71</v>
      </c>
      <c r="B56" s="9">
        <f>S56/SUM(S56:S57)</f>
        <v>0.7391899823909216</v>
      </c>
      <c r="C56" s="64">
        <v>721</v>
      </c>
      <c r="D56" s="64">
        <v>197</v>
      </c>
      <c r="E56" s="64">
        <v>339</v>
      </c>
      <c r="F56" s="64">
        <v>338</v>
      </c>
      <c r="G56" s="64">
        <v>198</v>
      </c>
      <c r="H56" s="64">
        <v>184</v>
      </c>
      <c r="I56" s="64">
        <v>327</v>
      </c>
      <c r="J56" s="64">
        <v>335</v>
      </c>
      <c r="K56" s="64">
        <v>289</v>
      </c>
      <c r="L56" s="64">
        <v>132</v>
      </c>
      <c r="M56" s="64">
        <v>95</v>
      </c>
      <c r="N56" s="64">
        <v>101</v>
      </c>
      <c r="O56" s="64">
        <v>230</v>
      </c>
      <c r="P56" s="64">
        <v>189</v>
      </c>
      <c r="Q56" s="19">
        <f>SUM(C56:P56)</f>
        <v>3675</v>
      </c>
      <c r="R56" s="64">
        <v>103</v>
      </c>
      <c r="S56" s="19">
        <f>SUM(Q56:R56)</f>
        <v>3778</v>
      </c>
    </row>
    <row r="57" spans="1:19" ht="15" customHeight="1" x14ac:dyDescent="0.2">
      <c r="A57" s="18" t="s">
        <v>69</v>
      </c>
      <c r="B57" s="9">
        <f>S57/SUM(S56:S57)</f>
        <v>0.26081001760907846</v>
      </c>
      <c r="C57" s="64">
        <v>232</v>
      </c>
      <c r="D57" s="64">
        <v>81</v>
      </c>
      <c r="E57" s="64">
        <v>110</v>
      </c>
      <c r="F57" s="64">
        <v>111</v>
      </c>
      <c r="G57" s="64">
        <v>62</v>
      </c>
      <c r="H57" s="64">
        <v>47</v>
      </c>
      <c r="I57" s="64">
        <v>109</v>
      </c>
      <c r="J57" s="64">
        <v>135</v>
      </c>
      <c r="K57" s="64">
        <v>113</v>
      </c>
      <c r="L57" s="64">
        <v>38</v>
      </c>
      <c r="M57" s="64">
        <v>34</v>
      </c>
      <c r="N57" s="64">
        <v>43</v>
      </c>
      <c r="O57" s="64">
        <v>97</v>
      </c>
      <c r="P57" s="64">
        <v>84</v>
      </c>
      <c r="Q57" s="19">
        <f>SUM(C57:P57)</f>
        <v>1296</v>
      </c>
      <c r="R57" s="64">
        <v>37</v>
      </c>
      <c r="S57" s="19">
        <f>SUM(Q57:R57)</f>
        <v>1333</v>
      </c>
    </row>
    <row r="58" spans="1:19" ht="15" customHeight="1" x14ac:dyDescent="0.2">
      <c r="A58" s="127" t="s">
        <v>76</v>
      </c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  <c r="S58" s="128"/>
    </row>
    <row r="59" spans="1:19" ht="15" customHeight="1" x14ac:dyDescent="0.2">
      <c r="A59" s="131" t="s">
        <v>78</v>
      </c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</row>
    <row r="60" spans="1:19" ht="15" customHeight="1" x14ac:dyDescent="0.2">
      <c r="A60" s="18" t="s">
        <v>71</v>
      </c>
      <c r="B60" s="9">
        <f>S60/SUM(S60:S61)</f>
        <v>0.73812780926324018</v>
      </c>
      <c r="C60" s="64">
        <v>705</v>
      </c>
      <c r="D60" s="64">
        <v>189</v>
      </c>
      <c r="E60" s="64">
        <v>345</v>
      </c>
      <c r="F60" s="64">
        <v>336</v>
      </c>
      <c r="G60" s="64">
        <v>200</v>
      </c>
      <c r="H60" s="64">
        <v>191</v>
      </c>
      <c r="I60" s="64">
        <v>332</v>
      </c>
      <c r="J60" s="64">
        <v>334</v>
      </c>
      <c r="K60" s="64">
        <v>290</v>
      </c>
      <c r="L60" s="64">
        <v>133</v>
      </c>
      <c r="M60" s="64">
        <v>97</v>
      </c>
      <c r="N60" s="64">
        <v>105</v>
      </c>
      <c r="O60" s="64">
        <v>227</v>
      </c>
      <c r="P60" s="64">
        <v>195</v>
      </c>
      <c r="Q60" s="19">
        <f>SUM(C60:P60)</f>
        <v>3679</v>
      </c>
      <c r="R60" s="64">
        <v>98</v>
      </c>
      <c r="S60" s="19">
        <f>SUM(Q60:R60)</f>
        <v>3777</v>
      </c>
    </row>
    <row r="61" spans="1:19" ht="15" customHeight="1" x14ac:dyDescent="0.2">
      <c r="A61" s="18" t="s">
        <v>69</v>
      </c>
      <c r="B61" s="9">
        <f>S61/SUM(S60:S61)</f>
        <v>0.26187219073675982</v>
      </c>
      <c r="C61" s="64">
        <v>246</v>
      </c>
      <c r="D61" s="64">
        <v>86</v>
      </c>
      <c r="E61" s="64">
        <v>106</v>
      </c>
      <c r="F61" s="64">
        <v>112</v>
      </c>
      <c r="G61" s="64">
        <v>64</v>
      </c>
      <c r="H61" s="64">
        <v>42</v>
      </c>
      <c r="I61" s="64">
        <v>106</v>
      </c>
      <c r="J61" s="64">
        <v>140</v>
      </c>
      <c r="K61" s="64">
        <v>112</v>
      </c>
      <c r="L61" s="64">
        <v>36</v>
      </c>
      <c r="M61" s="64">
        <v>33</v>
      </c>
      <c r="N61" s="64">
        <v>39</v>
      </c>
      <c r="O61" s="64">
        <v>99</v>
      </c>
      <c r="P61" s="64">
        <v>78</v>
      </c>
      <c r="Q61" s="19">
        <f>SUM(C61:P61)</f>
        <v>1299</v>
      </c>
      <c r="R61" s="64">
        <v>41</v>
      </c>
      <c r="S61" s="19">
        <f>SUM(Q61:R61)</f>
        <v>1340</v>
      </c>
    </row>
    <row r="62" spans="1:19" ht="15" customHeight="1" x14ac:dyDescent="0.2">
      <c r="A62" s="127" t="s">
        <v>76</v>
      </c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  <c r="S62" s="128"/>
    </row>
    <row r="63" spans="1:19" ht="15" customHeight="1" x14ac:dyDescent="0.2">
      <c r="A63" s="131" t="s">
        <v>79</v>
      </c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</row>
    <row r="64" spans="1:19" ht="15" customHeight="1" x14ac:dyDescent="0.2">
      <c r="A64" s="18" t="s">
        <v>71</v>
      </c>
      <c r="B64" s="9">
        <f>S64/SUM(S64:S65)</f>
        <v>0.73399405351833502</v>
      </c>
      <c r="C64" s="64">
        <v>721</v>
      </c>
      <c r="D64" s="64">
        <v>191</v>
      </c>
      <c r="E64" s="64">
        <v>324</v>
      </c>
      <c r="F64" s="64">
        <v>340</v>
      </c>
      <c r="G64" s="64">
        <v>198</v>
      </c>
      <c r="H64" s="64">
        <v>185</v>
      </c>
      <c r="I64" s="64">
        <v>325</v>
      </c>
      <c r="J64" s="64">
        <v>318</v>
      </c>
      <c r="K64" s="64">
        <v>274</v>
      </c>
      <c r="L64" s="64">
        <v>129</v>
      </c>
      <c r="M64" s="64">
        <v>87</v>
      </c>
      <c r="N64" s="64">
        <v>105</v>
      </c>
      <c r="O64" s="64">
        <v>224</v>
      </c>
      <c r="P64" s="64">
        <v>187</v>
      </c>
      <c r="Q64" s="19">
        <f>SUM(C64:P64)</f>
        <v>3608</v>
      </c>
      <c r="R64" s="64">
        <v>95</v>
      </c>
      <c r="S64" s="19">
        <f>SUM(Q64:R64)</f>
        <v>3703</v>
      </c>
    </row>
    <row r="65" spans="1:19" ht="15" customHeight="1" x14ac:dyDescent="0.2">
      <c r="A65" s="18" t="s">
        <v>69</v>
      </c>
      <c r="B65" s="9">
        <f>S65/SUM(S64:S65)</f>
        <v>0.26600594648166503</v>
      </c>
      <c r="C65" s="64">
        <v>221</v>
      </c>
      <c r="D65" s="64">
        <v>81</v>
      </c>
      <c r="E65" s="64">
        <v>113</v>
      </c>
      <c r="F65" s="64">
        <v>103</v>
      </c>
      <c r="G65" s="64">
        <v>69</v>
      </c>
      <c r="H65" s="64">
        <v>44</v>
      </c>
      <c r="I65" s="64">
        <v>104</v>
      </c>
      <c r="J65" s="64">
        <v>140</v>
      </c>
      <c r="K65" s="64">
        <v>119</v>
      </c>
      <c r="L65" s="64">
        <v>38</v>
      </c>
      <c r="M65" s="64">
        <v>41</v>
      </c>
      <c r="N65" s="64">
        <v>40</v>
      </c>
      <c r="O65" s="64">
        <v>106</v>
      </c>
      <c r="P65" s="64">
        <v>82</v>
      </c>
      <c r="Q65" s="19">
        <f>SUM(C65:P65)</f>
        <v>1301</v>
      </c>
      <c r="R65" s="64">
        <v>41</v>
      </c>
      <c r="S65" s="19">
        <f>SUM(Q65:R65)</f>
        <v>1342</v>
      </c>
    </row>
    <row r="66" spans="1:19" ht="15" customHeight="1" x14ac:dyDescent="0.2">
      <c r="A66" s="127" t="s">
        <v>80</v>
      </c>
      <c r="B66" s="128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</row>
    <row r="67" spans="1:19" ht="15" customHeight="1" x14ac:dyDescent="0.2">
      <c r="A67" s="131" t="s">
        <v>81</v>
      </c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</row>
    <row r="68" spans="1:19" ht="15" customHeight="1" x14ac:dyDescent="0.2">
      <c r="A68" s="18" t="s">
        <v>71</v>
      </c>
      <c r="B68" s="9">
        <f>S68/SUM(S67:S69)</f>
        <v>0.75254545454545452</v>
      </c>
      <c r="C68" s="65">
        <v>795</v>
      </c>
      <c r="D68" s="65">
        <v>207</v>
      </c>
      <c r="E68" s="65">
        <v>332</v>
      </c>
      <c r="F68" s="65">
        <v>356</v>
      </c>
      <c r="G68" s="65">
        <v>233</v>
      </c>
      <c r="H68" s="65">
        <v>206</v>
      </c>
      <c r="I68" s="65">
        <v>360</v>
      </c>
      <c r="J68" s="65">
        <v>373</v>
      </c>
      <c r="K68" s="65">
        <v>321</v>
      </c>
      <c r="L68" s="65">
        <v>141</v>
      </c>
      <c r="M68" s="65">
        <v>114</v>
      </c>
      <c r="N68" s="65">
        <v>121</v>
      </c>
      <c r="O68" s="65">
        <v>261</v>
      </c>
      <c r="P68" s="65">
        <v>221</v>
      </c>
      <c r="Q68" s="23">
        <f>SUM(C68:P68)</f>
        <v>4041</v>
      </c>
      <c r="R68" s="65">
        <v>98</v>
      </c>
      <c r="S68" s="23">
        <f>SUM(Q68:R68)</f>
        <v>4139</v>
      </c>
    </row>
    <row r="69" spans="1:19" ht="15" customHeight="1" x14ac:dyDescent="0.2">
      <c r="A69" s="18" t="s">
        <v>69</v>
      </c>
      <c r="B69" s="9">
        <f>S69/SUM(S68:S69)</f>
        <v>0.24745454545454545</v>
      </c>
      <c r="C69" s="65">
        <v>240</v>
      </c>
      <c r="D69" s="65">
        <v>86</v>
      </c>
      <c r="E69" s="65">
        <v>130</v>
      </c>
      <c r="F69" s="65">
        <v>110</v>
      </c>
      <c r="G69" s="65">
        <v>64</v>
      </c>
      <c r="H69" s="65">
        <v>47</v>
      </c>
      <c r="I69" s="65">
        <v>100</v>
      </c>
      <c r="J69" s="65">
        <v>129</v>
      </c>
      <c r="K69" s="65">
        <v>108</v>
      </c>
      <c r="L69" s="65">
        <v>40</v>
      </c>
      <c r="M69" s="65">
        <v>29</v>
      </c>
      <c r="N69" s="65">
        <v>41</v>
      </c>
      <c r="O69" s="65">
        <v>110</v>
      </c>
      <c r="P69" s="65">
        <v>80</v>
      </c>
      <c r="Q69" s="23">
        <f>SUM(C69:P69)</f>
        <v>1314</v>
      </c>
      <c r="R69" s="65">
        <v>47</v>
      </c>
      <c r="S69" s="23">
        <f>SUM(Q69:R69)</f>
        <v>1361</v>
      </c>
    </row>
    <row r="70" spans="1:19" ht="30" customHeight="1" x14ac:dyDescent="0.2">
      <c r="A70" s="127" t="s">
        <v>82</v>
      </c>
      <c r="B70" s="128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  <c r="S70" s="128"/>
    </row>
    <row r="71" spans="1:19" ht="15" customHeight="1" x14ac:dyDescent="0.2">
      <c r="A71" s="63" t="s">
        <v>83</v>
      </c>
      <c r="B71" s="9">
        <f>S71/SUM(S71:S72)</f>
        <v>0.98724649801379882</v>
      </c>
      <c r="C71" s="65">
        <v>892</v>
      </c>
      <c r="D71" s="65">
        <v>250</v>
      </c>
      <c r="E71" s="65">
        <v>397</v>
      </c>
      <c r="F71" s="65">
        <v>411</v>
      </c>
      <c r="G71" s="65">
        <v>255</v>
      </c>
      <c r="H71" s="65">
        <v>222</v>
      </c>
      <c r="I71" s="65">
        <v>398</v>
      </c>
      <c r="J71" s="65">
        <v>448</v>
      </c>
      <c r="K71" s="65">
        <v>359</v>
      </c>
      <c r="L71" s="65">
        <v>166</v>
      </c>
      <c r="M71" s="65">
        <v>120</v>
      </c>
      <c r="N71" s="65">
        <v>128</v>
      </c>
      <c r="O71" s="65">
        <v>300</v>
      </c>
      <c r="P71" s="65">
        <v>249</v>
      </c>
      <c r="Q71" s="23">
        <f>SUM(C71:P71)</f>
        <v>4595</v>
      </c>
      <c r="R71" s="65">
        <v>127</v>
      </c>
      <c r="S71" s="23">
        <f>SUM(Q71:R71)</f>
        <v>4722</v>
      </c>
    </row>
    <row r="72" spans="1:19" ht="15" customHeight="1" x14ac:dyDescent="0.2">
      <c r="A72" s="39" t="s">
        <v>87</v>
      </c>
      <c r="B72" s="9">
        <f>S72/SUM(S71:S72)</f>
        <v>1.275350198620113E-2</v>
      </c>
      <c r="C72" s="44">
        <v>7</v>
      </c>
      <c r="D72" s="44">
        <v>8</v>
      </c>
      <c r="E72" s="44">
        <v>10</v>
      </c>
      <c r="F72" s="44">
        <v>5</v>
      </c>
      <c r="G72" s="44">
        <v>2</v>
      </c>
      <c r="H72" s="44">
        <v>6</v>
      </c>
      <c r="I72" s="44">
        <v>5</v>
      </c>
      <c r="J72" s="44">
        <v>7</v>
      </c>
      <c r="K72" s="44">
        <v>2</v>
      </c>
      <c r="L72" s="44">
        <v>1</v>
      </c>
      <c r="M72" s="44">
        <v>1</v>
      </c>
      <c r="N72" s="44">
        <v>1</v>
      </c>
      <c r="O72" s="44">
        <v>1</v>
      </c>
      <c r="P72" s="44">
        <v>2</v>
      </c>
      <c r="Q72" s="23">
        <f>SUM(C72:P72)</f>
        <v>58</v>
      </c>
      <c r="R72" s="44">
        <v>3</v>
      </c>
      <c r="S72" s="23">
        <f>SUM(Q72:R72)</f>
        <v>61</v>
      </c>
    </row>
    <row r="73" spans="1:19" ht="30" customHeight="1" x14ac:dyDescent="0.2">
      <c r="A73" s="127" t="s">
        <v>84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</row>
    <row r="74" spans="1:19" ht="15" customHeight="1" x14ac:dyDescent="0.2">
      <c r="A74" s="63" t="s">
        <v>85</v>
      </c>
      <c r="B74" s="9">
        <f>S74/SUM(S74:S76)</f>
        <v>0.49920796560307762</v>
      </c>
      <c r="C74" s="65">
        <v>408</v>
      </c>
      <c r="D74" s="65">
        <v>121</v>
      </c>
      <c r="E74" s="65">
        <v>203</v>
      </c>
      <c r="F74" s="65">
        <v>207</v>
      </c>
      <c r="G74" s="65">
        <v>107</v>
      </c>
      <c r="H74" s="65">
        <v>77</v>
      </c>
      <c r="I74" s="65">
        <v>185</v>
      </c>
      <c r="J74" s="65">
        <v>188</v>
      </c>
      <c r="K74" s="65">
        <v>175</v>
      </c>
      <c r="L74" s="65">
        <v>81</v>
      </c>
      <c r="M74" s="65">
        <v>57</v>
      </c>
      <c r="N74" s="65">
        <v>67</v>
      </c>
      <c r="O74" s="65">
        <v>135</v>
      </c>
      <c r="P74" s="65">
        <v>120</v>
      </c>
      <c r="Q74" s="23">
        <f>SUM(C74:P74)</f>
        <v>2131</v>
      </c>
      <c r="R74" s="65">
        <v>75</v>
      </c>
      <c r="S74" s="23">
        <f>SUM(Q74:R74)</f>
        <v>2206</v>
      </c>
    </row>
    <row r="75" spans="1:19" ht="15" customHeight="1" x14ac:dyDescent="0.2">
      <c r="A75" s="63" t="s">
        <v>86</v>
      </c>
      <c r="B75" s="9">
        <f>S75/SUM(S74:S76)</f>
        <v>0.49196650825978727</v>
      </c>
      <c r="C75" s="65">
        <v>416</v>
      </c>
      <c r="D75" s="65">
        <v>117</v>
      </c>
      <c r="E75" s="65">
        <v>193</v>
      </c>
      <c r="F75" s="65">
        <v>184</v>
      </c>
      <c r="G75" s="65">
        <v>121</v>
      </c>
      <c r="H75" s="65">
        <v>107</v>
      </c>
      <c r="I75" s="65">
        <v>193</v>
      </c>
      <c r="J75" s="65">
        <v>198</v>
      </c>
      <c r="K75" s="65">
        <v>169</v>
      </c>
      <c r="L75" s="65">
        <v>66</v>
      </c>
      <c r="M75" s="65">
        <v>59</v>
      </c>
      <c r="N75" s="65">
        <v>55</v>
      </c>
      <c r="O75" s="65">
        <v>137</v>
      </c>
      <c r="P75" s="65">
        <v>111</v>
      </c>
      <c r="Q75" s="23">
        <f>SUM(C75:P75)</f>
        <v>2126</v>
      </c>
      <c r="R75" s="65">
        <v>48</v>
      </c>
      <c r="S75" s="23">
        <f>SUM(Q75:R75)</f>
        <v>2174</v>
      </c>
    </row>
    <row r="76" spans="1:19" ht="15" customHeight="1" x14ac:dyDescent="0.2">
      <c r="A76" s="39" t="s">
        <v>88</v>
      </c>
      <c r="B76" s="9">
        <f>S76/SUM(S74:S76)</f>
        <v>8.8255261371350986E-3</v>
      </c>
      <c r="C76" s="44">
        <v>9</v>
      </c>
      <c r="D76" s="44">
        <v>5</v>
      </c>
      <c r="E76" s="44">
        <v>3</v>
      </c>
      <c r="F76" s="44">
        <v>3</v>
      </c>
      <c r="G76" s="44">
        <v>2</v>
      </c>
      <c r="H76" s="44">
        <v>5</v>
      </c>
      <c r="I76" s="44">
        <v>3</v>
      </c>
      <c r="J76" s="44">
        <v>2</v>
      </c>
      <c r="K76" s="44">
        <v>3</v>
      </c>
      <c r="L76" s="44">
        <v>1</v>
      </c>
      <c r="M76" s="44">
        <v>0</v>
      </c>
      <c r="N76" s="44">
        <v>0</v>
      </c>
      <c r="O76" s="44">
        <v>0</v>
      </c>
      <c r="P76" s="44">
        <v>1</v>
      </c>
      <c r="Q76" s="23">
        <f>SUM(C76:P76)</f>
        <v>37</v>
      </c>
      <c r="R76" s="44">
        <v>2</v>
      </c>
      <c r="S76" s="23">
        <f>SUM(Q76:R76)</f>
        <v>39</v>
      </c>
    </row>
    <row r="77" spans="1:19" ht="30" customHeight="1" x14ac:dyDescent="0.2">
      <c r="A77" s="127" t="s">
        <v>90</v>
      </c>
      <c r="B77" s="128"/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</row>
    <row r="78" spans="1:19" ht="15" customHeight="1" x14ac:dyDescent="0.2">
      <c r="A78" s="63" t="s">
        <v>91</v>
      </c>
      <c r="B78" s="22">
        <f>S78/SUM(S78:S79)</f>
        <v>0.9831460674157303</v>
      </c>
      <c r="C78" s="65">
        <v>9</v>
      </c>
      <c r="D78" s="47"/>
      <c r="E78" s="45"/>
      <c r="F78" s="45"/>
      <c r="G78" s="45"/>
      <c r="H78" s="45"/>
      <c r="I78" s="45"/>
      <c r="J78" s="45"/>
      <c r="K78" s="45"/>
      <c r="L78" s="45"/>
      <c r="M78" s="74"/>
      <c r="N78" s="46"/>
      <c r="O78" s="65">
        <v>161</v>
      </c>
      <c r="P78" s="46"/>
      <c r="Q78" s="48">
        <f>SUM(C78:P78)</f>
        <v>170</v>
      </c>
      <c r="R78" s="65">
        <v>5</v>
      </c>
      <c r="S78" s="23">
        <f>SUM(Q78:R78)</f>
        <v>175</v>
      </c>
    </row>
    <row r="79" spans="1:19" ht="15" customHeight="1" x14ac:dyDescent="0.2">
      <c r="A79" s="39" t="s">
        <v>92</v>
      </c>
      <c r="B79" s="22">
        <f>S79/SUM(S78:S79)</f>
        <v>1.6853932584269662E-2</v>
      </c>
      <c r="C79" s="44">
        <v>0</v>
      </c>
      <c r="D79" s="55"/>
      <c r="E79" s="52"/>
      <c r="F79" s="52"/>
      <c r="G79" s="52"/>
      <c r="H79" s="52"/>
      <c r="I79" s="52"/>
      <c r="J79" s="52"/>
      <c r="K79" s="52"/>
      <c r="L79" s="52"/>
      <c r="M79" s="75"/>
      <c r="N79" s="53"/>
      <c r="O79" s="44">
        <v>3</v>
      </c>
      <c r="P79" s="53"/>
      <c r="Q79" s="48">
        <f>SUM(C79:P79)</f>
        <v>3</v>
      </c>
      <c r="R79" s="44">
        <v>0</v>
      </c>
      <c r="S79" s="23">
        <f>SUM(Q79:R79)</f>
        <v>3</v>
      </c>
    </row>
    <row r="80" spans="1:19" ht="30" customHeight="1" x14ac:dyDescent="0.2">
      <c r="A80" s="127" t="s">
        <v>93</v>
      </c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  <c r="S80" s="128"/>
    </row>
    <row r="81" spans="1:19" ht="15" customHeight="1" x14ac:dyDescent="0.2">
      <c r="A81" s="63" t="s">
        <v>94</v>
      </c>
      <c r="B81" s="22">
        <f>S81/SUM(S81:S82)</f>
        <v>1</v>
      </c>
      <c r="C81" s="65">
        <v>15</v>
      </c>
      <c r="D81" s="45"/>
      <c r="E81" s="45"/>
      <c r="F81" s="45"/>
      <c r="G81" s="45"/>
      <c r="H81" s="45"/>
      <c r="I81" s="45"/>
      <c r="J81" s="46"/>
      <c r="K81" s="67">
        <v>35</v>
      </c>
      <c r="L81" s="68">
        <v>13</v>
      </c>
      <c r="M81" s="56"/>
      <c r="N81" s="67">
        <v>9</v>
      </c>
      <c r="O81" s="65">
        <v>25</v>
      </c>
      <c r="P81" s="65">
        <v>27</v>
      </c>
      <c r="Q81" s="23">
        <f>SUM(C81:P81)</f>
        <v>124</v>
      </c>
      <c r="R81" s="65">
        <v>2</v>
      </c>
      <c r="S81" s="23">
        <f>SUM(Q81:R81)</f>
        <v>126</v>
      </c>
    </row>
    <row r="82" spans="1:19" ht="15" customHeight="1" x14ac:dyDescent="0.2">
      <c r="A82" s="39" t="s">
        <v>95</v>
      </c>
      <c r="B82" s="22">
        <f>S82/SUM(S81:S82)</f>
        <v>0</v>
      </c>
      <c r="C82" s="44">
        <v>0</v>
      </c>
      <c r="D82" s="52"/>
      <c r="E82" s="52"/>
      <c r="F82" s="52"/>
      <c r="G82" s="52"/>
      <c r="H82" s="52"/>
      <c r="I82" s="52"/>
      <c r="J82" s="53"/>
      <c r="K82" s="57">
        <v>0</v>
      </c>
      <c r="L82" s="58">
        <v>0</v>
      </c>
      <c r="M82" s="59"/>
      <c r="N82" s="57">
        <v>0</v>
      </c>
      <c r="O82" s="44">
        <v>0</v>
      </c>
      <c r="P82" s="44">
        <v>0</v>
      </c>
      <c r="Q82" s="23">
        <f>SUM(C82:P82)</f>
        <v>0</v>
      </c>
      <c r="R82" s="44">
        <v>0</v>
      </c>
      <c r="S82" s="23">
        <f>SUM(Q82:R82)</f>
        <v>0</v>
      </c>
    </row>
    <row r="83" spans="1:19" ht="30" customHeight="1" x14ac:dyDescent="0.2">
      <c r="A83" s="127" t="s">
        <v>96</v>
      </c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  <c r="S83" s="128"/>
    </row>
    <row r="84" spans="1:19" ht="15" customHeight="1" x14ac:dyDescent="0.2">
      <c r="A84" s="63" t="s">
        <v>94</v>
      </c>
      <c r="B84" s="22">
        <f>S84/SUM(S84:S85)</f>
        <v>1</v>
      </c>
      <c r="C84" s="65">
        <v>4</v>
      </c>
      <c r="D84" s="45"/>
      <c r="E84" s="45"/>
      <c r="F84" s="45"/>
      <c r="G84" s="45"/>
      <c r="H84" s="45"/>
      <c r="I84" s="45"/>
      <c r="J84" s="45"/>
      <c r="K84" s="45"/>
      <c r="L84" s="46"/>
      <c r="M84" s="66">
        <v>10</v>
      </c>
      <c r="N84" s="47"/>
      <c r="O84" s="45"/>
      <c r="P84" s="46"/>
      <c r="Q84" s="48">
        <f>SUM(C84:P84)</f>
        <v>14</v>
      </c>
      <c r="R84" s="65">
        <v>1</v>
      </c>
      <c r="S84" s="23">
        <f>SUM(Q84:R84)</f>
        <v>15</v>
      </c>
    </row>
    <row r="85" spans="1:19" ht="15" customHeight="1" x14ac:dyDescent="0.2">
      <c r="A85" s="39" t="s">
        <v>95</v>
      </c>
      <c r="B85" s="22">
        <f>S85/SUM(S84:S85)</f>
        <v>0</v>
      </c>
      <c r="C85" s="44">
        <v>0</v>
      </c>
      <c r="D85" s="52"/>
      <c r="E85" s="52"/>
      <c r="F85" s="52"/>
      <c r="G85" s="52"/>
      <c r="H85" s="52"/>
      <c r="I85" s="52"/>
      <c r="J85" s="52"/>
      <c r="K85" s="52"/>
      <c r="L85" s="53"/>
      <c r="M85" s="54">
        <v>0</v>
      </c>
      <c r="N85" s="55"/>
      <c r="O85" s="52"/>
      <c r="P85" s="53"/>
      <c r="Q85" s="48">
        <f>SUM(C85:P85)</f>
        <v>0</v>
      </c>
      <c r="R85" s="44">
        <v>0</v>
      </c>
      <c r="S85" s="23">
        <f>SUM(Q85:R85)</f>
        <v>0</v>
      </c>
    </row>
    <row r="86" spans="1:19" ht="30" customHeight="1" x14ac:dyDescent="0.2">
      <c r="A86" s="127" t="s">
        <v>54</v>
      </c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  <c r="S86" s="128"/>
    </row>
    <row r="87" spans="1:19" ht="15" customHeight="1" x14ac:dyDescent="0.2">
      <c r="A87" s="63" t="s">
        <v>41</v>
      </c>
      <c r="B87" s="9">
        <f>S87/SUM(S87:S89)</f>
        <v>0.57103301384451544</v>
      </c>
      <c r="C87" s="65">
        <v>500</v>
      </c>
      <c r="D87" s="65">
        <v>142</v>
      </c>
      <c r="E87" s="65">
        <v>186</v>
      </c>
      <c r="F87" s="65">
        <v>258</v>
      </c>
      <c r="G87" s="65">
        <v>136</v>
      </c>
      <c r="H87" s="65">
        <v>135</v>
      </c>
      <c r="I87" s="65">
        <v>219</v>
      </c>
      <c r="J87" s="65">
        <v>278</v>
      </c>
      <c r="K87" s="65">
        <v>196</v>
      </c>
      <c r="L87" s="65">
        <v>106</v>
      </c>
      <c r="M87" s="65">
        <v>27</v>
      </c>
      <c r="N87" s="65">
        <v>100</v>
      </c>
      <c r="O87" s="65">
        <v>160</v>
      </c>
      <c r="P87" s="65">
        <v>173</v>
      </c>
      <c r="Q87" s="23">
        <f>SUM(C87:P87)</f>
        <v>2616</v>
      </c>
      <c r="R87" s="65">
        <v>65</v>
      </c>
      <c r="S87" s="23">
        <f>SUM(Q87:R87)</f>
        <v>2681</v>
      </c>
    </row>
    <row r="88" spans="1:19" ht="15" customHeight="1" x14ac:dyDescent="0.2">
      <c r="A88" s="63" t="s">
        <v>89</v>
      </c>
      <c r="B88" s="9">
        <f>S88/SUM(S87:S89)</f>
        <v>0.42215122470713523</v>
      </c>
      <c r="C88" s="65">
        <v>380</v>
      </c>
      <c r="D88" s="65">
        <v>107</v>
      </c>
      <c r="E88" s="65">
        <v>215</v>
      </c>
      <c r="F88" s="65">
        <v>158</v>
      </c>
      <c r="G88" s="65">
        <v>110</v>
      </c>
      <c r="H88" s="65">
        <v>77</v>
      </c>
      <c r="I88" s="65">
        <v>182</v>
      </c>
      <c r="J88" s="65">
        <v>144</v>
      </c>
      <c r="K88" s="65">
        <v>168</v>
      </c>
      <c r="L88" s="65">
        <v>68</v>
      </c>
      <c r="M88" s="65">
        <v>27</v>
      </c>
      <c r="N88" s="65">
        <v>46</v>
      </c>
      <c r="O88" s="65">
        <v>166</v>
      </c>
      <c r="P88" s="65">
        <v>77</v>
      </c>
      <c r="Q88" s="23">
        <f>SUM(C88:P88)</f>
        <v>1925</v>
      </c>
      <c r="R88" s="65">
        <v>57</v>
      </c>
      <c r="S88" s="23">
        <f>SUM(Q88:R88)</f>
        <v>1982</v>
      </c>
    </row>
    <row r="89" spans="1:19" ht="15" customHeight="1" x14ac:dyDescent="0.2">
      <c r="A89" s="39" t="s">
        <v>53</v>
      </c>
      <c r="B89" s="9">
        <f>S89/SUM(S87:S89)</f>
        <v>6.8157614483493074E-3</v>
      </c>
      <c r="C89" s="44">
        <v>4</v>
      </c>
      <c r="D89" s="44">
        <v>4</v>
      </c>
      <c r="E89" s="44">
        <v>3</v>
      </c>
      <c r="F89" s="44">
        <v>3</v>
      </c>
      <c r="G89" s="44">
        <v>1</v>
      </c>
      <c r="H89" s="44">
        <v>4</v>
      </c>
      <c r="I89" s="44">
        <v>2</v>
      </c>
      <c r="J89" s="44">
        <v>1</v>
      </c>
      <c r="K89" s="44">
        <v>3</v>
      </c>
      <c r="L89" s="44">
        <v>1</v>
      </c>
      <c r="M89" s="44">
        <v>0</v>
      </c>
      <c r="N89" s="44">
        <v>0</v>
      </c>
      <c r="O89" s="44">
        <v>2</v>
      </c>
      <c r="P89" s="44">
        <v>2</v>
      </c>
      <c r="Q89" s="23">
        <f>SUM(C89:P89)</f>
        <v>30</v>
      </c>
      <c r="R89" s="44">
        <v>2</v>
      </c>
      <c r="S89" s="23">
        <f>SUM(Q89:R89)</f>
        <v>32</v>
      </c>
    </row>
    <row r="90" spans="1:19" ht="30" customHeight="1" x14ac:dyDescent="0.2">
      <c r="A90" s="127" t="s">
        <v>97</v>
      </c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  <c r="S90" s="128"/>
    </row>
    <row r="91" spans="1:19" ht="15" customHeight="1" x14ac:dyDescent="0.2">
      <c r="A91" s="42" t="s">
        <v>98</v>
      </c>
      <c r="B91" s="22">
        <f>S91/SUM(S91:S93)</f>
        <v>0.3125</v>
      </c>
      <c r="C91" s="65">
        <v>2</v>
      </c>
      <c r="D91" s="45"/>
      <c r="E91" s="45"/>
      <c r="F91" s="45"/>
      <c r="G91" s="45"/>
      <c r="H91" s="45"/>
      <c r="I91" s="45"/>
      <c r="J91" s="45"/>
      <c r="K91" s="45"/>
      <c r="L91" s="46"/>
      <c r="M91" s="66">
        <v>22</v>
      </c>
      <c r="N91" s="47"/>
      <c r="O91" s="45"/>
      <c r="P91" s="46"/>
      <c r="Q91" s="48">
        <f>SUM(C91:P91)</f>
        <v>24</v>
      </c>
      <c r="R91" s="65">
        <v>1</v>
      </c>
      <c r="S91" s="23">
        <f>SUM(Q91:R91)</f>
        <v>25</v>
      </c>
    </row>
    <row r="92" spans="1:19" ht="15" customHeight="1" x14ac:dyDescent="0.2">
      <c r="A92" s="42" t="s">
        <v>99</v>
      </c>
      <c r="B92" s="22">
        <f>S92/SUM(S91:S93)</f>
        <v>0.66249999999999998</v>
      </c>
      <c r="C92" s="65">
        <v>6</v>
      </c>
      <c r="D92" s="49"/>
      <c r="E92" s="49"/>
      <c r="F92" s="49"/>
      <c r="G92" s="49"/>
      <c r="H92" s="49"/>
      <c r="I92" s="49"/>
      <c r="J92" s="49"/>
      <c r="K92" s="49"/>
      <c r="L92" s="50"/>
      <c r="M92" s="66">
        <v>44</v>
      </c>
      <c r="N92" s="51"/>
      <c r="O92" s="49"/>
      <c r="P92" s="50"/>
      <c r="Q92" s="48">
        <f>SUM(C92:P92)</f>
        <v>50</v>
      </c>
      <c r="R92" s="65">
        <v>3</v>
      </c>
      <c r="S92" s="23">
        <f>SUM(Q92:R92)</f>
        <v>53</v>
      </c>
    </row>
    <row r="93" spans="1:19" ht="15" customHeight="1" x14ac:dyDescent="0.2">
      <c r="A93" s="39" t="s">
        <v>53</v>
      </c>
      <c r="B93" s="22">
        <f>S93/SUM(S91:S93)</f>
        <v>2.5000000000000001E-2</v>
      </c>
      <c r="C93" s="44">
        <v>0</v>
      </c>
      <c r="D93" s="52"/>
      <c r="E93" s="52"/>
      <c r="F93" s="52"/>
      <c r="G93" s="52"/>
      <c r="H93" s="52"/>
      <c r="I93" s="52"/>
      <c r="J93" s="52"/>
      <c r="K93" s="52"/>
      <c r="L93" s="53"/>
      <c r="M93" s="54">
        <v>2</v>
      </c>
      <c r="N93" s="55"/>
      <c r="O93" s="52"/>
      <c r="P93" s="53"/>
      <c r="Q93" s="48">
        <f>SUM(C93:P93)</f>
        <v>2</v>
      </c>
      <c r="R93" s="44">
        <v>0</v>
      </c>
      <c r="S93" s="23">
        <f>SUM(Q93:R93)</f>
        <v>2</v>
      </c>
    </row>
    <row r="94" spans="1:19" ht="15" customHeight="1" x14ac:dyDescent="0.25">
      <c r="A94" s="132" t="s">
        <v>24</v>
      </c>
      <c r="B94" s="132"/>
      <c r="C94" s="132"/>
      <c r="D94" s="132"/>
      <c r="E94" s="132"/>
      <c r="F94" s="132"/>
      <c r="G94" s="132"/>
      <c r="H94" s="132"/>
      <c r="I94" s="132"/>
      <c r="J94" s="132"/>
      <c r="K94" s="132"/>
      <c r="L94" s="132"/>
      <c r="M94" s="132"/>
      <c r="N94" s="132"/>
      <c r="O94" s="132"/>
      <c r="P94" s="132"/>
      <c r="Q94" s="132"/>
      <c r="R94" s="132"/>
      <c r="S94" s="132"/>
    </row>
    <row r="95" spans="1:19" ht="15" customHeight="1" x14ac:dyDescent="0.2">
      <c r="A95" s="122" t="s">
        <v>106</v>
      </c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</row>
    <row r="96" spans="1:19" ht="15" customHeight="1" x14ac:dyDescent="0.2">
      <c r="A96" s="123" t="s">
        <v>101</v>
      </c>
      <c r="B96" s="123"/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</row>
    <row r="97" spans="1:19" ht="15" customHeight="1" x14ac:dyDescent="0.2">
      <c r="A97" s="71" t="s">
        <v>124</v>
      </c>
      <c r="B97" s="9">
        <f>S97/SUM(S97:S102)</f>
        <v>0.26336633663366338</v>
      </c>
      <c r="C97" s="68">
        <v>22</v>
      </c>
      <c r="D97" s="47"/>
      <c r="E97" s="45"/>
      <c r="F97" s="45"/>
      <c r="G97" s="45"/>
      <c r="H97" s="45"/>
      <c r="I97" s="46"/>
      <c r="J97" s="66">
        <v>2</v>
      </c>
      <c r="K97" s="47"/>
      <c r="L97" s="45"/>
      <c r="M97" s="46"/>
      <c r="N97" s="66">
        <v>0</v>
      </c>
      <c r="O97" s="56"/>
      <c r="P97" s="67">
        <v>109</v>
      </c>
      <c r="Q97" s="23">
        <f>SUM(C97:P97)</f>
        <v>133</v>
      </c>
      <c r="R97" s="65">
        <v>0</v>
      </c>
      <c r="S97" s="23">
        <f>SUM(Q97:R97)</f>
        <v>133</v>
      </c>
    </row>
    <row r="98" spans="1:19" ht="15" customHeight="1" x14ac:dyDescent="0.2">
      <c r="A98" s="69" t="s">
        <v>125</v>
      </c>
      <c r="B98" s="9">
        <f>S98/SUM(S97:S102)</f>
        <v>0.44356435643564357</v>
      </c>
      <c r="C98" s="77">
        <v>31</v>
      </c>
      <c r="D98" s="79"/>
      <c r="E98" s="80"/>
      <c r="F98" s="80"/>
      <c r="G98" s="80"/>
      <c r="H98" s="80"/>
      <c r="I98" s="81"/>
      <c r="J98" s="82">
        <v>4</v>
      </c>
      <c r="K98" s="79"/>
      <c r="L98" s="80"/>
      <c r="M98" s="50"/>
      <c r="N98" s="82">
        <v>0</v>
      </c>
      <c r="O98" s="83"/>
      <c r="P98" s="67">
        <v>189</v>
      </c>
      <c r="Q98" s="23">
        <f>SUM(C98:P98)</f>
        <v>224</v>
      </c>
      <c r="R98" s="65">
        <v>0</v>
      </c>
      <c r="S98" s="23">
        <f>SUM(Q98:R98)</f>
        <v>224</v>
      </c>
    </row>
    <row r="99" spans="1:19" ht="15" customHeight="1" x14ac:dyDescent="0.2">
      <c r="A99" s="69" t="s">
        <v>126</v>
      </c>
      <c r="B99" s="9">
        <f>S99/SUM(S97:S102)</f>
        <v>0.27722772277227725</v>
      </c>
      <c r="C99" s="77">
        <v>24</v>
      </c>
      <c r="D99" s="79"/>
      <c r="E99" s="80"/>
      <c r="F99" s="80"/>
      <c r="G99" s="80"/>
      <c r="H99" s="80"/>
      <c r="I99" s="81"/>
      <c r="J99" s="82">
        <v>2</v>
      </c>
      <c r="K99" s="79"/>
      <c r="L99" s="80"/>
      <c r="M99" s="50"/>
      <c r="N99" s="82">
        <v>0</v>
      </c>
      <c r="O99" s="83"/>
      <c r="P99" s="67">
        <v>114</v>
      </c>
      <c r="Q99" s="23">
        <f t="shared" ref="Q99:Q102" si="10">SUM(C99:P99)</f>
        <v>140</v>
      </c>
      <c r="R99" s="65">
        <v>0</v>
      </c>
      <c r="S99" s="23">
        <f t="shared" ref="S99:S102" si="11">SUM(Q99:R99)</f>
        <v>140</v>
      </c>
    </row>
    <row r="100" spans="1:19" ht="15" customHeight="1" x14ac:dyDescent="0.2">
      <c r="A100" s="70" t="s">
        <v>102</v>
      </c>
      <c r="B100" s="9">
        <f>S100/SUM(S97:S102)</f>
        <v>1.1881188118811881E-2</v>
      </c>
      <c r="C100" s="78">
        <v>1</v>
      </c>
      <c r="D100" s="79"/>
      <c r="E100" s="80"/>
      <c r="F100" s="80"/>
      <c r="G100" s="80"/>
      <c r="H100" s="80"/>
      <c r="I100" s="81"/>
      <c r="J100" s="84">
        <v>0</v>
      </c>
      <c r="K100" s="79"/>
      <c r="L100" s="80"/>
      <c r="M100" s="50"/>
      <c r="N100" s="84">
        <v>0</v>
      </c>
      <c r="O100" s="83"/>
      <c r="P100" s="57">
        <v>5</v>
      </c>
      <c r="Q100" s="23">
        <f t="shared" si="10"/>
        <v>6</v>
      </c>
      <c r="R100" s="44">
        <v>0</v>
      </c>
      <c r="S100" s="23">
        <f t="shared" si="11"/>
        <v>6</v>
      </c>
    </row>
    <row r="101" spans="1:19" ht="15" customHeight="1" x14ac:dyDescent="0.2">
      <c r="A101" s="70" t="s">
        <v>105</v>
      </c>
      <c r="B101" s="9">
        <f>S101/SUM(S97:S102)</f>
        <v>3.9603960396039604E-3</v>
      </c>
      <c r="C101" s="78">
        <v>0</v>
      </c>
      <c r="D101" s="79"/>
      <c r="E101" s="80"/>
      <c r="F101" s="80"/>
      <c r="G101" s="80"/>
      <c r="H101" s="80"/>
      <c r="I101" s="81"/>
      <c r="J101" s="84">
        <v>0</v>
      </c>
      <c r="K101" s="79"/>
      <c r="L101" s="80"/>
      <c r="M101" s="50"/>
      <c r="N101" s="84">
        <v>0</v>
      </c>
      <c r="O101" s="83"/>
      <c r="P101" s="57">
        <v>2</v>
      </c>
      <c r="Q101" s="23">
        <f t="shared" si="10"/>
        <v>2</v>
      </c>
      <c r="R101" s="44">
        <v>0</v>
      </c>
      <c r="S101" s="23">
        <f t="shared" si="11"/>
        <v>2</v>
      </c>
    </row>
    <row r="102" spans="1:19" ht="15" customHeight="1" x14ac:dyDescent="0.2">
      <c r="A102" s="70" t="s">
        <v>105</v>
      </c>
      <c r="B102" s="9">
        <f>S102/SUM(S97:S102)</f>
        <v>0</v>
      </c>
      <c r="C102" s="78">
        <v>0</v>
      </c>
      <c r="D102" s="85"/>
      <c r="E102" s="86"/>
      <c r="F102" s="86"/>
      <c r="G102" s="86"/>
      <c r="H102" s="86"/>
      <c r="I102" s="87"/>
      <c r="J102" s="84">
        <v>0</v>
      </c>
      <c r="K102" s="85"/>
      <c r="L102" s="86"/>
      <c r="M102" s="53"/>
      <c r="N102" s="84">
        <v>0</v>
      </c>
      <c r="O102" s="59"/>
      <c r="P102" s="57">
        <v>0</v>
      </c>
      <c r="Q102" s="23">
        <f t="shared" si="10"/>
        <v>0</v>
      </c>
      <c r="R102" s="44">
        <v>0</v>
      </c>
      <c r="S102" s="23">
        <f t="shared" si="11"/>
        <v>0</v>
      </c>
    </row>
    <row r="103" spans="1:19" ht="15" customHeight="1" x14ac:dyDescent="0.2">
      <c r="A103" s="122" t="s">
        <v>107</v>
      </c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</row>
    <row r="104" spans="1:19" ht="15" customHeight="1" x14ac:dyDescent="0.2">
      <c r="A104" s="123" t="s">
        <v>101</v>
      </c>
      <c r="B104" s="123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</row>
    <row r="105" spans="1:19" ht="15" customHeight="1" x14ac:dyDescent="0.2">
      <c r="A105" s="71" t="s">
        <v>170</v>
      </c>
      <c r="B105" s="9">
        <f>S105/SUM(S105:S109)</f>
        <v>0.45454545454545453</v>
      </c>
      <c r="C105" s="77">
        <v>0</v>
      </c>
      <c r="D105" s="88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46"/>
      <c r="P105" s="67">
        <v>5</v>
      </c>
      <c r="Q105" s="23">
        <f>SUM(C105:P105)</f>
        <v>5</v>
      </c>
      <c r="R105" s="65">
        <v>0</v>
      </c>
      <c r="S105" s="23">
        <f>SUM(Q105:R105)</f>
        <v>5</v>
      </c>
    </row>
    <row r="106" spans="1:19" ht="15" customHeight="1" x14ac:dyDescent="0.2">
      <c r="A106" s="71" t="s">
        <v>171</v>
      </c>
      <c r="B106" s="9">
        <f>S106/SUM(S105:S109)</f>
        <v>0.54545454545454541</v>
      </c>
      <c r="C106" s="77">
        <v>0</v>
      </c>
      <c r="D106" s="79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50"/>
      <c r="P106" s="67">
        <v>6</v>
      </c>
      <c r="Q106" s="23">
        <f>SUM(C106:P106)</f>
        <v>6</v>
      </c>
      <c r="R106" s="65">
        <v>0</v>
      </c>
      <c r="S106" s="23">
        <f>SUM(Q106:R106)</f>
        <v>6</v>
      </c>
    </row>
    <row r="107" spans="1:19" ht="15" customHeight="1" x14ac:dyDescent="0.2">
      <c r="A107" s="70" t="s">
        <v>102</v>
      </c>
      <c r="B107" s="9">
        <f>S107/SUM(S105:S109)</f>
        <v>0</v>
      </c>
      <c r="C107" s="78">
        <v>0</v>
      </c>
      <c r="D107" s="79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50"/>
      <c r="P107" s="57">
        <v>0</v>
      </c>
      <c r="Q107" s="23">
        <f t="shared" ref="Q107:Q109" si="12">SUM(C107:P107)</f>
        <v>0</v>
      </c>
      <c r="R107" s="44">
        <v>0</v>
      </c>
      <c r="S107" s="23">
        <f t="shared" ref="S107:S109" si="13">SUM(Q107:R107)</f>
        <v>0</v>
      </c>
    </row>
    <row r="108" spans="1:19" ht="15" customHeight="1" x14ac:dyDescent="0.2">
      <c r="A108" s="70" t="s">
        <v>102</v>
      </c>
      <c r="B108" s="9">
        <f>S108/SUM(S105:S109)</f>
        <v>0</v>
      </c>
      <c r="C108" s="78">
        <v>0</v>
      </c>
      <c r="D108" s="79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50"/>
      <c r="P108" s="57">
        <v>0</v>
      </c>
      <c r="Q108" s="23">
        <f t="shared" si="12"/>
        <v>0</v>
      </c>
      <c r="R108" s="44">
        <v>0</v>
      </c>
      <c r="S108" s="23">
        <f t="shared" si="13"/>
        <v>0</v>
      </c>
    </row>
    <row r="109" spans="1:19" ht="15" customHeight="1" x14ac:dyDescent="0.2">
      <c r="A109" s="70" t="s">
        <v>102</v>
      </c>
      <c r="B109" s="9">
        <f>S109/SUM(S105:S109)</f>
        <v>0</v>
      </c>
      <c r="C109" s="78">
        <v>0</v>
      </c>
      <c r="D109" s="85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53"/>
      <c r="P109" s="57">
        <v>0</v>
      </c>
      <c r="Q109" s="23">
        <f t="shared" si="12"/>
        <v>0</v>
      </c>
      <c r="R109" s="44">
        <v>0</v>
      </c>
      <c r="S109" s="23">
        <f t="shared" si="13"/>
        <v>0</v>
      </c>
    </row>
    <row r="110" spans="1:19" ht="15" customHeight="1" x14ac:dyDescent="0.2">
      <c r="A110" s="122" t="s">
        <v>100</v>
      </c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</row>
    <row r="111" spans="1:19" ht="15" customHeight="1" x14ac:dyDescent="0.2">
      <c r="A111" s="123" t="s">
        <v>101</v>
      </c>
      <c r="B111" s="123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3"/>
      <c r="Q111" s="123"/>
      <c r="R111" s="123"/>
      <c r="S111" s="123"/>
    </row>
    <row r="112" spans="1:19" ht="15" customHeight="1" x14ac:dyDescent="0.2">
      <c r="A112" s="71" t="s">
        <v>127</v>
      </c>
      <c r="B112" s="60">
        <f>S112/SUM(S112:S119)</f>
        <v>0.20931952662721892</v>
      </c>
      <c r="C112" s="65">
        <v>394</v>
      </c>
      <c r="D112" s="65">
        <v>137</v>
      </c>
      <c r="E112" s="65">
        <v>191</v>
      </c>
      <c r="F112" s="65">
        <v>193</v>
      </c>
      <c r="G112" s="65">
        <v>149</v>
      </c>
      <c r="H112" s="65">
        <v>124</v>
      </c>
      <c r="I112" s="65">
        <v>235</v>
      </c>
      <c r="J112" s="65">
        <v>248</v>
      </c>
      <c r="K112" s="65">
        <v>216</v>
      </c>
      <c r="L112" s="65">
        <v>28</v>
      </c>
      <c r="M112" s="47"/>
      <c r="N112" s="45"/>
      <c r="O112" s="46"/>
      <c r="P112" s="65">
        <v>16</v>
      </c>
      <c r="Q112" s="43">
        <f t="shared" ref="Q112:Q119" si="14">SUM(C112:P112)</f>
        <v>1931</v>
      </c>
      <c r="R112" s="65">
        <v>50</v>
      </c>
      <c r="S112" s="43">
        <f t="shared" ref="S112:S119" si="15">SUM(Q112:R112)</f>
        <v>1981</v>
      </c>
    </row>
    <row r="113" spans="1:19" ht="15" customHeight="1" x14ac:dyDescent="0.2">
      <c r="A113" s="71" t="s">
        <v>128</v>
      </c>
      <c r="B113" s="60">
        <f>S113/SUM(S112:S119)</f>
        <v>0.16853338968723583</v>
      </c>
      <c r="C113" s="65">
        <v>337</v>
      </c>
      <c r="D113" s="65">
        <v>93</v>
      </c>
      <c r="E113" s="65">
        <v>184</v>
      </c>
      <c r="F113" s="65">
        <v>158</v>
      </c>
      <c r="G113" s="65">
        <v>121</v>
      </c>
      <c r="H113" s="65">
        <v>109</v>
      </c>
      <c r="I113" s="65">
        <v>191</v>
      </c>
      <c r="J113" s="65">
        <v>172</v>
      </c>
      <c r="K113" s="65">
        <v>152</v>
      </c>
      <c r="L113" s="65">
        <v>24</v>
      </c>
      <c r="M113" s="51"/>
      <c r="N113" s="49"/>
      <c r="O113" s="50"/>
      <c r="P113" s="65">
        <v>17</v>
      </c>
      <c r="Q113" s="43">
        <f t="shared" si="14"/>
        <v>1558</v>
      </c>
      <c r="R113" s="65">
        <v>37</v>
      </c>
      <c r="S113" s="43">
        <f t="shared" si="15"/>
        <v>1595</v>
      </c>
    </row>
    <row r="114" spans="1:19" ht="15" customHeight="1" x14ac:dyDescent="0.2">
      <c r="A114" s="71" t="s">
        <v>129</v>
      </c>
      <c r="B114" s="60">
        <f>S114/SUM(S112:S119)</f>
        <v>0.21365173288250211</v>
      </c>
      <c r="C114" s="65">
        <v>441</v>
      </c>
      <c r="D114" s="65">
        <v>113</v>
      </c>
      <c r="E114" s="65">
        <v>183</v>
      </c>
      <c r="F114" s="65">
        <v>203</v>
      </c>
      <c r="G114" s="65">
        <v>157</v>
      </c>
      <c r="H114" s="65">
        <v>133</v>
      </c>
      <c r="I114" s="65">
        <v>251</v>
      </c>
      <c r="J114" s="65">
        <v>246</v>
      </c>
      <c r="K114" s="65">
        <v>210</v>
      </c>
      <c r="L114" s="65">
        <v>25</v>
      </c>
      <c r="M114" s="51"/>
      <c r="N114" s="49"/>
      <c r="O114" s="50"/>
      <c r="P114" s="65">
        <v>16</v>
      </c>
      <c r="Q114" s="43">
        <f t="shared" si="14"/>
        <v>1978</v>
      </c>
      <c r="R114" s="65">
        <v>44</v>
      </c>
      <c r="S114" s="43">
        <f t="shared" si="15"/>
        <v>2022</v>
      </c>
    </row>
    <row r="115" spans="1:19" ht="15" customHeight="1" x14ac:dyDescent="0.2">
      <c r="A115" s="71" t="s">
        <v>130</v>
      </c>
      <c r="B115" s="60">
        <f>S115/SUM(S112:S119)</f>
        <v>0.28212172442941674</v>
      </c>
      <c r="C115" s="65">
        <v>596</v>
      </c>
      <c r="D115" s="65">
        <v>178</v>
      </c>
      <c r="E115" s="65">
        <v>311</v>
      </c>
      <c r="F115" s="65">
        <v>345</v>
      </c>
      <c r="G115" s="65">
        <v>188</v>
      </c>
      <c r="H115" s="65">
        <v>182</v>
      </c>
      <c r="I115" s="65">
        <v>276</v>
      </c>
      <c r="J115" s="65">
        <v>238</v>
      </c>
      <c r="K115" s="65">
        <v>244</v>
      </c>
      <c r="L115" s="65">
        <v>28</v>
      </c>
      <c r="M115" s="51"/>
      <c r="N115" s="49"/>
      <c r="O115" s="50"/>
      <c r="P115" s="65">
        <v>16</v>
      </c>
      <c r="Q115" s="43">
        <f t="shared" si="14"/>
        <v>2602</v>
      </c>
      <c r="R115" s="65">
        <v>68</v>
      </c>
      <c r="S115" s="43">
        <f t="shared" si="15"/>
        <v>2670</v>
      </c>
    </row>
    <row r="116" spans="1:19" ht="15" customHeight="1" x14ac:dyDescent="0.2">
      <c r="A116" s="71" t="s">
        <v>131</v>
      </c>
      <c r="B116" s="60">
        <f>S116/SUM(S112:S119)</f>
        <v>0.12183009298393914</v>
      </c>
      <c r="C116" s="65">
        <v>212</v>
      </c>
      <c r="D116" s="65">
        <v>84</v>
      </c>
      <c r="E116" s="65">
        <v>116</v>
      </c>
      <c r="F116" s="65">
        <v>113</v>
      </c>
      <c r="G116" s="65">
        <v>92</v>
      </c>
      <c r="H116" s="65">
        <v>79</v>
      </c>
      <c r="I116" s="65">
        <v>155</v>
      </c>
      <c r="J116" s="65">
        <v>110</v>
      </c>
      <c r="K116" s="65">
        <v>134</v>
      </c>
      <c r="L116" s="65">
        <v>26</v>
      </c>
      <c r="M116" s="51"/>
      <c r="N116" s="49"/>
      <c r="O116" s="50"/>
      <c r="P116" s="65">
        <v>8</v>
      </c>
      <c r="Q116" s="43">
        <f t="shared" si="14"/>
        <v>1129</v>
      </c>
      <c r="R116" s="65">
        <v>24</v>
      </c>
      <c r="S116" s="43">
        <f t="shared" si="15"/>
        <v>1153</v>
      </c>
    </row>
    <row r="117" spans="1:19" ht="15" customHeight="1" x14ac:dyDescent="0.2">
      <c r="A117" s="70" t="s">
        <v>102</v>
      </c>
      <c r="B117" s="60">
        <f>S117/SUM(S112:S119)</f>
        <v>3.1699070160608623E-3</v>
      </c>
      <c r="C117" s="44">
        <v>5</v>
      </c>
      <c r="D117" s="44">
        <v>4</v>
      </c>
      <c r="E117" s="44">
        <v>4</v>
      </c>
      <c r="F117" s="44">
        <v>3</v>
      </c>
      <c r="G117" s="44">
        <v>2</v>
      </c>
      <c r="H117" s="44">
        <v>1</v>
      </c>
      <c r="I117" s="44">
        <v>5</v>
      </c>
      <c r="J117" s="44">
        <v>2</v>
      </c>
      <c r="K117" s="44">
        <v>2</v>
      </c>
      <c r="L117" s="44">
        <v>0</v>
      </c>
      <c r="M117" s="51"/>
      <c r="N117" s="49"/>
      <c r="O117" s="50"/>
      <c r="P117" s="44">
        <v>0</v>
      </c>
      <c r="Q117" s="43">
        <f t="shared" si="14"/>
        <v>28</v>
      </c>
      <c r="R117" s="44">
        <v>2</v>
      </c>
      <c r="S117" s="43">
        <f t="shared" si="15"/>
        <v>30</v>
      </c>
    </row>
    <row r="118" spans="1:19" ht="15" customHeight="1" x14ac:dyDescent="0.2">
      <c r="A118" s="70" t="s">
        <v>102</v>
      </c>
      <c r="B118" s="60">
        <f>S118/SUM(S112:S119)</f>
        <v>8.4530853761622987E-4</v>
      </c>
      <c r="C118" s="44">
        <v>1</v>
      </c>
      <c r="D118" s="44">
        <v>2</v>
      </c>
      <c r="E118" s="44">
        <v>1</v>
      </c>
      <c r="F118" s="44">
        <v>1</v>
      </c>
      <c r="G118" s="44">
        <v>1</v>
      </c>
      <c r="H118" s="44">
        <v>0</v>
      </c>
      <c r="I118" s="44">
        <v>1</v>
      </c>
      <c r="J118" s="44">
        <v>0</v>
      </c>
      <c r="K118" s="44">
        <v>1</v>
      </c>
      <c r="L118" s="44">
        <v>0</v>
      </c>
      <c r="M118" s="51"/>
      <c r="N118" s="49"/>
      <c r="O118" s="50"/>
      <c r="P118" s="44">
        <v>0</v>
      </c>
      <c r="Q118" s="43">
        <f t="shared" si="14"/>
        <v>8</v>
      </c>
      <c r="R118" s="44">
        <v>0</v>
      </c>
      <c r="S118" s="43">
        <f t="shared" si="15"/>
        <v>8</v>
      </c>
    </row>
    <row r="119" spans="1:19" ht="15" customHeight="1" x14ac:dyDescent="0.2">
      <c r="A119" s="70" t="s">
        <v>102</v>
      </c>
      <c r="B119" s="60">
        <f>S119/SUM(S112:S119)</f>
        <v>5.2831783601014375E-4</v>
      </c>
      <c r="C119" s="44">
        <v>1</v>
      </c>
      <c r="D119" s="44">
        <v>1</v>
      </c>
      <c r="E119" s="44">
        <v>0</v>
      </c>
      <c r="F119" s="44">
        <v>1</v>
      </c>
      <c r="G119" s="44">
        <v>1</v>
      </c>
      <c r="H119" s="44">
        <v>0</v>
      </c>
      <c r="I119" s="44">
        <v>0</v>
      </c>
      <c r="J119" s="44">
        <v>0</v>
      </c>
      <c r="K119" s="44">
        <v>1</v>
      </c>
      <c r="L119" s="44">
        <v>0</v>
      </c>
      <c r="M119" s="55"/>
      <c r="N119" s="52"/>
      <c r="O119" s="53"/>
      <c r="P119" s="44">
        <v>0</v>
      </c>
      <c r="Q119" s="43">
        <f t="shared" si="14"/>
        <v>5</v>
      </c>
      <c r="R119" s="44">
        <v>0</v>
      </c>
      <c r="S119" s="43">
        <f t="shared" si="15"/>
        <v>5</v>
      </c>
    </row>
    <row r="120" spans="1:19" ht="15" customHeight="1" x14ac:dyDescent="0.2">
      <c r="A120" s="122" t="s">
        <v>103</v>
      </c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</row>
    <row r="121" spans="1:19" ht="15" customHeight="1" x14ac:dyDescent="0.2">
      <c r="A121" s="123" t="s">
        <v>132</v>
      </c>
      <c r="B121" s="123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  <c r="S121" s="123"/>
    </row>
    <row r="122" spans="1:19" ht="15" customHeight="1" x14ac:dyDescent="0.2">
      <c r="A122" s="69" t="s">
        <v>134</v>
      </c>
      <c r="B122" s="60">
        <f>S122/SUM(S122:S130)</f>
        <v>0.18191489361702129</v>
      </c>
      <c r="C122" s="65">
        <v>37</v>
      </c>
      <c r="D122" s="47"/>
      <c r="E122" s="45"/>
      <c r="F122" s="45"/>
      <c r="G122" s="45"/>
      <c r="H122" s="45"/>
      <c r="I122" s="46"/>
      <c r="J122" s="65">
        <v>18</v>
      </c>
      <c r="K122" s="56"/>
      <c r="L122" s="65">
        <v>52</v>
      </c>
      <c r="M122" s="56"/>
      <c r="N122" s="65">
        <v>5</v>
      </c>
      <c r="O122" s="65">
        <v>211</v>
      </c>
      <c r="P122" s="65">
        <v>12</v>
      </c>
      <c r="Q122" s="27">
        <f>SUM(C122:P122)</f>
        <v>335</v>
      </c>
      <c r="R122" s="65">
        <v>7</v>
      </c>
      <c r="S122" s="27">
        <f>SUM(Q122:R122)</f>
        <v>342</v>
      </c>
    </row>
    <row r="123" spans="1:19" ht="15" customHeight="1" x14ac:dyDescent="0.2">
      <c r="A123" s="69" t="s">
        <v>133</v>
      </c>
      <c r="B123" s="60">
        <f>S123/SUM(S122:S130)</f>
        <v>0.23191489361702128</v>
      </c>
      <c r="C123" s="65">
        <v>36</v>
      </c>
      <c r="D123" s="51"/>
      <c r="E123" s="49"/>
      <c r="F123" s="49"/>
      <c r="G123" s="49"/>
      <c r="H123" s="49"/>
      <c r="I123" s="50"/>
      <c r="J123" s="65">
        <v>41</v>
      </c>
      <c r="K123" s="83"/>
      <c r="L123" s="65">
        <v>89</v>
      </c>
      <c r="M123" s="83"/>
      <c r="N123" s="65">
        <v>10</v>
      </c>
      <c r="O123" s="65">
        <v>237</v>
      </c>
      <c r="P123" s="65">
        <v>17</v>
      </c>
      <c r="Q123" s="27">
        <f>SUM(C123:P123)</f>
        <v>430</v>
      </c>
      <c r="R123" s="65">
        <v>6</v>
      </c>
      <c r="S123" s="27">
        <f>SUM(Q123:R123)</f>
        <v>436</v>
      </c>
    </row>
    <row r="124" spans="1:19" ht="15" customHeight="1" x14ac:dyDescent="0.2">
      <c r="A124" s="69" t="s">
        <v>135</v>
      </c>
      <c r="B124" s="60">
        <f>S124/SUM(S122:S130)</f>
        <v>0.16223404255319149</v>
      </c>
      <c r="C124" s="65">
        <v>22</v>
      </c>
      <c r="D124" s="51"/>
      <c r="E124" s="49"/>
      <c r="F124" s="49"/>
      <c r="G124" s="49"/>
      <c r="H124" s="49"/>
      <c r="I124" s="50"/>
      <c r="J124" s="65">
        <v>20</v>
      </c>
      <c r="K124" s="83"/>
      <c r="L124" s="65">
        <v>41</v>
      </c>
      <c r="M124" s="83"/>
      <c r="N124" s="65">
        <v>10</v>
      </c>
      <c r="O124" s="65">
        <v>188</v>
      </c>
      <c r="P124" s="65">
        <v>17</v>
      </c>
      <c r="Q124" s="27">
        <f t="shared" ref="Q124:Q130" si="16">SUM(C124:P124)</f>
        <v>298</v>
      </c>
      <c r="R124" s="65">
        <v>7</v>
      </c>
      <c r="S124" s="27">
        <f t="shared" ref="S124:S130" si="17">SUM(Q124:R124)</f>
        <v>305</v>
      </c>
    </row>
    <row r="125" spans="1:19" ht="15" customHeight="1" x14ac:dyDescent="0.2">
      <c r="A125" s="69" t="s">
        <v>172</v>
      </c>
      <c r="B125" s="60">
        <f>S125/SUM(S122:S130)</f>
        <v>0.21117021276595746</v>
      </c>
      <c r="C125" s="65">
        <v>29</v>
      </c>
      <c r="D125" s="51"/>
      <c r="E125" s="49"/>
      <c r="F125" s="49"/>
      <c r="G125" s="49"/>
      <c r="H125" s="49"/>
      <c r="I125" s="50"/>
      <c r="J125" s="65">
        <v>34</v>
      </c>
      <c r="K125" s="83"/>
      <c r="L125" s="65">
        <v>83</v>
      </c>
      <c r="M125" s="83"/>
      <c r="N125" s="65">
        <v>12</v>
      </c>
      <c r="O125" s="65">
        <v>208</v>
      </c>
      <c r="P125" s="65">
        <v>20</v>
      </c>
      <c r="Q125" s="27">
        <f t="shared" si="16"/>
        <v>386</v>
      </c>
      <c r="R125" s="65">
        <v>11</v>
      </c>
      <c r="S125" s="27">
        <f t="shared" si="17"/>
        <v>397</v>
      </c>
    </row>
    <row r="126" spans="1:19" ht="15" customHeight="1" x14ac:dyDescent="0.2">
      <c r="A126" s="69" t="s">
        <v>43</v>
      </c>
      <c r="B126" s="60">
        <f>S126/SUM(S122:S130)</f>
        <v>0.12127659574468085</v>
      </c>
      <c r="C126" s="65">
        <v>25</v>
      </c>
      <c r="D126" s="51"/>
      <c r="E126" s="49"/>
      <c r="F126" s="49"/>
      <c r="G126" s="49"/>
      <c r="H126" s="49"/>
      <c r="I126" s="50"/>
      <c r="J126" s="65">
        <v>14</v>
      </c>
      <c r="K126" s="83"/>
      <c r="L126" s="65">
        <v>40</v>
      </c>
      <c r="M126" s="83"/>
      <c r="N126" s="65">
        <v>7</v>
      </c>
      <c r="O126" s="65">
        <v>122</v>
      </c>
      <c r="P126" s="65">
        <v>12</v>
      </c>
      <c r="Q126" s="27">
        <f t="shared" si="16"/>
        <v>220</v>
      </c>
      <c r="R126" s="65">
        <v>8</v>
      </c>
      <c r="S126" s="27">
        <f t="shared" si="17"/>
        <v>228</v>
      </c>
    </row>
    <row r="127" spans="1:19" ht="15" customHeight="1" x14ac:dyDescent="0.2">
      <c r="A127" s="69" t="s">
        <v>42</v>
      </c>
      <c r="B127" s="60">
        <f>S127/SUM(S122:S130)</f>
        <v>8.723404255319149E-2</v>
      </c>
      <c r="C127" s="65">
        <v>10</v>
      </c>
      <c r="D127" s="51"/>
      <c r="E127" s="49"/>
      <c r="F127" s="49"/>
      <c r="G127" s="49"/>
      <c r="H127" s="49"/>
      <c r="I127" s="50"/>
      <c r="J127" s="65">
        <v>18</v>
      </c>
      <c r="K127" s="83"/>
      <c r="L127" s="65">
        <v>45</v>
      </c>
      <c r="M127" s="83"/>
      <c r="N127" s="65">
        <v>3</v>
      </c>
      <c r="O127" s="65">
        <v>72</v>
      </c>
      <c r="P127" s="65">
        <v>11</v>
      </c>
      <c r="Q127" s="27">
        <f t="shared" si="16"/>
        <v>159</v>
      </c>
      <c r="R127" s="65">
        <v>5</v>
      </c>
      <c r="S127" s="27">
        <f t="shared" si="17"/>
        <v>164</v>
      </c>
    </row>
    <row r="128" spans="1:19" ht="15" customHeight="1" x14ac:dyDescent="0.2">
      <c r="A128" s="25" t="s">
        <v>102</v>
      </c>
      <c r="B128" s="60">
        <f>S128/SUM(S122:S130)</f>
        <v>2.6595744680851063E-3</v>
      </c>
      <c r="C128" s="44">
        <v>0</v>
      </c>
      <c r="D128" s="51"/>
      <c r="E128" s="49"/>
      <c r="F128" s="49"/>
      <c r="G128" s="49"/>
      <c r="H128" s="49"/>
      <c r="I128" s="50"/>
      <c r="J128" s="44">
        <v>0</v>
      </c>
      <c r="K128" s="83"/>
      <c r="L128" s="44">
        <v>1</v>
      </c>
      <c r="M128" s="83"/>
      <c r="N128" s="44">
        <v>0</v>
      </c>
      <c r="O128" s="44">
        <v>2</v>
      </c>
      <c r="P128" s="44">
        <v>2</v>
      </c>
      <c r="Q128" s="27">
        <f t="shared" si="16"/>
        <v>5</v>
      </c>
      <c r="R128" s="44">
        <v>0</v>
      </c>
      <c r="S128" s="27">
        <f t="shared" si="17"/>
        <v>5</v>
      </c>
    </row>
    <row r="129" spans="1:19" ht="15" customHeight="1" x14ac:dyDescent="0.2">
      <c r="A129" s="25" t="s">
        <v>102</v>
      </c>
      <c r="B129" s="60">
        <f>S129/SUM(S122:S130)</f>
        <v>1.0638297872340426E-3</v>
      </c>
      <c r="C129" s="44">
        <v>0</v>
      </c>
      <c r="D129" s="51"/>
      <c r="E129" s="49"/>
      <c r="F129" s="49"/>
      <c r="G129" s="49"/>
      <c r="H129" s="49"/>
      <c r="I129" s="50"/>
      <c r="J129" s="44">
        <v>0</v>
      </c>
      <c r="K129" s="83"/>
      <c r="L129" s="44">
        <v>0</v>
      </c>
      <c r="M129" s="83"/>
      <c r="N129" s="44">
        <v>0</v>
      </c>
      <c r="O129" s="44">
        <v>1</v>
      </c>
      <c r="P129" s="44">
        <v>1</v>
      </c>
      <c r="Q129" s="27">
        <f t="shared" si="16"/>
        <v>2</v>
      </c>
      <c r="R129" s="44">
        <v>0</v>
      </c>
      <c r="S129" s="27">
        <f t="shared" si="17"/>
        <v>2</v>
      </c>
    </row>
    <row r="130" spans="1:19" ht="15" customHeight="1" x14ac:dyDescent="0.2">
      <c r="A130" s="25" t="s">
        <v>102</v>
      </c>
      <c r="B130" s="60">
        <f>S130/SUM(S122:S130)</f>
        <v>5.3191489361702129E-4</v>
      </c>
      <c r="C130" s="44">
        <v>0</v>
      </c>
      <c r="D130" s="55"/>
      <c r="E130" s="52"/>
      <c r="F130" s="52"/>
      <c r="G130" s="52"/>
      <c r="H130" s="52"/>
      <c r="I130" s="53"/>
      <c r="J130" s="44">
        <v>0</v>
      </c>
      <c r="K130" s="59"/>
      <c r="L130" s="44">
        <v>0</v>
      </c>
      <c r="M130" s="59"/>
      <c r="N130" s="44">
        <v>0</v>
      </c>
      <c r="O130" s="44">
        <v>1</v>
      </c>
      <c r="P130" s="44">
        <v>0</v>
      </c>
      <c r="Q130" s="27">
        <f t="shared" si="16"/>
        <v>1</v>
      </c>
      <c r="R130" s="44">
        <v>0</v>
      </c>
      <c r="S130" s="27">
        <f t="shared" si="17"/>
        <v>1</v>
      </c>
    </row>
    <row r="131" spans="1:19" ht="15" customHeight="1" x14ac:dyDescent="0.2">
      <c r="A131" s="122" t="s">
        <v>104</v>
      </c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</row>
    <row r="132" spans="1:19" ht="15" customHeight="1" x14ac:dyDescent="0.2">
      <c r="A132" s="123" t="s">
        <v>101</v>
      </c>
      <c r="B132" s="123"/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  <c r="S132" s="123"/>
    </row>
    <row r="133" spans="1:19" ht="15" customHeight="1" x14ac:dyDescent="0.2">
      <c r="A133" s="69" t="s">
        <v>136</v>
      </c>
      <c r="B133" s="60">
        <f>S133/SUM(S133:S138)</f>
        <v>0.35887611749680715</v>
      </c>
      <c r="C133" s="68">
        <v>49</v>
      </c>
      <c r="D133" s="90"/>
      <c r="E133" s="91"/>
      <c r="F133" s="91"/>
      <c r="G133" s="91"/>
      <c r="H133" s="91"/>
      <c r="I133" s="91"/>
      <c r="J133" s="91"/>
      <c r="K133" s="92"/>
      <c r="L133" s="67">
        <v>2</v>
      </c>
      <c r="M133" s="65">
        <v>105</v>
      </c>
      <c r="N133" s="68">
        <v>109</v>
      </c>
      <c r="O133" s="56"/>
      <c r="P133" s="67">
        <v>8</v>
      </c>
      <c r="Q133" s="24">
        <f>SUM(C133:P133)</f>
        <v>273</v>
      </c>
      <c r="R133" s="64">
        <v>8</v>
      </c>
      <c r="S133" s="24">
        <f t="shared" ref="S133:S138" si="18">SUM(Q133:R133)</f>
        <v>281</v>
      </c>
    </row>
    <row r="134" spans="1:19" ht="15" customHeight="1" x14ac:dyDescent="0.2">
      <c r="A134" s="63" t="s">
        <v>137</v>
      </c>
      <c r="B134" s="60">
        <f>S134/SUM(S133:S138)</f>
        <v>0.2988505747126437</v>
      </c>
      <c r="C134" s="68">
        <v>42</v>
      </c>
      <c r="D134" s="93"/>
      <c r="E134" s="94"/>
      <c r="F134" s="94"/>
      <c r="G134" s="94"/>
      <c r="H134" s="94"/>
      <c r="I134" s="94"/>
      <c r="J134" s="94"/>
      <c r="K134" s="95"/>
      <c r="L134" s="67">
        <v>1</v>
      </c>
      <c r="M134" s="65">
        <v>88</v>
      </c>
      <c r="N134" s="68">
        <v>89</v>
      </c>
      <c r="O134" s="83"/>
      <c r="P134" s="67">
        <v>7</v>
      </c>
      <c r="Q134" s="24">
        <f>SUM(C134:P134)</f>
        <v>227</v>
      </c>
      <c r="R134" s="64">
        <v>7</v>
      </c>
      <c r="S134" s="24">
        <f t="shared" si="18"/>
        <v>234</v>
      </c>
    </row>
    <row r="135" spans="1:19" ht="15" customHeight="1" x14ac:dyDescent="0.2">
      <c r="A135" s="69" t="s">
        <v>138</v>
      </c>
      <c r="B135" s="60">
        <f>S135/SUM(S133:S138)</f>
        <v>0.334610472541507</v>
      </c>
      <c r="C135" s="68">
        <v>44</v>
      </c>
      <c r="D135" s="93"/>
      <c r="E135" s="94"/>
      <c r="F135" s="94"/>
      <c r="G135" s="94"/>
      <c r="H135" s="94"/>
      <c r="I135" s="94"/>
      <c r="J135" s="94"/>
      <c r="K135" s="95"/>
      <c r="L135" s="67">
        <v>1</v>
      </c>
      <c r="M135" s="65">
        <v>129</v>
      </c>
      <c r="N135" s="68">
        <v>81</v>
      </c>
      <c r="O135" s="83"/>
      <c r="P135" s="67">
        <v>3</v>
      </c>
      <c r="Q135" s="24">
        <f>SUM(C135:P135)</f>
        <v>258</v>
      </c>
      <c r="R135" s="64">
        <v>4</v>
      </c>
      <c r="S135" s="24">
        <f t="shared" si="18"/>
        <v>262</v>
      </c>
    </row>
    <row r="136" spans="1:19" ht="15" customHeight="1" x14ac:dyDescent="0.2">
      <c r="A136" s="25" t="s">
        <v>105</v>
      </c>
      <c r="B136" s="60">
        <f>S1342/SUM(S133:S138)</f>
        <v>0</v>
      </c>
      <c r="C136" s="58">
        <v>0</v>
      </c>
      <c r="D136" s="93"/>
      <c r="E136" s="94"/>
      <c r="F136" s="94"/>
      <c r="G136" s="94"/>
      <c r="H136" s="94"/>
      <c r="I136" s="94"/>
      <c r="J136" s="94"/>
      <c r="K136" s="95"/>
      <c r="L136" s="57">
        <v>0</v>
      </c>
      <c r="M136" s="44">
        <v>5</v>
      </c>
      <c r="N136" s="58">
        <v>1</v>
      </c>
      <c r="O136" s="83"/>
      <c r="P136" s="57">
        <v>0</v>
      </c>
      <c r="Q136" s="24">
        <f>SUM(C136:P136)</f>
        <v>6</v>
      </c>
      <c r="R136" s="13">
        <v>0</v>
      </c>
      <c r="S136" s="24">
        <f t="shared" si="18"/>
        <v>6</v>
      </c>
    </row>
    <row r="137" spans="1:19" ht="15" customHeight="1" x14ac:dyDescent="0.2">
      <c r="A137" s="25" t="s">
        <v>105</v>
      </c>
      <c r="B137" s="60">
        <f>S137/SUM(S133:S138)</f>
        <v>0</v>
      </c>
      <c r="C137" s="58">
        <v>0</v>
      </c>
      <c r="D137" s="93"/>
      <c r="E137" s="94"/>
      <c r="F137" s="94"/>
      <c r="G137" s="94"/>
      <c r="H137" s="94"/>
      <c r="I137" s="94"/>
      <c r="J137" s="94"/>
      <c r="K137" s="95"/>
      <c r="L137" s="57">
        <v>0</v>
      </c>
      <c r="M137" s="44">
        <v>0</v>
      </c>
      <c r="N137" s="58">
        <v>0</v>
      </c>
      <c r="O137" s="83"/>
      <c r="P137" s="57">
        <v>0</v>
      </c>
      <c r="Q137" s="24">
        <v>0</v>
      </c>
      <c r="R137" s="13">
        <v>0</v>
      </c>
      <c r="S137" s="24">
        <f t="shared" si="18"/>
        <v>0</v>
      </c>
    </row>
    <row r="138" spans="1:19" ht="15" customHeight="1" x14ac:dyDescent="0.2">
      <c r="A138" s="25" t="s">
        <v>105</v>
      </c>
      <c r="B138" s="60">
        <f>S138/SUM(S133:S138)</f>
        <v>0</v>
      </c>
      <c r="C138" s="58">
        <v>0</v>
      </c>
      <c r="D138" s="96"/>
      <c r="E138" s="97"/>
      <c r="F138" s="97"/>
      <c r="G138" s="97"/>
      <c r="H138" s="97"/>
      <c r="I138" s="97"/>
      <c r="J138" s="97"/>
      <c r="K138" s="98"/>
      <c r="L138" s="57">
        <v>0</v>
      </c>
      <c r="M138" s="44">
        <v>0</v>
      </c>
      <c r="N138" s="58">
        <v>0</v>
      </c>
      <c r="O138" s="59"/>
      <c r="P138" s="57">
        <v>0</v>
      </c>
      <c r="Q138" s="24">
        <f>SUM(C138:P138)</f>
        <v>0</v>
      </c>
      <c r="R138" s="13">
        <v>0</v>
      </c>
      <c r="S138" s="24">
        <f t="shared" si="18"/>
        <v>0</v>
      </c>
    </row>
    <row r="139" spans="1:19" ht="15" customHeight="1" x14ac:dyDescent="0.25">
      <c r="A139" s="135" t="s">
        <v>139</v>
      </c>
      <c r="B139" s="135"/>
      <c r="C139" s="135"/>
      <c r="D139" s="135"/>
      <c r="E139" s="135"/>
      <c r="F139" s="135"/>
      <c r="G139" s="135"/>
      <c r="H139" s="135"/>
      <c r="I139" s="135"/>
      <c r="J139" s="135"/>
      <c r="K139" s="135"/>
      <c r="L139" s="135"/>
      <c r="M139" s="135"/>
      <c r="N139" s="135"/>
      <c r="O139" s="135"/>
      <c r="P139" s="135"/>
      <c r="Q139" s="135"/>
      <c r="R139" s="135"/>
      <c r="S139" s="135"/>
    </row>
    <row r="140" spans="1:19" ht="15" customHeight="1" x14ac:dyDescent="0.2">
      <c r="A140" s="122" t="s">
        <v>112</v>
      </c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</row>
    <row r="141" spans="1:19" ht="15" customHeight="1" x14ac:dyDescent="0.2">
      <c r="A141" s="123" t="s">
        <v>113</v>
      </c>
      <c r="B141" s="123"/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23"/>
      <c r="O141" s="123"/>
      <c r="P141" s="123"/>
      <c r="Q141" s="123"/>
      <c r="R141" s="123"/>
      <c r="S141" s="123"/>
    </row>
    <row r="142" spans="1:19" ht="15" customHeight="1" x14ac:dyDescent="0.2">
      <c r="A142" s="63" t="s">
        <v>173</v>
      </c>
      <c r="B142" s="61">
        <f>S142/SUM(S142:S143)</f>
        <v>0.97908745247148288</v>
      </c>
      <c r="C142" s="99">
        <v>84</v>
      </c>
      <c r="D142" s="100"/>
      <c r="E142" s="100"/>
      <c r="F142" s="100"/>
      <c r="G142" s="100"/>
      <c r="H142" s="100"/>
      <c r="I142" s="100"/>
      <c r="J142" s="92"/>
      <c r="K142" s="99">
        <v>422</v>
      </c>
      <c r="L142" s="101"/>
      <c r="M142" s="100"/>
      <c r="N142" s="100"/>
      <c r="O142" s="100"/>
      <c r="P142" s="46"/>
      <c r="Q142" s="27">
        <f>SUM(C142:P142)</f>
        <v>506</v>
      </c>
      <c r="R142" s="64">
        <v>9</v>
      </c>
      <c r="S142" s="62">
        <f>SUM(Q142:R142)</f>
        <v>515</v>
      </c>
    </row>
    <row r="143" spans="1:19" ht="15" customHeight="1" x14ac:dyDescent="0.2">
      <c r="A143" s="70" t="s">
        <v>102</v>
      </c>
      <c r="B143" s="61">
        <f>S143/SUM(S142:S143)</f>
        <v>2.0912547528517109E-2</v>
      </c>
      <c r="C143" s="102">
        <v>0</v>
      </c>
      <c r="D143" s="103"/>
      <c r="E143" s="103"/>
      <c r="F143" s="103"/>
      <c r="G143" s="103"/>
      <c r="H143" s="103"/>
      <c r="I143" s="103"/>
      <c r="J143" s="98"/>
      <c r="K143" s="102">
        <v>11</v>
      </c>
      <c r="L143" s="104"/>
      <c r="M143" s="103"/>
      <c r="N143" s="103"/>
      <c r="O143" s="103"/>
      <c r="P143" s="53"/>
      <c r="Q143" s="27">
        <f>SUM(C143:P143)</f>
        <v>11</v>
      </c>
      <c r="R143" s="13">
        <v>0</v>
      </c>
      <c r="S143" s="62">
        <f>SUM(Q143:R143)</f>
        <v>11</v>
      </c>
    </row>
    <row r="144" spans="1:19" ht="15" customHeight="1" x14ac:dyDescent="0.2">
      <c r="A144" s="122" t="s">
        <v>114</v>
      </c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</row>
    <row r="145" spans="1:19" ht="15" customHeight="1" x14ac:dyDescent="0.2">
      <c r="A145" s="71" t="s">
        <v>115</v>
      </c>
      <c r="B145" s="61">
        <f>S145/SUM(S145:S148)</f>
        <v>0.52168199737187915</v>
      </c>
      <c r="C145" s="77">
        <v>62</v>
      </c>
      <c r="D145" s="101"/>
      <c r="E145" s="100"/>
      <c r="F145" s="100"/>
      <c r="G145" s="100"/>
      <c r="H145" s="100"/>
      <c r="I145" s="100"/>
      <c r="J145" s="92"/>
      <c r="K145" s="82">
        <v>328</v>
      </c>
      <c r="L145" s="101"/>
      <c r="M145" s="100"/>
      <c r="N145" s="100"/>
      <c r="O145" s="100"/>
      <c r="P145" s="46"/>
      <c r="Q145" s="27">
        <f>SUM(C145:P145)</f>
        <v>390</v>
      </c>
      <c r="R145" s="64">
        <v>7</v>
      </c>
      <c r="S145" s="27">
        <f>SUM(Q145:R145)</f>
        <v>397</v>
      </c>
    </row>
    <row r="146" spans="1:19" ht="15" customHeight="1" x14ac:dyDescent="0.2">
      <c r="A146" s="71" t="s">
        <v>140</v>
      </c>
      <c r="B146" s="61">
        <f>S146/SUM(S146:S148)</f>
        <v>0.96153846153846156</v>
      </c>
      <c r="C146" s="77">
        <v>65</v>
      </c>
      <c r="D146" s="105"/>
      <c r="E146" s="106"/>
      <c r="F146" s="106"/>
      <c r="G146" s="106"/>
      <c r="H146" s="106"/>
      <c r="I146" s="106"/>
      <c r="J146" s="95"/>
      <c r="K146" s="82">
        <v>281</v>
      </c>
      <c r="L146" s="105"/>
      <c r="M146" s="106"/>
      <c r="N146" s="106"/>
      <c r="O146" s="106"/>
      <c r="P146" s="50"/>
      <c r="Q146" s="27">
        <f>SUM(C146:P146)</f>
        <v>346</v>
      </c>
      <c r="R146" s="64">
        <v>4</v>
      </c>
      <c r="S146" s="27">
        <f>SUM(Q146:R146)</f>
        <v>350</v>
      </c>
    </row>
    <row r="147" spans="1:19" ht="15" customHeight="1" x14ac:dyDescent="0.2">
      <c r="A147" s="70" t="s">
        <v>102</v>
      </c>
      <c r="B147" s="61">
        <f>S147/SUM(S146:S148)</f>
        <v>2.7472527472527472E-2</v>
      </c>
      <c r="C147" s="78">
        <v>0</v>
      </c>
      <c r="D147" s="105"/>
      <c r="E147" s="106"/>
      <c r="F147" s="106"/>
      <c r="G147" s="106"/>
      <c r="H147" s="106"/>
      <c r="I147" s="106"/>
      <c r="J147" s="95"/>
      <c r="K147" s="78">
        <v>10</v>
      </c>
      <c r="L147" s="105"/>
      <c r="M147" s="106"/>
      <c r="N147" s="106"/>
      <c r="O147" s="106"/>
      <c r="P147" s="50"/>
      <c r="Q147" s="27">
        <f>SUM(C147:P147)</f>
        <v>10</v>
      </c>
      <c r="R147" s="13">
        <v>0</v>
      </c>
      <c r="S147" s="27">
        <f>SUM(Q147:R147)</f>
        <v>10</v>
      </c>
    </row>
    <row r="148" spans="1:19" ht="15" customHeight="1" x14ac:dyDescent="0.2">
      <c r="A148" s="70" t="s">
        <v>102</v>
      </c>
      <c r="B148" s="61">
        <f>S148/SUM(S148:S148)</f>
        <v>1</v>
      </c>
      <c r="C148" s="78">
        <v>0</v>
      </c>
      <c r="D148" s="104"/>
      <c r="E148" s="103"/>
      <c r="F148" s="103"/>
      <c r="G148" s="103"/>
      <c r="H148" s="103"/>
      <c r="I148" s="103"/>
      <c r="J148" s="98"/>
      <c r="K148" s="78">
        <v>4</v>
      </c>
      <c r="L148" s="104"/>
      <c r="M148" s="103"/>
      <c r="N148" s="103"/>
      <c r="O148" s="103"/>
      <c r="P148" s="53"/>
      <c r="Q148" s="27">
        <f>SUM(C148:P148)</f>
        <v>4</v>
      </c>
      <c r="R148" s="13">
        <v>0</v>
      </c>
      <c r="S148" s="27">
        <f>SUM(Q148:R148)</f>
        <v>4</v>
      </c>
    </row>
    <row r="149" spans="1:19" ht="15" customHeight="1" x14ac:dyDescent="0.2">
      <c r="A149" s="136"/>
      <c r="B149" s="136"/>
      <c r="C149" s="136"/>
      <c r="D149" s="136"/>
      <c r="E149" s="136"/>
      <c r="F149" s="136"/>
      <c r="G149" s="136"/>
      <c r="H149" s="136"/>
      <c r="I149" s="136"/>
      <c r="J149" s="136"/>
      <c r="K149" s="136"/>
      <c r="L149" s="136"/>
      <c r="M149" s="136"/>
      <c r="N149" s="136"/>
      <c r="O149" s="136"/>
      <c r="P149" s="136"/>
      <c r="Q149" s="136"/>
      <c r="R149" s="136"/>
      <c r="S149" s="136"/>
    </row>
    <row r="150" spans="1:19" ht="15" customHeight="1" x14ac:dyDescent="0.2">
      <c r="A150" s="136" t="s">
        <v>108</v>
      </c>
      <c r="B150" s="136"/>
      <c r="C150" s="136"/>
      <c r="D150" s="136"/>
      <c r="E150" s="136"/>
      <c r="F150" s="136"/>
      <c r="G150" s="136"/>
      <c r="H150" s="136"/>
      <c r="I150" s="136"/>
      <c r="J150" s="136"/>
      <c r="K150" s="136"/>
      <c r="L150" s="136"/>
      <c r="M150" s="136"/>
      <c r="N150" s="136"/>
      <c r="O150" s="136"/>
      <c r="P150" s="136"/>
      <c r="Q150" s="136"/>
      <c r="R150" s="136"/>
      <c r="S150" s="136"/>
    </row>
    <row r="151" spans="1:19" ht="15" customHeight="1" x14ac:dyDescent="0.2">
      <c r="A151" s="69" t="s">
        <v>174</v>
      </c>
      <c r="B151" s="61">
        <f>S151/SUM(S151:S158)</f>
        <v>0.23457862728062553</v>
      </c>
      <c r="C151" s="65">
        <v>372</v>
      </c>
      <c r="D151" s="65">
        <v>162</v>
      </c>
      <c r="E151" s="65">
        <v>238</v>
      </c>
      <c r="F151" s="65">
        <v>246</v>
      </c>
      <c r="G151" s="65">
        <v>165</v>
      </c>
      <c r="H151" s="65">
        <v>143</v>
      </c>
      <c r="I151" s="68">
        <v>260</v>
      </c>
      <c r="J151" s="90"/>
      <c r="K151" s="91"/>
      <c r="L151" s="91"/>
      <c r="M151" s="91"/>
      <c r="N151" s="91"/>
      <c r="O151" s="91"/>
      <c r="P151" s="92"/>
      <c r="Q151" s="26">
        <f t="shared" ref="Q151:Q158" si="19">SUM(C151:P151)</f>
        <v>1586</v>
      </c>
      <c r="R151" s="65">
        <v>34</v>
      </c>
      <c r="S151" s="24">
        <f t="shared" ref="S151:S158" si="20">SUM(Q151:R151)</f>
        <v>1620</v>
      </c>
    </row>
    <row r="152" spans="1:19" ht="15" customHeight="1" x14ac:dyDescent="0.2">
      <c r="A152" s="69" t="s">
        <v>141</v>
      </c>
      <c r="B152" s="61">
        <f>S152/SUM(S151:S158)</f>
        <v>0.20388068346365479</v>
      </c>
      <c r="C152" s="65">
        <v>323</v>
      </c>
      <c r="D152" s="65">
        <v>122</v>
      </c>
      <c r="E152" s="65">
        <v>215</v>
      </c>
      <c r="F152" s="65">
        <v>196</v>
      </c>
      <c r="G152" s="65">
        <v>143</v>
      </c>
      <c r="H152" s="65">
        <v>144</v>
      </c>
      <c r="I152" s="68">
        <v>232</v>
      </c>
      <c r="J152" s="93"/>
      <c r="K152" s="94"/>
      <c r="L152" s="94"/>
      <c r="M152" s="94"/>
      <c r="N152" s="94"/>
      <c r="O152" s="94"/>
      <c r="P152" s="95"/>
      <c r="Q152" s="26">
        <f t="shared" si="19"/>
        <v>1375</v>
      </c>
      <c r="R152" s="65">
        <v>33</v>
      </c>
      <c r="S152" s="24">
        <f t="shared" si="20"/>
        <v>1408</v>
      </c>
    </row>
    <row r="153" spans="1:19" ht="15" customHeight="1" x14ac:dyDescent="0.2">
      <c r="A153" s="69" t="s">
        <v>109</v>
      </c>
      <c r="B153" s="61">
        <f>S153/SUM(S151:S158)</f>
        <v>0.29655372140167968</v>
      </c>
      <c r="C153" s="65">
        <v>498</v>
      </c>
      <c r="D153" s="65">
        <v>167</v>
      </c>
      <c r="E153" s="65">
        <v>303</v>
      </c>
      <c r="F153" s="65">
        <v>339</v>
      </c>
      <c r="G153" s="65">
        <v>196</v>
      </c>
      <c r="H153" s="65">
        <v>169</v>
      </c>
      <c r="I153" s="68">
        <v>322</v>
      </c>
      <c r="J153" s="93"/>
      <c r="K153" s="94"/>
      <c r="L153" s="94"/>
      <c r="M153" s="94"/>
      <c r="N153" s="94"/>
      <c r="O153" s="94"/>
      <c r="P153" s="95"/>
      <c r="Q153" s="26">
        <f t="shared" si="19"/>
        <v>1994</v>
      </c>
      <c r="R153" s="65">
        <v>54</v>
      </c>
      <c r="S153" s="24">
        <f t="shared" si="20"/>
        <v>2048</v>
      </c>
    </row>
    <row r="154" spans="1:19" ht="15" customHeight="1" x14ac:dyDescent="0.2">
      <c r="A154" s="69" t="s">
        <v>110</v>
      </c>
      <c r="B154" s="61">
        <f>S154/SUM(S151:S158)</f>
        <v>0.25050680567622358</v>
      </c>
      <c r="C154" s="65">
        <v>385</v>
      </c>
      <c r="D154" s="65">
        <v>180</v>
      </c>
      <c r="E154" s="65">
        <v>252</v>
      </c>
      <c r="F154" s="65">
        <v>256</v>
      </c>
      <c r="G154" s="65">
        <v>183</v>
      </c>
      <c r="H154" s="65">
        <v>151</v>
      </c>
      <c r="I154" s="68">
        <v>285</v>
      </c>
      <c r="J154" s="93"/>
      <c r="K154" s="94"/>
      <c r="L154" s="94"/>
      <c r="M154" s="94"/>
      <c r="N154" s="94"/>
      <c r="O154" s="94"/>
      <c r="P154" s="95"/>
      <c r="Q154" s="26">
        <f t="shared" si="19"/>
        <v>1692</v>
      </c>
      <c r="R154" s="65">
        <v>38</v>
      </c>
      <c r="S154" s="24">
        <f t="shared" si="20"/>
        <v>1730</v>
      </c>
    </row>
    <row r="155" spans="1:19" ht="15" customHeight="1" x14ac:dyDescent="0.2">
      <c r="A155" s="76" t="s">
        <v>181</v>
      </c>
      <c r="B155" s="61">
        <f>S155/SUM(S151:S158)</f>
        <v>9.1225021720243264E-3</v>
      </c>
      <c r="C155" s="44">
        <v>6</v>
      </c>
      <c r="D155" s="44">
        <v>9</v>
      </c>
      <c r="E155" s="44">
        <v>9</v>
      </c>
      <c r="F155" s="44">
        <v>11</v>
      </c>
      <c r="G155" s="44">
        <v>9</v>
      </c>
      <c r="H155" s="44">
        <v>4</v>
      </c>
      <c r="I155" s="58">
        <v>13</v>
      </c>
      <c r="J155" s="93"/>
      <c r="K155" s="94"/>
      <c r="L155" s="94"/>
      <c r="M155" s="94"/>
      <c r="N155" s="94"/>
      <c r="O155" s="94"/>
      <c r="P155" s="95"/>
      <c r="Q155" s="26">
        <f t="shared" si="19"/>
        <v>61</v>
      </c>
      <c r="R155" s="44">
        <v>2</v>
      </c>
      <c r="S155" s="24">
        <f t="shared" si="20"/>
        <v>63</v>
      </c>
    </row>
    <row r="156" spans="1:19" ht="15" customHeight="1" x14ac:dyDescent="0.2">
      <c r="A156" s="72" t="s">
        <v>111</v>
      </c>
      <c r="B156" s="61">
        <f>S156/SUM(S151:S158)</f>
        <v>3.0408340573414424E-3</v>
      </c>
      <c r="C156" s="44">
        <v>2</v>
      </c>
      <c r="D156" s="44">
        <v>3</v>
      </c>
      <c r="E156" s="44">
        <v>5</v>
      </c>
      <c r="F156" s="44">
        <v>0</v>
      </c>
      <c r="G156" s="44">
        <v>4</v>
      </c>
      <c r="H156" s="44">
        <v>0</v>
      </c>
      <c r="I156" s="58">
        <v>7</v>
      </c>
      <c r="J156" s="93"/>
      <c r="K156" s="94"/>
      <c r="L156" s="94"/>
      <c r="M156" s="94"/>
      <c r="N156" s="94"/>
      <c r="O156" s="94"/>
      <c r="P156" s="95"/>
      <c r="Q156" s="26">
        <f t="shared" si="19"/>
        <v>21</v>
      </c>
      <c r="R156" s="44">
        <v>0</v>
      </c>
      <c r="S156" s="24">
        <f t="shared" si="20"/>
        <v>21</v>
      </c>
    </row>
    <row r="157" spans="1:19" ht="15" customHeight="1" x14ac:dyDescent="0.2">
      <c r="A157" s="72" t="s">
        <v>111</v>
      </c>
      <c r="B157" s="61">
        <f>S157/SUM(S151:S158)</f>
        <v>1.592817839559803E-3</v>
      </c>
      <c r="C157" s="44">
        <v>0</v>
      </c>
      <c r="D157" s="44">
        <v>3</v>
      </c>
      <c r="E157" s="44">
        <v>2</v>
      </c>
      <c r="F157" s="44">
        <v>0</v>
      </c>
      <c r="G157" s="44">
        <v>3</v>
      </c>
      <c r="H157" s="44">
        <v>0</v>
      </c>
      <c r="I157" s="58">
        <v>3</v>
      </c>
      <c r="J157" s="93"/>
      <c r="K157" s="94"/>
      <c r="L157" s="94"/>
      <c r="M157" s="94"/>
      <c r="N157" s="94"/>
      <c r="O157" s="94"/>
      <c r="P157" s="95"/>
      <c r="Q157" s="26">
        <f t="shared" si="19"/>
        <v>11</v>
      </c>
      <c r="R157" s="44">
        <v>0</v>
      </c>
      <c r="S157" s="24">
        <f t="shared" si="20"/>
        <v>11</v>
      </c>
    </row>
    <row r="158" spans="1:19" ht="15" customHeight="1" x14ac:dyDescent="0.2">
      <c r="A158" s="72" t="s">
        <v>111</v>
      </c>
      <c r="B158" s="61">
        <f>S158/SUM(S151:S158)</f>
        <v>7.2400810889081959E-4</v>
      </c>
      <c r="C158" s="44">
        <v>0</v>
      </c>
      <c r="D158" s="44">
        <v>1</v>
      </c>
      <c r="E158" s="44">
        <v>1</v>
      </c>
      <c r="F158" s="44">
        <v>0</v>
      </c>
      <c r="G158" s="44">
        <v>2</v>
      </c>
      <c r="H158" s="44">
        <v>0</v>
      </c>
      <c r="I158" s="58">
        <v>1</v>
      </c>
      <c r="J158" s="96"/>
      <c r="K158" s="97"/>
      <c r="L158" s="97"/>
      <c r="M158" s="97"/>
      <c r="N158" s="97"/>
      <c r="O158" s="97"/>
      <c r="P158" s="98"/>
      <c r="Q158" s="26">
        <f t="shared" si="19"/>
        <v>5</v>
      </c>
      <c r="R158" s="44">
        <v>0</v>
      </c>
      <c r="S158" s="24">
        <f t="shared" si="20"/>
        <v>5</v>
      </c>
    </row>
    <row r="159" spans="1:19" ht="15" customHeight="1" x14ac:dyDescent="0.2">
      <c r="A159" s="122" t="s">
        <v>121</v>
      </c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</row>
    <row r="160" spans="1:19" ht="15" customHeight="1" x14ac:dyDescent="0.2">
      <c r="A160" s="123" t="s">
        <v>117</v>
      </c>
      <c r="B160" s="123"/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  <c r="N160" s="123"/>
      <c r="O160" s="123"/>
      <c r="P160" s="123"/>
      <c r="Q160" s="123"/>
      <c r="R160" s="123"/>
      <c r="S160" s="123"/>
    </row>
    <row r="161" spans="1:19" ht="15" customHeight="1" x14ac:dyDescent="0.2">
      <c r="A161" s="71" t="s">
        <v>142</v>
      </c>
      <c r="B161" s="61">
        <f>S161/SUM(S161:S171)</f>
        <v>8.8524590163934422E-2</v>
      </c>
      <c r="C161" s="99">
        <v>0</v>
      </c>
      <c r="D161" s="100"/>
      <c r="E161" s="100"/>
      <c r="F161" s="100"/>
      <c r="G161" s="100"/>
      <c r="H161" s="100"/>
      <c r="I161" s="100"/>
      <c r="J161" s="100"/>
      <c r="K161" s="100"/>
      <c r="L161" s="92"/>
      <c r="M161" s="99">
        <v>23</v>
      </c>
      <c r="N161" s="101"/>
      <c r="O161" s="100"/>
      <c r="P161" s="46"/>
      <c r="Q161" s="27">
        <f>SUM(C161:M161)</f>
        <v>23</v>
      </c>
      <c r="R161" s="64">
        <v>4</v>
      </c>
      <c r="S161" s="27">
        <f>SUM(Q161:R161)</f>
        <v>27</v>
      </c>
    </row>
    <row r="162" spans="1:19" ht="15" customHeight="1" x14ac:dyDescent="0.2">
      <c r="A162" s="71" t="s">
        <v>122</v>
      </c>
      <c r="B162" s="61">
        <f>S162/SUM(S161:S171)</f>
        <v>0.18032786885245902</v>
      </c>
      <c r="C162" s="99">
        <v>5</v>
      </c>
      <c r="D162" s="106"/>
      <c r="E162" s="106"/>
      <c r="F162" s="106"/>
      <c r="G162" s="106"/>
      <c r="H162" s="106"/>
      <c r="I162" s="106"/>
      <c r="J162" s="106"/>
      <c r="K162" s="106"/>
      <c r="L162" s="95"/>
      <c r="M162" s="99">
        <v>49</v>
      </c>
      <c r="N162" s="105"/>
      <c r="O162" s="106"/>
      <c r="P162" s="50"/>
      <c r="Q162" s="27">
        <f>SUM(C162:M162)</f>
        <v>54</v>
      </c>
      <c r="R162" s="64">
        <v>1</v>
      </c>
      <c r="S162" s="27">
        <f>SUM(Q162:R162)</f>
        <v>55</v>
      </c>
    </row>
    <row r="163" spans="1:19" ht="15" customHeight="1" x14ac:dyDescent="0.2">
      <c r="A163" s="63" t="s">
        <v>143</v>
      </c>
      <c r="B163" s="61">
        <f>S163/SUM(S161:S171)</f>
        <v>0.11147540983606558</v>
      </c>
      <c r="C163" s="99">
        <v>7</v>
      </c>
      <c r="D163" s="106"/>
      <c r="E163" s="106"/>
      <c r="F163" s="106"/>
      <c r="G163" s="106"/>
      <c r="H163" s="106"/>
      <c r="I163" s="106"/>
      <c r="J163" s="106"/>
      <c r="K163" s="106"/>
      <c r="L163" s="95"/>
      <c r="M163" s="99">
        <v>27</v>
      </c>
      <c r="N163" s="105"/>
      <c r="O163" s="106"/>
      <c r="P163" s="50"/>
      <c r="Q163" s="27">
        <f t="shared" ref="Q163:Q171" si="21">SUM(C163:M163)</f>
        <v>34</v>
      </c>
      <c r="R163" s="64">
        <v>0</v>
      </c>
      <c r="S163" s="27">
        <f t="shared" ref="S163:S171" si="22">SUM(Q163:R163)</f>
        <v>34</v>
      </c>
    </row>
    <row r="164" spans="1:19" ht="15" customHeight="1" x14ac:dyDescent="0.2">
      <c r="A164" s="63" t="s">
        <v>144</v>
      </c>
      <c r="B164" s="61">
        <f>S164/SUM(S161:S171)</f>
        <v>3.9344262295081971E-2</v>
      </c>
      <c r="C164" s="99">
        <v>1</v>
      </c>
      <c r="D164" s="106"/>
      <c r="E164" s="106"/>
      <c r="F164" s="106"/>
      <c r="G164" s="106"/>
      <c r="H164" s="106"/>
      <c r="I164" s="106"/>
      <c r="J164" s="106"/>
      <c r="K164" s="106"/>
      <c r="L164" s="95"/>
      <c r="M164" s="99">
        <v>10</v>
      </c>
      <c r="N164" s="105"/>
      <c r="O164" s="106"/>
      <c r="P164" s="50"/>
      <c r="Q164" s="27">
        <f t="shared" si="21"/>
        <v>11</v>
      </c>
      <c r="R164" s="64">
        <v>1</v>
      </c>
      <c r="S164" s="27">
        <f t="shared" si="22"/>
        <v>12</v>
      </c>
    </row>
    <row r="165" spans="1:19" ht="15" customHeight="1" x14ac:dyDescent="0.2">
      <c r="A165" s="71" t="s">
        <v>145</v>
      </c>
      <c r="B165" s="61">
        <f>S165/SUM(S161:S171)</f>
        <v>0.20327868852459016</v>
      </c>
      <c r="C165" s="99">
        <v>7</v>
      </c>
      <c r="D165" s="106"/>
      <c r="E165" s="106"/>
      <c r="F165" s="106"/>
      <c r="G165" s="106"/>
      <c r="H165" s="106"/>
      <c r="I165" s="106"/>
      <c r="J165" s="106"/>
      <c r="K165" s="106"/>
      <c r="L165" s="95"/>
      <c r="M165" s="99">
        <v>52</v>
      </c>
      <c r="N165" s="105"/>
      <c r="O165" s="106"/>
      <c r="P165" s="50"/>
      <c r="Q165" s="27">
        <f t="shared" si="21"/>
        <v>59</v>
      </c>
      <c r="R165" s="64">
        <v>3</v>
      </c>
      <c r="S165" s="27">
        <f t="shared" si="22"/>
        <v>62</v>
      </c>
    </row>
    <row r="166" spans="1:19" ht="15" customHeight="1" x14ac:dyDescent="0.2">
      <c r="A166" s="63" t="s">
        <v>146</v>
      </c>
      <c r="B166" s="61">
        <f>S166/SUM(S161:S171)</f>
        <v>0.16721311475409836</v>
      </c>
      <c r="C166" s="99">
        <v>3</v>
      </c>
      <c r="D166" s="106"/>
      <c r="E166" s="106"/>
      <c r="F166" s="106"/>
      <c r="G166" s="106"/>
      <c r="H166" s="106"/>
      <c r="I166" s="106"/>
      <c r="J166" s="106"/>
      <c r="K166" s="106"/>
      <c r="L166" s="95"/>
      <c r="M166" s="99">
        <v>45</v>
      </c>
      <c r="N166" s="105"/>
      <c r="O166" s="106"/>
      <c r="P166" s="50"/>
      <c r="Q166" s="27">
        <f t="shared" si="21"/>
        <v>48</v>
      </c>
      <c r="R166" s="64">
        <v>3</v>
      </c>
      <c r="S166" s="27">
        <f t="shared" si="22"/>
        <v>51</v>
      </c>
    </row>
    <row r="167" spans="1:19" ht="15" customHeight="1" x14ac:dyDescent="0.2">
      <c r="A167" s="63" t="s">
        <v>147</v>
      </c>
      <c r="B167" s="61">
        <f>S167/SUM(S161:S171)</f>
        <v>0.12786885245901639</v>
      </c>
      <c r="C167" s="99">
        <v>6</v>
      </c>
      <c r="D167" s="106"/>
      <c r="E167" s="106"/>
      <c r="F167" s="106"/>
      <c r="G167" s="106"/>
      <c r="H167" s="106"/>
      <c r="I167" s="106"/>
      <c r="J167" s="106"/>
      <c r="K167" s="106"/>
      <c r="L167" s="95"/>
      <c r="M167" s="99">
        <v>33</v>
      </c>
      <c r="N167" s="105"/>
      <c r="O167" s="106"/>
      <c r="P167" s="50"/>
      <c r="Q167" s="27">
        <f t="shared" si="21"/>
        <v>39</v>
      </c>
      <c r="R167" s="64">
        <v>0</v>
      </c>
      <c r="S167" s="27">
        <f t="shared" si="22"/>
        <v>39</v>
      </c>
    </row>
    <row r="168" spans="1:19" ht="15" customHeight="1" x14ac:dyDescent="0.2">
      <c r="A168" s="63" t="s">
        <v>148</v>
      </c>
      <c r="B168" s="61">
        <f>S168/SUM(S161:S171)</f>
        <v>8.1967213114754092E-2</v>
      </c>
      <c r="C168" s="99">
        <v>1</v>
      </c>
      <c r="D168" s="106"/>
      <c r="E168" s="106"/>
      <c r="F168" s="106"/>
      <c r="G168" s="106"/>
      <c r="H168" s="106"/>
      <c r="I168" s="106"/>
      <c r="J168" s="106"/>
      <c r="K168" s="106"/>
      <c r="L168" s="95"/>
      <c r="M168" s="99">
        <v>23</v>
      </c>
      <c r="N168" s="105"/>
      <c r="O168" s="106"/>
      <c r="P168" s="50"/>
      <c r="Q168" s="27">
        <f t="shared" si="21"/>
        <v>24</v>
      </c>
      <c r="R168" s="64">
        <v>1</v>
      </c>
      <c r="S168" s="27">
        <f t="shared" si="22"/>
        <v>25</v>
      </c>
    </row>
    <row r="169" spans="1:19" ht="15" customHeight="1" x14ac:dyDescent="0.2">
      <c r="A169" s="70" t="s">
        <v>102</v>
      </c>
      <c r="B169" s="61">
        <f>S169/SUM(S161:S171)</f>
        <v>0</v>
      </c>
      <c r="C169" s="102">
        <v>0</v>
      </c>
      <c r="D169" s="106"/>
      <c r="E169" s="106"/>
      <c r="F169" s="106"/>
      <c r="G169" s="106"/>
      <c r="H169" s="106"/>
      <c r="I169" s="106"/>
      <c r="J169" s="106"/>
      <c r="K169" s="106"/>
      <c r="L169" s="95"/>
      <c r="M169" s="102">
        <v>0</v>
      </c>
      <c r="N169" s="105"/>
      <c r="O169" s="106"/>
      <c r="P169" s="50"/>
      <c r="Q169" s="27">
        <f t="shared" si="21"/>
        <v>0</v>
      </c>
      <c r="R169" s="13">
        <v>0</v>
      </c>
      <c r="S169" s="27">
        <f t="shared" si="22"/>
        <v>0</v>
      </c>
    </row>
    <row r="170" spans="1:19" ht="15" customHeight="1" x14ac:dyDescent="0.2">
      <c r="A170" s="70" t="s">
        <v>102</v>
      </c>
      <c r="B170" s="61">
        <f>S170/SUM(S161:S171)</f>
        <v>0</v>
      </c>
      <c r="C170" s="102">
        <v>0</v>
      </c>
      <c r="D170" s="106"/>
      <c r="E170" s="106"/>
      <c r="F170" s="106"/>
      <c r="G170" s="106"/>
      <c r="H170" s="106"/>
      <c r="I170" s="106"/>
      <c r="J170" s="106"/>
      <c r="K170" s="106"/>
      <c r="L170" s="95"/>
      <c r="M170" s="102">
        <v>0</v>
      </c>
      <c r="N170" s="105"/>
      <c r="O170" s="106"/>
      <c r="P170" s="50"/>
      <c r="Q170" s="27">
        <f t="shared" si="21"/>
        <v>0</v>
      </c>
      <c r="R170" s="13">
        <v>0</v>
      </c>
      <c r="S170" s="27">
        <f t="shared" si="22"/>
        <v>0</v>
      </c>
    </row>
    <row r="171" spans="1:19" ht="15" customHeight="1" x14ac:dyDescent="0.2">
      <c r="A171" s="70" t="s">
        <v>102</v>
      </c>
      <c r="B171" s="61">
        <f>S171/SUM(S161:S171)</f>
        <v>0</v>
      </c>
      <c r="C171" s="102">
        <v>0</v>
      </c>
      <c r="D171" s="103"/>
      <c r="E171" s="103"/>
      <c r="F171" s="103"/>
      <c r="G171" s="103"/>
      <c r="H171" s="103"/>
      <c r="I171" s="103"/>
      <c r="J171" s="103"/>
      <c r="K171" s="103"/>
      <c r="L171" s="98"/>
      <c r="M171" s="102">
        <v>0</v>
      </c>
      <c r="N171" s="104"/>
      <c r="O171" s="103"/>
      <c r="P171" s="53"/>
      <c r="Q171" s="27">
        <f t="shared" si="21"/>
        <v>0</v>
      </c>
      <c r="R171" s="13">
        <v>0</v>
      </c>
      <c r="S171" s="27">
        <f t="shared" si="22"/>
        <v>0</v>
      </c>
    </row>
    <row r="172" spans="1:19" ht="15" customHeight="1" x14ac:dyDescent="0.2">
      <c r="A172" s="122" t="s">
        <v>116</v>
      </c>
      <c r="B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</row>
    <row r="173" spans="1:19" ht="15" customHeight="1" x14ac:dyDescent="0.2">
      <c r="A173" s="123" t="s">
        <v>117</v>
      </c>
      <c r="B173" s="123"/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  <c r="N173" s="123"/>
      <c r="O173" s="123"/>
      <c r="P173" s="123"/>
      <c r="Q173" s="123"/>
      <c r="R173" s="123"/>
      <c r="S173" s="123"/>
    </row>
    <row r="174" spans="1:19" ht="15" customHeight="1" x14ac:dyDescent="0.2">
      <c r="A174" s="71" t="s">
        <v>149</v>
      </c>
      <c r="B174" s="61">
        <f>S174/SUM(S174:S180)</f>
        <v>0.18625277161862527</v>
      </c>
      <c r="C174" s="99">
        <v>5</v>
      </c>
      <c r="D174" s="101"/>
      <c r="E174" s="100"/>
      <c r="F174" s="100"/>
      <c r="G174" s="100"/>
      <c r="H174" s="100"/>
      <c r="I174" s="100"/>
      <c r="J174" s="100"/>
      <c r="K174" s="100"/>
      <c r="L174" s="100"/>
      <c r="M174" s="100"/>
      <c r="N174" s="92"/>
      <c r="O174" s="77">
        <v>76</v>
      </c>
      <c r="P174" s="56"/>
      <c r="Q174" s="27">
        <f>SUM(C174:P174)</f>
        <v>81</v>
      </c>
      <c r="R174" s="64">
        <v>3</v>
      </c>
      <c r="S174" s="27">
        <f t="shared" ref="S174:S175" si="23">SUM(Q174:R174)</f>
        <v>84</v>
      </c>
    </row>
    <row r="175" spans="1:19" ht="15" customHeight="1" x14ac:dyDescent="0.2">
      <c r="A175" s="71" t="s">
        <v>150</v>
      </c>
      <c r="B175" s="61">
        <f>S175/SUM(S174:S180)</f>
        <v>0.29711751662971175</v>
      </c>
      <c r="C175" s="99">
        <v>15</v>
      </c>
      <c r="D175" s="105"/>
      <c r="E175" s="106"/>
      <c r="F175" s="106"/>
      <c r="G175" s="106"/>
      <c r="H175" s="106"/>
      <c r="I175" s="106"/>
      <c r="J175" s="106"/>
      <c r="K175" s="106"/>
      <c r="L175" s="106"/>
      <c r="M175" s="106"/>
      <c r="N175" s="95"/>
      <c r="O175" s="77">
        <v>117</v>
      </c>
      <c r="P175" s="83"/>
      <c r="Q175" s="27">
        <f>SUM(C175:P175)</f>
        <v>132</v>
      </c>
      <c r="R175" s="64">
        <v>2</v>
      </c>
      <c r="S175" s="27">
        <f t="shared" si="23"/>
        <v>134</v>
      </c>
    </row>
    <row r="176" spans="1:19" ht="15" customHeight="1" x14ac:dyDescent="0.2">
      <c r="A176" s="71" t="s">
        <v>118</v>
      </c>
      <c r="B176" s="61">
        <f>S176/SUM(S174:S180)</f>
        <v>0.21729490022172948</v>
      </c>
      <c r="C176" s="99">
        <v>11</v>
      </c>
      <c r="D176" s="105"/>
      <c r="E176" s="106"/>
      <c r="F176" s="106"/>
      <c r="G176" s="106"/>
      <c r="H176" s="106"/>
      <c r="I176" s="106"/>
      <c r="J176" s="106"/>
      <c r="K176" s="106"/>
      <c r="L176" s="106"/>
      <c r="M176" s="106"/>
      <c r="N176" s="95"/>
      <c r="O176" s="77">
        <v>84</v>
      </c>
      <c r="P176" s="83"/>
      <c r="Q176" s="27">
        <f t="shared" ref="Q176:Q180" si="24">SUM(C176:P176)</f>
        <v>95</v>
      </c>
      <c r="R176" s="64">
        <v>3</v>
      </c>
      <c r="S176" s="27">
        <f t="shared" ref="S176:S180" si="25">SUM(Q176:R176)</f>
        <v>98</v>
      </c>
    </row>
    <row r="177" spans="1:19" ht="15" customHeight="1" x14ac:dyDescent="0.2">
      <c r="A177" s="71" t="s">
        <v>151</v>
      </c>
      <c r="B177" s="61">
        <f>S177/SUM(S174:S180)</f>
        <v>0.25277161862527714</v>
      </c>
      <c r="C177" s="99">
        <v>6</v>
      </c>
      <c r="D177" s="105"/>
      <c r="E177" s="106"/>
      <c r="F177" s="106"/>
      <c r="G177" s="106"/>
      <c r="H177" s="106"/>
      <c r="I177" s="106"/>
      <c r="J177" s="106"/>
      <c r="K177" s="106"/>
      <c r="L177" s="106"/>
      <c r="M177" s="106"/>
      <c r="N177" s="95"/>
      <c r="O177" s="77">
        <v>105</v>
      </c>
      <c r="P177" s="83"/>
      <c r="Q177" s="27">
        <f t="shared" si="24"/>
        <v>111</v>
      </c>
      <c r="R177" s="64">
        <v>3</v>
      </c>
      <c r="S177" s="27">
        <f t="shared" si="25"/>
        <v>114</v>
      </c>
    </row>
    <row r="178" spans="1:19" ht="15" customHeight="1" x14ac:dyDescent="0.2">
      <c r="A178" s="70" t="s">
        <v>102</v>
      </c>
      <c r="B178" s="61">
        <f>S178/SUM(S174:S180)</f>
        <v>3.9911308203991129E-2</v>
      </c>
      <c r="C178" s="102">
        <v>3</v>
      </c>
      <c r="D178" s="105"/>
      <c r="E178" s="106"/>
      <c r="F178" s="106"/>
      <c r="G178" s="106"/>
      <c r="H178" s="106"/>
      <c r="I178" s="106"/>
      <c r="J178" s="106"/>
      <c r="K178" s="106"/>
      <c r="L178" s="106"/>
      <c r="M178" s="106"/>
      <c r="N178" s="95"/>
      <c r="O178" s="78">
        <v>14</v>
      </c>
      <c r="P178" s="83"/>
      <c r="Q178" s="27">
        <f t="shared" si="24"/>
        <v>17</v>
      </c>
      <c r="R178" s="13">
        <v>1</v>
      </c>
      <c r="S178" s="27">
        <f t="shared" si="25"/>
        <v>18</v>
      </c>
    </row>
    <row r="179" spans="1:19" ht="15" customHeight="1" x14ac:dyDescent="0.2">
      <c r="A179" s="70" t="s">
        <v>102</v>
      </c>
      <c r="B179" s="61">
        <f>S179/SUM(S174:S180)</f>
        <v>6.6518847006651885E-3</v>
      </c>
      <c r="C179" s="102">
        <v>0</v>
      </c>
      <c r="D179" s="105"/>
      <c r="E179" s="106"/>
      <c r="F179" s="106"/>
      <c r="G179" s="106"/>
      <c r="H179" s="106"/>
      <c r="I179" s="106"/>
      <c r="J179" s="106"/>
      <c r="K179" s="106"/>
      <c r="L179" s="106"/>
      <c r="M179" s="106"/>
      <c r="N179" s="95"/>
      <c r="O179" s="78">
        <v>3</v>
      </c>
      <c r="P179" s="83"/>
      <c r="Q179" s="27">
        <f t="shared" si="24"/>
        <v>3</v>
      </c>
      <c r="R179" s="13">
        <v>0</v>
      </c>
      <c r="S179" s="27">
        <f t="shared" si="25"/>
        <v>3</v>
      </c>
    </row>
    <row r="180" spans="1:19" ht="15" customHeight="1" x14ac:dyDescent="0.2">
      <c r="A180" s="70" t="s">
        <v>102</v>
      </c>
      <c r="B180" s="61">
        <f>S180/SUM(S174:S180)</f>
        <v>0</v>
      </c>
      <c r="C180" s="102">
        <v>0</v>
      </c>
      <c r="D180" s="104"/>
      <c r="E180" s="103"/>
      <c r="F180" s="103"/>
      <c r="G180" s="103"/>
      <c r="H180" s="103"/>
      <c r="I180" s="103"/>
      <c r="J180" s="103"/>
      <c r="K180" s="103"/>
      <c r="L180" s="103"/>
      <c r="M180" s="103"/>
      <c r="N180" s="98"/>
      <c r="O180" s="78">
        <v>0</v>
      </c>
      <c r="P180" s="59"/>
      <c r="Q180" s="27">
        <f t="shared" si="24"/>
        <v>0</v>
      </c>
      <c r="R180" s="13">
        <v>0</v>
      </c>
      <c r="S180" s="27">
        <f t="shared" si="25"/>
        <v>0</v>
      </c>
    </row>
    <row r="181" spans="1:19" ht="15" customHeight="1" x14ac:dyDescent="0.2">
      <c r="A181" s="122" t="s">
        <v>119</v>
      </c>
      <c r="B181" s="122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</row>
    <row r="182" spans="1:19" ht="15" customHeight="1" x14ac:dyDescent="0.2">
      <c r="A182" s="123" t="s">
        <v>117</v>
      </c>
      <c r="B182" s="123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  <c r="S182" s="123"/>
    </row>
    <row r="183" spans="1:19" ht="15" customHeight="1" x14ac:dyDescent="0.2">
      <c r="A183" s="71" t="s">
        <v>152</v>
      </c>
      <c r="B183" s="61">
        <f>S183/SUM(S183:S188)</f>
        <v>0.28415300546448086</v>
      </c>
      <c r="C183" s="99">
        <v>10</v>
      </c>
      <c r="D183" s="101"/>
      <c r="E183" s="100"/>
      <c r="F183" s="100"/>
      <c r="G183" s="100"/>
      <c r="H183" s="100"/>
      <c r="I183" s="100"/>
      <c r="J183" s="100"/>
      <c r="K183" s="100"/>
      <c r="L183" s="100"/>
      <c r="M183" s="91"/>
      <c r="N183" s="77">
        <v>42</v>
      </c>
      <c r="O183" s="47"/>
      <c r="P183" s="46"/>
      <c r="Q183" s="73">
        <f>SUM(C183:P183)</f>
        <v>52</v>
      </c>
      <c r="R183" s="64">
        <v>0</v>
      </c>
      <c r="S183" s="27">
        <f t="shared" ref="S183:S185" si="26">SUM(Q183:R183)</f>
        <v>52</v>
      </c>
    </row>
    <row r="184" spans="1:19" ht="15" customHeight="1" x14ac:dyDescent="0.2">
      <c r="A184" s="71" t="s">
        <v>120</v>
      </c>
      <c r="B184" s="61">
        <f>S184/SUM(S183:S188)</f>
        <v>0.2896174863387978</v>
      </c>
      <c r="C184" s="99">
        <v>11</v>
      </c>
      <c r="D184" s="105"/>
      <c r="E184" s="106"/>
      <c r="F184" s="106"/>
      <c r="G184" s="106"/>
      <c r="H184" s="106"/>
      <c r="I184" s="106"/>
      <c r="J184" s="106"/>
      <c r="K184" s="106"/>
      <c r="L184" s="106"/>
      <c r="M184" s="94"/>
      <c r="N184" s="77">
        <v>42</v>
      </c>
      <c r="O184" s="51"/>
      <c r="P184" s="50"/>
      <c r="Q184" s="73">
        <f>SUM(C184:P184)</f>
        <v>53</v>
      </c>
      <c r="R184" s="64">
        <v>0</v>
      </c>
      <c r="S184" s="27">
        <f t="shared" si="26"/>
        <v>53</v>
      </c>
    </row>
    <row r="185" spans="1:19" ht="15" customHeight="1" x14ac:dyDescent="0.2">
      <c r="A185" s="71" t="s">
        <v>153</v>
      </c>
      <c r="B185" s="61">
        <f>S185/SUM(S183:S188)</f>
        <v>0.34426229508196721</v>
      </c>
      <c r="C185" s="99">
        <v>11</v>
      </c>
      <c r="D185" s="105"/>
      <c r="E185" s="106"/>
      <c r="F185" s="106"/>
      <c r="G185" s="106"/>
      <c r="H185" s="106"/>
      <c r="I185" s="106"/>
      <c r="J185" s="106"/>
      <c r="K185" s="106"/>
      <c r="L185" s="106"/>
      <c r="M185" s="94"/>
      <c r="N185" s="77">
        <v>52</v>
      </c>
      <c r="O185" s="51"/>
      <c r="P185" s="50"/>
      <c r="Q185" s="73">
        <f t="shared" ref="Q185:Q188" si="27">SUM(C185:P185)</f>
        <v>63</v>
      </c>
      <c r="R185" s="64">
        <v>0</v>
      </c>
      <c r="S185" s="27">
        <f t="shared" si="26"/>
        <v>63</v>
      </c>
    </row>
    <row r="186" spans="1:19" ht="15" customHeight="1" x14ac:dyDescent="0.2">
      <c r="A186" s="70" t="s">
        <v>102</v>
      </c>
      <c r="B186" s="61">
        <f>S186/SUM(S183:S188)</f>
        <v>7.1038251366120214E-2</v>
      </c>
      <c r="C186" s="102">
        <v>1</v>
      </c>
      <c r="D186" s="105"/>
      <c r="E186" s="106"/>
      <c r="F186" s="106"/>
      <c r="G186" s="106"/>
      <c r="H186" s="106"/>
      <c r="I186" s="106"/>
      <c r="J186" s="106"/>
      <c r="K186" s="106"/>
      <c r="L186" s="106"/>
      <c r="M186" s="94"/>
      <c r="N186" s="78">
        <v>12</v>
      </c>
      <c r="O186" s="51"/>
      <c r="P186" s="50"/>
      <c r="Q186" s="73">
        <f t="shared" si="27"/>
        <v>13</v>
      </c>
      <c r="R186" s="13">
        <v>0</v>
      </c>
      <c r="S186" s="27">
        <f t="shared" ref="S186:S188" si="28">SUM(Q186:R186)</f>
        <v>13</v>
      </c>
    </row>
    <row r="187" spans="1:19" ht="15" customHeight="1" x14ac:dyDescent="0.2">
      <c r="A187" s="70" t="s">
        <v>102</v>
      </c>
      <c r="B187" s="61">
        <f>S187/SUM(S183:S188)</f>
        <v>1.092896174863388E-2</v>
      </c>
      <c r="C187" s="102">
        <v>0</v>
      </c>
      <c r="D187" s="105"/>
      <c r="E187" s="106"/>
      <c r="F187" s="106"/>
      <c r="G187" s="106"/>
      <c r="H187" s="106"/>
      <c r="I187" s="106"/>
      <c r="J187" s="106"/>
      <c r="K187" s="106"/>
      <c r="L187" s="106"/>
      <c r="M187" s="94"/>
      <c r="N187" s="78">
        <v>2</v>
      </c>
      <c r="O187" s="51"/>
      <c r="P187" s="50"/>
      <c r="Q187" s="73">
        <f t="shared" si="27"/>
        <v>2</v>
      </c>
      <c r="R187" s="13">
        <v>0</v>
      </c>
      <c r="S187" s="27">
        <f t="shared" si="28"/>
        <v>2</v>
      </c>
    </row>
    <row r="188" spans="1:19" ht="15" customHeight="1" x14ac:dyDescent="0.2">
      <c r="A188" s="70" t="s">
        <v>102</v>
      </c>
      <c r="B188" s="61">
        <f>S188/SUM(S183:S188)</f>
        <v>0</v>
      </c>
      <c r="C188" s="102">
        <v>0</v>
      </c>
      <c r="D188" s="104"/>
      <c r="E188" s="103"/>
      <c r="F188" s="103"/>
      <c r="G188" s="103"/>
      <c r="H188" s="103"/>
      <c r="I188" s="103"/>
      <c r="J188" s="103"/>
      <c r="K188" s="103"/>
      <c r="L188" s="103"/>
      <c r="M188" s="97"/>
      <c r="N188" s="78">
        <v>0</v>
      </c>
      <c r="O188" s="55"/>
      <c r="P188" s="53"/>
      <c r="Q188" s="73">
        <f t="shared" si="27"/>
        <v>0</v>
      </c>
      <c r="R188" s="13">
        <v>0</v>
      </c>
      <c r="S188" s="27">
        <f t="shared" si="28"/>
        <v>0</v>
      </c>
    </row>
    <row r="189" spans="1:19" ht="15" customHeight="1" x14ac:dyDescent="0.2">
      <c r="A189" s="122" t="s">
        <v>123</v>
      </c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</row>
    <row r="190" spans="1:19" ht="15" customHeight="1" x14ac:dyDescent="0.2">
      <c r="A190" s="123" t="s">
        <v>117</v>
      </c>
      <c r="B190" s="123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</row>
    <row r="191" spans="1:19" ht="15" customHeight="1" x14ac:dyDescent="0.2">
      <c r="A191" s="71" t="s">
        <v>154</v>
      </c>
      <c r="B191" s="61">
        <f>S191/SUM(S191:S195)</f>
        <v>0.44394618834080718</v>
      </c>
      <c r="C191" s="99">
        <v>13</v>
      </c>
      <c r="D191" s="101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92"/>
      <c r="P191" s="65">
        <v>86</v>
      </c>
      <c r="Q191" s="27">
        <f>SUM(C191:P191)</f>
        <v>99</v>
      </c>
      <c r="R191" s="64">
        <v>0</v>
      </c>
      <c r="S191" s="27">
        <f t="shared" ref="S191:S195" si="29">SUM(Q191:R191)</f>
        <v>99</v>
      </c>
    </row>
    <row r="192" spans="1:19" ht="15" customHeight="1" x14ac:dyDescent="0.2">
      <c r="A192" s="71" t="s">
        <v>155</v>
      </c>
      <c r="B192" s="61">
        <f>S192/SUM(S191:S195)</f>
        <v>0.36771300448430494</v>
      </c>
      <c r="C192" s="99">
        <v>12</v>
      </c>
      <c r="D192" s="105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95"/>
      <c r="P192" s="65">
        <v>70</v>
      </c>
      <c r="Q192" s="27">
        <f>SUM(C192:P192)</f>
        <v>82</v>
      </c>
      <c r="R192" s="64">
        <v>0</v>
      </c>
      <c r="S192" s="27">
        <f t="shared" si="29"/>
        <v>82</v>
      </c>
    </row>
    <row r="193" spans="1:19" ht="15" customHeight="1" x14ac:dyDescent="0.2">
      <c r="A193" s="70" t="s">
        <v>178</v>
      </c>
      <c r="B193" s="61">
        <f>S193/SUM(S191:S195)</f>
        <v>0.17040358744394618</v>
      </c>
      <c r="C193" s="78">
        <v>3</v>
      </c>
      <c r="D193" s="105"/>
      <c r="E193" s="106"/>
      <c r="F193" s="106"/>
      <c r="G193" s="106"/>
      <c r="H193" s="106"/>
      <c r="I193" s="106"/>
      <c r="J193" s="106"/>
      <c r="K193" s="106"/>
      <c r="L193" s="106"/>
      <c r="M193" s="94"/>
      <c r="N193" s="106"/>
      <c r="O193" s="107"/>
      <c r="P193" s="44">
        <v>35</v>
      </c>
      <c r="Q193" s="27">
        <f t="shared" ref="Q193:Q195" si="30">SUM(C193:P193)</f>
        <v>38</v>
      </c>
      <c r="R193" s="13">
        <v>0</v>
      </c>
      <c r="S193" s="27">
        <f t="shared" si="29"/>
        <v>38</v>
      </c>
    </row>
    <row r="194" spans="1:19" ht="15" customHeight="1" x14ac:dyDescent="0.2">
      <c r="A194" s="70" t="s">
        <v>179</v>
      </c>
      <c r="B194" s="61">
        <f>S194/SUM(S191:S195)</f>
        <v>1.3452914798206279E-2</v>
      </c>
      <c r="C194" s="78">
        <v>0</v>
      </c>
      <c r="D194" s="105"/>
      <c r="E194" s="106"/>
      <c r="F194" s="106"/>
      <c r="G194" s="106"/>
      <c r="H194" s="106"/>
      <c r="I194" s="106"/>
      <c r="J194" s="106"/>
      <c r="K194" s="106"/>
      <c r="L194" s="106"/>
      <c r="M194" s="94"/>
      <c r="N194" s="106"/>
      <c r="O194" s="107"/>
      <c r="P194" s="44">
        <v>3</v>
      </c>
      <c r="Q194" s="27">
        <f t="shared" si="30"/>
        <v>3</v>
      </c>
      <c r="R194" s="13">
        <v>0</v>
      </c>
      <c r="S194" s="27">
        <f t="shared" si="29"/>
        <v>3</v>
      </c>
    </row>
    <row r="195" spans="1:19" ht="15" customHeight="1" x14ac:dyDescent="0.2">
      <c r="A195" s="70" t="s">
        <v>180</v>
      </c>
      <c r="B195" s="61">
        <f>S195/SUM(S191:S195)</f>
        <v>4.4843049327354259E-3</v>
      </c>
      <c r="C195" s="78">
        <v>0</v>
      </c>
      <c r="D195" s="104"/>
      <c r="E195" s="103"/>
      <c r="F195" s="103"/>
      <c r="G195" s="103"/>
      <c r="H195" s="103"/>
      <c r="I195" s="103"/>
      <c r="J195" s="103"/>
      <c r="K195" s="103"/>
      <c r="L195" s="103"/>
      <c r="M195" s="97"/>
      <c r="N195" s="103"/>
      <c r="O195" s="108"/>
      <c r="P195" s="44">
        <v>1</v>
      </c>
      <c r="Q195" s="27">
        <f t="shared" si="30"/>
        <v>1</v>
      </c>
      <c r="R195" s="13">
        <v>0</v>
      </c>
      <c r="S195" s="27">
        <f t="shared" si="29"/>
        <v>1</v>
      </c>
    </row>
    <row r="196" spans="1:19" ht="33.75" customHeight="1" x14ac:dyDescent="0.25">
      <c r="A196" s="115" t="s">
        <v>175</v>
      </c>
      <c r="B196" s="116"/>
      <c r="C196" s="116"/>
      <c r="D196" s="116"/>
      <c r="E196" s="116"/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</row>
    <row r="197" spans="1:19" ht="15" customHeight="1" x14ac:dyDescent="0.2">
      <c r="A197" s="18" t="s">
        <v>176</v>
      </c>
      <c r="B197" s="60">
        <f>S197/SUM(S197:S198)</f>
        <v>0.33547949847509317</v>
      </c>
      <c r="C197" s="65">
        <v>475</v>
      </c>
      <c r="D197" s="65">
        <v>94</v>
      </c>
      <c r="E197" s="65">
        <v>181</v>
      </c>
      <c r="F197" s="65">
        <v>167</v>
      </c>
      <c r="G197" s="65">
        <v>117</v>
      </c>
      <c r="H197" s="65">
        <v>113</v>
      </c>
      <c r="I197" s="65">
        <v>166</v>
      </c>
      <c r="J197" s="65">
        <v>153</v>
      </c>
      <c r="K197" s="65">
        <v>117</v>
      </c>
      <c r="L197" s="65">
        <v>60</v>
      </c>
      <c r="M197" s="65">
        <v>42</v>
      </c>
      <c r="N197" s="65">
        <v>54</v>
      </c>
      <c r="O197" s="65">
        <v>95</v>
      </c>
      <c r="P197" s="65">
        <v>93</v>
      </c>
      <c r="Q197" s="21">
        <f>SUM(C197:P197)</f>
        <v>1927</v>
      </c>
      <c r="R197" s="65">
        <v>53</v>
      </c>
      <c r="S197" s="21">
        <f>SUM(Q197:R197)</f>
        <v>1980</v>
      </c>
    </row>
    <row r="198" spans="1:19" ht="15" customHeight="1" x14ac:dyDescent="0.2">
      <c r="A198" s="18" t="s">
        <v>177</v>
      </c>
      <c r="B198" s="60">
        <f>S198/SUM(S197:S198)</f>
        <v>0.66452050152490683</v>
      </c>
      <c r="C198" s="65">
        <v>658</v>
      </c>
      <c r="D198" s="65">
        <v>212</v>
      </c>
      <c r="E198" s="65">
        <v>293</v>
      </c>
      <c r="F198" s="65">
        <v>325</v>
      </c>
      <c r="G198" s="65">
        <v>189</v>
      </c>
      <c r="H198" s="65">
        <v>162</v>
      </c>
      <c r="I198" s="65">
        <v>317</v>
      </c>
      <c r="J198" s="65">
        <v>389</v>
      </c>
      <c r="K198" s="65">
        <v>344</v>
      </c>
      <c r="L198" s="65">
        <v>138</v>
      </c>
      <c r="M198" s="65">
        <v>124</v>
      </c>
      <c r="N198" s="65">
        <v>128</v>
      </c>
      <c r="O198" s="65">
        <v>307</v>
      </c>
      <c r="P198" s="65">
        <v>241</v>
      </c>
      <c r="Q198" s="21">
        <f>SUM(C198:P198)</f>
        <v>3827</v>
      </c>
      <c r="R198" s="65">
        <v>95</v>
      </c>
      <c r="S198" s="21">
        <f>SUM(Q198:R198)</f>
        <v>3922</v>
      </c>
    </row>
    <row r="199" spans="1:19" s="14" customFormat="1" ht="21.75" customHeight="1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</row>
    <row r="200" spans="1:19" s="14" customFormat="1" ht="45" customHeight="1" x14ac:dyDescent="0.2">
      <c r="A200" s="29"/>
      <c r="B200" s="112"/>
      <c r="C200" s="112"/>
      <c r="D200" s="112"/>
      <c r="E200" s="112"/>
      <c r="F200" s="112"/>
      <c r="G200" s="112"/>
      <c r="H200" s="112"/>
      <c r="I200" s="29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</row>
    <row r="201" spans="1:19" s="32" customFormat="1" ht="18.75" customHeight="1" x14ac:dyDescent="0.25">
      <c r="A201" s="30"/>
      <c r="B201" s="29" t="s">
        <v>31</v>
      </c>
      <c r="C201" s="29"/>
      <c r="D201" s="31"/>
      <c r="E201" s="31"/>
      <c r="F201" s="31"/>
      <c r="G201" s="31"/>
      <c r="H201" s="31"/>
      <c r="I201" s="31"/>
      <c r="J201" s="113" t="s">
        <v>30</v>
      </c>
      <c r="K201" s="113"/>
      <c r="L201" s="113"/>
      <c r="M201" s="113"/>
      <c r="N201" s="113"/>
      <c r="O201" s="113"/>
      <c r="P201" s="113"/>
      <c r="Q201" s="113"/>
      <c r="R201" s="113"/>
      <c r="S201" s="113"/>
    </row>
    <row r="202" spans="1:19" ht="18.75" customHeight="1" x14ac:dyDescent="0.2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</row>
    <row r="203" spans="1:19" ht="18.75" customHeight="1" x14ac:dyDescent="0.2">
      <c r="A203" s="15" t="s">
        <v>21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>
        <f t="shared" ref="S203:S208" si="31">SUM(C203:P203)</f>
        <v>0</v>
      </c>
    </row>
    <row r="204" spans="1:19" ht="18.75" customHeight="1" x14ac:dyDescent="0.2">
      <c r="A204" s="117" t="s">
        <v>28</v>
      </c>
      <c r="B204" s="117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>
        <f t="shared" si="31"/>
        <v>0</v>
      </c>
    </row>
    <row r="205" spans="1:19" ht="18.75" customHeight="1" x14ac:dyDescent="0.2">
      <c r="A205" s="117" t="s">
        <v>27</v>
      </c>
      <c r="B205" s="117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>
        <f t="shared" si="31"/>
        <v>0</v>
      </c>
    </row>
    <row r="206" spans="1:19" ht="18.75" customHeight="1" x14ac:dyDescent="0.2">
      <c r="A206" s="117" t="s">
        <v>160</v>
      </c>
      <c r="B206" s="117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>
        <f t="shared" si="31"/>
        <v>0</v>
      </c>
    </row>
    <row r="207" spans="1:19" ht="18.75" customHeight="1" x14ac:dyDescent="0.2">
      <c r="A207" s="117" t="s">
        <v>44</v>
      </c>
      <c r="B207" s="117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>
        <f t="shared" si="31"/>
        <v>0</v>
      </c>
    </row>
    <row r="208" spans="1:19" ht="18.75" customHeight="1" x14ac:dyDescent="0.2">
      <c r="A208" s="117" t="s">
        <v>16</v>
      </c>
      <c r="B208" s="117"/>
      <c r="C208" s="15">
        <f t="shared" ref="C208:P208" si="32">SUM(C204:C207)</f>
        <v>0</v>
      </c>
      <c r="D208" s="15">
        <f t="shared" si="32"/>
        <v>0</v>
      </c>
      <c r="E208" s="15">
        <f t="shared" si="32"/>
        <v>0</v>
      </c>
      <c r="F208" s="15">
        <f t="shared" si="32"/>
        <v>0</v>
      </c>
      <c r="G208" s="15">
        <f t="shared" si="32"/>
        <v>0</v>
      </c>
      <c r="H208" s="15">
        <f t="shared" si="32"/>
        <v>0</v>
      </c>
      <c r="I208" s="15">
        <f t="shared" si="32"/>
        <v>0</v>
      </c>
      <c r="J208" s="15">
        <f t="shared" si="32"/>
        <v>0</v>
      </c>
      <c r="K208" s="15">
        <f t="shared" si="32"/>
        <v>0</v>
      </c>
      <c r="L208" s="15">
        <f t="shared" si="32"/>
        <v>0</v>
      </c>
      <c r="M208" s="15">
        <f t="shared" si="32"/>
        <v>0</v>
      </c>
      <c r="N208" s="15">
        <f t="shared" si="32"/>
        <v>0</v>
      </c>
      <c r="O208" s="15">
        <f t="shared" si="32"/>
        <v>0</v>
      </c>
      <c r="P208" s="15">
        <f t="shared" si="32"/>
        <v>0</v>
      </c>
      <c r="Q208" s="15">
        <f>SUM(C208:P208)</f>
        <v>0</v>
      </c>
      <c r="R208" s="15"/>
      <c r="S208" s="15">
        <f t="shared" si="31"/>
        <v>0</v>
      </c>
    </row>
    <row r="209" spans="1:19" ht="18.75" customHeight="1" x14ac:dyDescent="0.2">
      <c r="A209" s="118" t="s">
        <v>23</v>
      </c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</row>
    <row r="210" spans="1:19" ht="18.75" customHeight="1" x14ac:dyDescent="0.2">
      <c r="A210" s="117" t="s">
        <v>45</v>
      </c>
      <c r="B210" s="117"/>
      <c r="C210" s="117"/>
      <c r="D210" s="16">
        <f t="shared" ref="D210:P210" si="33">D204/D215</f>
        <v>0</v>
      </c>
      <c r="E210" s="16">
        <f t="shared" si="33"/>
        <v>0</v>
      </c>
      <c r="F210" s="16">
        <f t="shared" si="33"/>
        <v>0</v>
      </c>
      <c r="G210" s="16">
        <f t="shared" si="33"/>
        <v>0</v>
      </c>
      <c r="H210" s="16">
        <f t="shared" si="33"/>
        <v>0</v>
      </c>
      <c r="I210" s="16">
        <f t="shared" si="33"/>
        <v>0</v>
      </c>
      <c r="J210" s="16">
        <f t="shared" si="33"/>
        <v>0</v>
      </c>
      <c r="K210" s="16">
        <f t="shared" si="33"/>
        <v>0</v>
      </c>
      <c r="L210" s="16">
        <f t="shared" si="33"/>
        <v>0</v>
      </c>
      <c r="M210" s="16">
        <f t="shared" si="33"/>
        <v>0</v>
      </c>
      <c r="N210" s="16">
        <f t="shared" si="33"/>
        <v>0</v>
      </c>
      <c r="O210" s="16">
        <f t="shared" si="33"/>
        <v>0</v>
      </c>
      <c r="P210" s="16">
        <f t="shared" si="33"/>
        <v>0</v>
      </c>
      <c r="Q210" s="16"/>
      <c r="R210" s="15"/>
      <c r="S210" s="16">
        <f>S204/S215</f>
        <v>0</v>
      </c>
    </row>
    <row r="211" spans="1:19" ht="18.75" customHeight="1" x14ac:dyDescent="0.2">
      <c r="A211" s="117" t="s">
        <v>161</v>
      </c>
      <c r="B211" s="117"/>
      <c r="C211" s="117"/>
      <c r="D211" s="16">
        <f t="shared" ref="D211:P211" si="34">D205/D216</f>
        <v>0</v>
      </c>
      <c r="E211" s="16">
        <f t="shared" si="34"/>
        <v>0</v>
      </c>
      <c r="F211" s="16">
        <f t="shared" si="34"/>
        <v>0</v>
      </c>
      <c r="G211" s="16">
        <f t="shared" si="34"/>
        <v>0</v>
      </c>
      <c r="H211" s="16">
        <f t="shared" si="34"/>
        <v>0</v>
      </c>
      <c r="I211" s="16">
        <f t="shared" si="34"/>
        <v>0</v>
      </c>
      <c r="J211" s="16">
        <f t="shared" si="34"/>
        <v>0</v>
      </c>
      <c r="K211" s="16">
        <f t="shared" si="34"/>
        <v>0</v>
      </c>
      <c r="L211" s="16">
        <f t="shared" si="34"/>
        <v>0</v>
      </c>
      <c r="M211" s="16">
        <f t="shared" si="34"/>
        <v>0</v>
      </c>
      <c r="N211" s="16">
        <f t="shared" si="34"/>
        <v>0</v>
      </c>
      <c r="O211" s="16">
        <f t="shared" si="34"/>
        <v>0</v>
      </c>
      <c r="P211" s="16">
        <f t="shared" si="34"/>
        <v>0</v>
      </c>
      <c r="Q211" s="16"/>
      <c r="R211" s="15"/>
      <c r="S211" s="16">
        <f>S205/S216</f>
        <v>0</v>
      </c>
    </row>
    <row r="212" spans="1:19" ht="18.75" customHeight="1" x14ac:dyDescent="0.2">
      <c r="A212" s="117" t="s">
        <v>162</v>
      </c>
      <c r="B212" s="117"/>
      <c r="C212" s="117"/>
      <c r="D212" s="16">
        <f>D206/D217</f>
        <v>0</v>
      </c>
      <c r="E212" s="16">
        <f>E206/E217</f>
        <v>0</v>
      </c>
      <c r="F212" s="16">
        <f t="shared" ref="F212:P212" si="35">F206/F217</f>
        <v>0</v>
      </c>
      <c r="G212" s="16">
        <f t="shared" si="35"/>
        <v>0</v>
      </c>
      <c r="H212" s="16">
        <f t="shared" si="35"/>
        <v>0</v>
      </c>
      <c r="I212" s="16">
        <f t="shared" si="35"/>
        <v>0</v>
      </c>
      <c r="J212" s="16">
        <f t="shared" si="35"/>
        <v>0</v>
      </c>
      <c r="K212" s="16">
        <f t="shared" si="35"/>
        <v>0</v>
      </c>
      <c r="L212" s="16">
        <f t="shared" si="35"/>
        <v>0</v>
      </c>
      <c r="M212" s="16">
        <f t="shared" si="35"/>
        <v>0</v>
      </c>
      <c r="N212" s="16">
        <f t="shared" si="35"/>
        <v>0</v>
      </c>
      <c r="O212" s="16">
        <f t="shared" si="35"/>
        <v>0</v>
      </c>
      <c r="P212" s="16">
        <f t="shared" si="35"/>
        <v>0</v>
      </c>
      <c r="Q212" s="16"/>
      <c r="R212" s="15"/>
      <c r="S212" s="16">
        <f>S206/S217</f>
        <v>0</v>
      </c>
    </row>
    <row r="213" spans="1:19" ht="18.75" customHeight="1" x14ac:dyDescent="0.2">
      <c r="A213" s="117" t="s">
        <v>163</v>
      </c>
      <c r="B213" s="117"/>
      <c r="C213" s="117"/>
      <c r="D213" s="16">
        <f>D207/D218</f>
        <v>0</v>
      </c>
      <c r="E213" s="16">
        <f>E207/E218</f>
        <v>0</v>
      </c>
      <c r="F213" s="16">
        <f t="shared" ref="F213:P213" si="36">F207/F218</f>
        <v>0</v>
      </c>
      <c r="G213" s="16">
        <f t="shared" si="36"/>
        <v>0</v>
      </c>
      <c r="H213" s="16">
        <f t="shared" si="36"/>
        <v>0</v>
      </c>
      <c r="I213" s="16">
        <f t="shared" si="36"/>
        <v>0</v>
      </c>
      <c r="J213" s="16">
        <f t="shared" si="36"/>
        <v>0</v>
      </c>
      <c r="K213" s="16">
        <f t="shared" si="36"/>
        <v>0</v>
      </c>
      <c r="L213" s="16">
        <f t="shared" si="36"/>
        <v>0</v>
      </c>
      <c r="M213" s="16">
        <f t="shared" si="36"/>
        <v>0</v>
      </c>
      <c r="N213" s="16">
        <f t="shared" si="36"/>
        <v>0</v>
      </c>
      <c r="O213" s="16">
        <f t="shared" si="36"/>
        <v>0</v>
      </c>
      <c r="P213" s="16">
        <f t="shared" si="36"/>
        <v>0</v>
      </c>
      <c r="Q213" s="16"/>
      <c r="R213" s="15"/>
      <c r="S213" s="16">
        <f>S207/S218</f>
        <v>0</v>
      </c>
    </row>
    <row r="214" spans="1:19" ht="18.75" customHeight="1" x14ac:dyDescent="0.2">
      <c r="A214" s="118" t="s">
        <v>46</v>
      </c>
      <c r="B214" s="118"/>
      <c r="C214" s="118"/>
      <c r="D214" s="118"/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</row>
    <row r="215" spans="1:19" ht="18.75" customHeight="1" x14ac:dyDescent="0.2">
      <c r="A215" s="117" t="s">
        <v>156</v>
      </c>
      <c r="B215" s="117"/>
      <c r="C215" s="17"/>
      <c r="D215" s="15">
        <v>200</v>
      </c>
      <c r="E215" s="15">
        <v>381</v>
      </c>
      <c r="F215" s="15">
        <v>309</v>
      </c>
      <c r="G215" s="15">
        <v>300</v>
      </c>
      <c r="H215" s="15">
        <v>252</v>
      </c>
      <c r="I215" s="15">
        <v>390</v>
      </c>
      <c r="J215" s="15">
        <v>487</v>
      </c>
      <c r="K215" s="15">
        <v>370</v>
      </c>
      <c r="L215" s="15">
        <v>159</v>
      </c>
      <c r="M215" s="15">
        <v>141</v>
      </c>
      <c r="N215" s="15">
        <v>118</v>
      </c>
      <c r="O215" s="15">
        <v>373</v>
      </c>
      <c r="P215" s="15">
        <v>236</v>
      </c>
      <c r="Q215" s="15" t="s">
        <v>20</v>
      </c>
      <c r="R215" s="15" t="s">
        <v>20</v>
      </c>
      <c r="S215" s="15">
        <f>SUM(D215:P215)</f>
        <v>3716</v>
      </c>
    </row>
    <row r="216" spans="1:19" ht="18.75" customHeight="1" x14ac:dyDescent="0.2">
      <c r="A216" s="117" t="s">
        <v>157</v>
      </c>
      <c r="B216" s="117"/>
      <c r="C216" s="17"/>
      <c r="D216" s="15">
        <v>426</v>
      </c>
      <c r="E216" s="15">
        <v>807</v>
      </c>
      <c r="F216" s="15">
        <v>612</v>
      </c>
      <c r="G216" s="15">
        <v>329</v>
      </c>
      <c r="H216" s="15">
        <v>185</v>
      </c>
      <c r="I216" s="15">
        <v>395</v>
      </c>
      <c r="J216" s="15">
        <v>402</v>
      </c>
      <c r="K216" s="15">
        <v>386</v>
      </c>
      <c r="L216" s="15">
        <v>126</v>
      </c>
      <c r="M216" s="15">
        <v>87</v>
      </c>
      <c r="N216" s="15">
        <v>147</v>
      </c>
      <c r="O216" s="15">
        <v>193</v>
      </c>
      <c r="P216" s="15">
        <v>228</v>
      </c>
      <c r="Q216" s="15" t="s">
        <v>20</v>
      </c>
      <c r="R216" s="15" t="s">
        <v>20</v>
      </c>
      <c r="S216" s="15">
        <f>SUM(D216:P216)</f>
        <v>4323</v>
      </c>
    </row>
    <row r="217" spans="1:19" ht="18.75" customHeight="1" x14ac:dyDescent="0.2">
      <c r="A217" s="117" t="s">
        <v>158</v>
      </c>
      <c r="B217" s="117"/>
      <c r="C217" s="17"/>
      <c r="D217" s="15">
        <v>214</v>
      </c>
      <c r="E217" s="15">
        <v>419</v>
      </c>
      <c r="F217" s="15">
        <v>373</v>
      </c>
      <c r="G217" s="15">
        <v>191</v>
      </c>
      <c r="H217" s="15">
        <v>115</v>
      </c>
      <c r="I217" s="15">
        <v>267</v>
      </c>
      <c r="J217" s="15">
        <v>320</v>
      </c>
      <c r="K217" s="15">
        <v>265</v>
      </c>
      <c r="L217" s="15">
        <v>84</v>
      </c>
      <c r="M217" s="15">
        <v>75</v>
      </c>
      <c r="N217" s="15">
        <v>66</v>
      </c>
      <c r="O217" s="15">
        <v>187</v>
      </c>
      <c r="P217" s="15">
        <v>134</v>
      </c>
      <c r="Q217" s="15" t="s">
        <v>20</v>
      </c>
      <c r="R217" s="15" t="s">
        <v>20</v>
      </c>
      <c r="S217" s="15">
        <f>SUM(D217:P217)</f>
        <v>2710</v>
      </c>
    </row>
    <row r="218" spans="1:19" ht="15.75" customHeight="1" x14ac:dyDescent="0.2">
      <c r="A218" s="117" t="s">
        <v>159</v>
      </c>
      <c r="B218" s="117"/>
      <c r="C218" s="17"/>
      <c r="D218" s="15">
        <v>8</v>
      </c>
      <c r="E218" s="15">
        <v>11</v>
      </c>
      <c r="F218" s="15">
        <v>16</v>
      </c>
      <c r="G218" s="15">
        <v>9</v>
      </c>
      <c r="H218" s="15">
        <v>2</v>
      </c>
      <c r="I218" s="15">
        <v>12</v>
      </c>
      <c r="J218" s="15">
        <v>12</v>
      </c>
      <c r="K218" s="15">
        <v>12</v>
      </c>
      <c r="L218" s="15">
        <v>3</v>
      </c>
      <c r="M218" s="15">
        <v>2</v>
      </c>
      <c r="N218" s="15">
        <v>2</v>
      </c>
      <c r="O218" s="15">
        <v>3</v>
      </c>
      <c r="P218" s="15">
        <v>1</v>
      </c>
      <c r="Q218" s="15" t="s">
        <v>20</v>
      </c>
      <c r="R218" s="15" t="s">
        <v>20</v>
      </c>
      <c r="S218" s="15">
        <f>SUM(D218:P218)</f>
        <v>93</v>
      </c>
    </row>
    <row r="219" spans="1:19" ht="15.75" customHeight="1" x14ac:dyDescent="0.2">
      <c r="A219" s="117" t="s">
        <v>14</v>
      </c>
      <c r="B219" s="117"/>
      <c r="C219" s="17"/>
      <c r="D219" s="15">
        <f>SUM(D215:D218)</f>
        <v>848</v>
      </c>
      <c r="E219" s="20">
        <f>SUM(E215:E218)</f>
        <v>1618</v>
      </c>
      <c r="F219" s="20">
        <f t="shared" ref="F219:R219" si="37">SUM(F215:F218)</f>
        <v>1310</v>
      </c>
      <c r="G219" s="20">
        <f t="shared" si="37"/>
        <v>829</v>
      </c>
      <c r="H219" s="20">
        <f t="shared" si="37"/>
        <v>554</v>
      </c>
      <c r="I219" s="20">
        <f t="shared" si="37"/>
        <v>1064</v>
      </c>
      <c r="J219" s="20">
        <f t="shared" si="37"/>
        <v>1221</v>
      </c>
      <c r="K219" s="20">
        <f t="shared" si="37"/>
        <v>1033</v>
      </c>
      <c r="L219" s="20">
        <f t="shared" si="37"/>
        <v>372</v>
      </c>
      <c r="M219" s="20">
        <f t="shared" si="37"/>
        <v>305</v>
      </c>
      <c r="N219" s="20">
        <f t="shared" si="37"/>
        <v>333</v>
      </c>
      <c r="O219" s="20">
        <f t="shared" si="37"/>
        <v>756</v>
      </c>
      <c r="P219" s="20">
        <f t="shared" si="37"/>
        <v>599</v>
      </c>
      <c r="Q219" s="20">
        <f t="shared" si="37"/>
        <v>0</v>
      </c>
      <c r="R219" s="20">
        <f t="shared" si="37"/>
        <v>0</v>
      </c>
      <c r="S219" s="15">
        <f>SUM(S215:S218)</f>
        <v>10842</v>
      </c>
    </row>
    <row r="220" spans="1:19" x14ac:dyDescent="0.2">
      <c r="A220" s="7"/>
      <c r="B220" s="8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</sheetData>
  <sheetProtection sheet="1" objects="1" scenarios="1"/>
  <mergeCells count="86">
    <mergeCell ref="A9:B9"/>
    <mergeCell ref="A190:S190"/>
    <mergeCell ref="A173:S173"/>
    <mergeCell ref="A181:S181"/>
    <mergeCell ref="A182:S182"/>
    <mergeCell ref="A159:S159"/>
    <mergeCell ref="A160:S160"/>
    <mergeCell ref="A172:S172"/>
    <mergeCell ref="A189:S189"/>
    <mergeCell ref="A103:S103"/>
    <mergeCell ref="A104:S104"/>
    <mergeCell ref="A139:S139"/>
    <mergeCell ref="A149:S149"/>
    <mergeCell ref="A150:S150"/>
    <mergeCell ref="A140:S140"/>
    <mergeCell ref="A141:S141"/>
    <mergeCell ref="A144:S144"/>
    <mergeCell ref="A110:S110"/>
    <mergeCell ref="A111:S111"/>
    <mergeCell ref="A120:S120"/>
    <mergeCell ref="A121:S121"/>
    <mergeCell ref="A131:S131"/>
    <mergeCell ref="A132:S132"/>
    <mergeCell ref="A77:S77"/>
    <mergeCell ref="A80:S80"/>
    <mergeCell ref="A83:S83"/>
    <mergeCell ref="A90:S90"/>
    <mergeCell ref="A94:S94"/>
    <mergeCell ref="A86:S86"/>
    <mergeCell ref="A63:S63"/>
    <mergeCell ref="A66:S66"/>
    <mergeCell ref="A67:S67"/>
    <mergeCell ref="A70:S70"/>
    <mergeCell ref="A73:S73"/>
    <mergeCell ref="A54:S54"/>
    <mergeCell ref="A55:S55"/>
    <mergeCell ref="A58:S58"/>
    <mergeCell ref="A59:S59"/>
    <mergeCell ref="A62:S62"/>
    <mergeCell ref="A43:S43"/>
    <mergeCell ref="A46:S46"/>
    <mergeCell ref="A47:S47"/>
    <mergeCell ref="A50:S50"/>
    <mergeCell ref="A51:S51"/>
    <mergeCell ref="A95:S95"/>
    <mergeCell ref="A96:S96"/>
    <mergeCell ref="A1:S1"/>
    <mergeCell ref="A2:S2"/>
    <mergeCell ref="A3:S3"/>
    <mergeCell ref="A5:S5"/>
    <mergeCell ref="A4:S4"/>
    <mergeCell ref="A42:S42"/>
    <mergeCell ref="A6:S6"/>
    <mergeCell ref="A7:S7"/>
    <mergeCell ref="A11:S11"/>
    <mergeCell ref="A10:S10"/>
    <mergeCell ref="A35:S35"/>
    <mergeCell ref="A39:S39"/>
    <mergeCell ref="A25:S25"/>
    <mergeCell ref="A17:S17"/>
    <mergeCell ref="A18:S18"/>
    <mergeCell ref="A21:S21"/>
    <mergeCell ref="A22:S22"/>
    <mergeCell ref="A34:S34"/>
    <mergeCell ref="A26:S26"/>
    <mergeCell ref="A219:B219"/>
    <mergeCell ref="A214:S214"/>
    <mergeCell ref="A216:B216"/>
    <mergeCell ref="A215:B215"/>
    <mergeCell ref="A217:B217"/>
    <mergeCell ref="A218:B218"/>
    <mergeCell ref="A204:B204"/>
    <mergeCell ref="A205:B205"/>
    <mergeCell ref="A210:C210"/>
    <mergeCell ref="A211:C211"/>
    <mergeCell ref="A213:C213"/>
    <mergeCell ref="A206:B206"/>
    <mergeCell ref="A207:B207"/>
    <mergeCell ref="A208:B208"/>
    <mergeCell ref="A209:S209"/>
    <mergeCell ref="A212:C212"/>
    <mergeCell ref="J200:S200"/>
    <mergeCell ref="B200:H200"/>
    <mergeCell ref="J201:S201"/>
    <mergeCell ref="A202:S202"/>
    <mergeCell ref="A196:S196"/>
  </mergeCells>
  <phoneticPr fontId="6" type="noConversion"/>
  <printOptions gridLines="1"/>
  <pageMargins left="1.5" right="0" top="1.2" bottom="0" header="0.52" footer="0.69"/>
  <pageSetup paperSize="3" orientation="portrait" blackAndWhite="1" r:id="rId1"/>
  <headerFooter alignWithMargins="0"/>
  <rowBreaks count="1" manualBreakCount="1">
    <brk id="2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 GENERAL</vt:lpstr>
      <vt:lpstr>'2016 GENERAL'!Print_Titles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Piepho</dc:creator>
  <cp:lastModifiedBy>Joan Spencer</cp:lastModifiedBy>
  <cp:lastPrinted>2016-11-03T22:58:35Z</cp:lastPrinted>
  <dcterms:created xsi:type="dcterms:W3CDTF">2000-05-10T03:56:58Z</dcterms:created>
  <dcterms:modified xsi:type="dcterms:W3CDTF">2017-02-01T17:09:57Z</dcterms:modified>
</cp:coreProperties>
</file>