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/>
  <mc:AlternateContent xmlns:mc="http://schemas.openxmlformats.org/markup-compatibility/2006">
    <mc:Choice Requires="x15">
      <x15ac:absPath xmlns:x15ac="http://schemas.microsoft.com/office/spreadsheetml/2010/11/ac" url="/Users/gaelsola/Github-Collabs/mocaredd/inst/extdata/"/>
    </mc:Choice>
  </mc:AlternateContent>
  <xr:revisionPtr revIDLastSave="0" documentId="8_{392CC95F-3136-ED4B-81E7-C6EACCDF2B1B}" xr6:coauthVersionLast="47" xr6:coauthVersionMax="47" xr10:uidLastSave="{00000000-0000-0000-0000-000000000000}"/>
  <bookViews>
    <workbookView xWindow="0" yWindow="740" windowWidth="30240" windowHeight="18900" activeTab="4" xr2:uid="{00000000-000D-0000-FFFF-FFFF00000000}"/>
  </bookViews>
  <sheets>
    <sheet name="user_input_details" sheetId="6" r:id="rId1"/>
    <sheet name="user_inputs" sheetId="5" r:id="rId2"/>
    <sheet name="time_periods" sheetId="4" r:id="rId3"/>
    <sheet name="AD_lu_transitions" sheetId="10" r:id="rId4"/>
    <sheet name="c_stocks" sheetId="9" r:id="rId5"/>
    <sheet name="c_stocks_withPT" sheetId="11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4" i="11" l="1"/>
  <c r="B43" i="11"/>
  <c r="K42" i="11"/>
  <c r="J42" i="11"/>
  <c r="B42" i="11"/>
  <c r="K41" i="11"/>
  <c r="J41" i="11"/>
  <c r="B41" i="11"/>
  <c r="K40" i="11"/>
  <c r="J40" i="11"/>
  <c r="B40" i="11"/>
  <c r="K39" i="11"/>
  <c r="J39" i="11"/>
  <c r="B39" i="11"/>
  <c r="K38" i="11"/>
  <c r="J38" i="11"/>
  <c r="B38" i="11"/>
  <c r="K37" i="11"/>
  <c r="J37" i="11"/>
  <c r="B37" i="11"/>
  <c r="K36" i="11"/>
  <c r="J36" i="11"/>
  <c r="B36" i="11"/>
  <c r="K35" i="11"/>
  <c r="J35" i="11"/>
  <c r="B35" i="11"/>
  <c r="K34" i="11"/>
  <c r="J34" i="11"/>
  <c r="B34" i="11"/>
  <c r="K33" i="11"/>
  <c r="J33" i="11"/>
  <c r="B33" i="11"/>
  <c r="K32" i="11"/>
  <c r="J32" i="11"/>
  <c r="B32" i="11"/>
  <c r="K31" i="11"/>
  <c r="J31" i="11"/>
  <c r="B31" i="11"/>
  <c r="K30" i="11"/>
  <c r="J30" i="11"/>
  <c r="B30" i="11"/>
  <c r="B29" i="11"/>
  <c r="B28" i="11"/>
  <c r="B27" i="11"/>
  <c r="B26" i="11"/>
  <c r="B25" i="11"/>
  <c r="B24" i="11"/>
  <c r="B23" i="11"/>
  <c r="B22" i="11"/>
  <c r="B21" i="11"/>
  <c r="B20" i="11"/>
  <c r="B19" i="11"/>
  <c r="B18" i="11"/>
  <c r="B17" i="11"/>
  <c r="B16" i="11"/>
  <c r="B15" i="11"/>
  <c r="B14" i="11"/>
  <c r="B13" i="11"/>
  <c r="B12" i="11"/>
  <c r="B11" i="11"/>
  <c r="B10" i="11"/>
  <c r="B9" i="11"/>
  <c r="B8" i="11"/>
  <c r="B7" i="11"/>
  <c r="B6" i="11"/>
  <c r="B5" i="11"/>
  <c r="B4" i="11"/>
  <c r="B3" i="11"/>
  <c r="B2" i="11"/>
  <c r="B42" i="9"/>
  <c r="B41" i="9"/>
  <c r="K29" i="9" l="1"/>
  <c r="K30" i="9"/>
  <c r="K31" i="9"/>
  <c r="K32" i="9"/>
  <c r="K33" i="9"/>
  <c r="K34" i="9"/>
  <c r="K35" i="9"/>
  <c r="K36" i="9"/>
  <c r="K37" i="9"/>
  <c r="K38" i="9"/>
  <c r="K39" i="9"/>
  <c r="K40" i="9"/>
  <c r="K28" i="9"/>
  <c r="J29" i="9"/>
  <c r="J30" i="9"/>
  <c r="J31" i="9"/>
  <c r="J32" i="9"/>
  <c r="J33" i="9"/>
  <c r="J34" i="9"/>
  <c r="J35" i="9"/>
  <c r="J36" i="9"/>
  <c r="J37" i="9"/>
  <c r="J38" i="9"/>
  <c r="J39" i="9"/>
  <c r="J40" i="9"/>
  <c r="J28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" i="9"/>
  <c r="B35" i="10" l="1"/>
  <c r="B34" i="10"/>
  <c r="B33" i="10"/>
  <c r="B32" i="10"/>
  <c r="B31" i="10"/>
  <c r="B30" i="10"/>
  <c r="B29" i="10"/>
  <c r="B28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B10" i="10"/>
  <c r="B9" i="10"/>
  <c r="B8" i="10"/>
  <c r="B7" i="10"/>
  <c r="B6" i="10"/>
  <c r="B5" i="10"/>
  <c r="B4" i="10"/>
  <c r="B3" i="10"/>
  <c r="B2" i="10"/>
</calcChain>
</file>

<file path=xl/sharedStrings.xml><?xml version="1.0" encoding="utf-8"?>
<sst xmlns="http://schemas.openxmlformats.org/spreadsheetml/2006/main" count="734" uniqueCount="132">
  <si>
    <t>trans_no</t>
  </si>
  <si>
    <t>trans_id</t>
  </si>
  <si>
    <t>redd_activity</t>
  </si>
  <si>
    <t>lu_initial_id</t>
  </si>
  <si>
    <t>lu_initial</t>
  </si>
  <si>
    <t>lu_final_id</t>
  </si>
  <si>
    <t>lu_final</t>
  </si>
  <si>
    <t>trans_area</t>
  </si>
  <si>
    <t>trans_se</t>
  </si>
  <si>
    <t>trans_pdf</t>
  </si>
  <si>
    <t>trans_pdf_a</t>
  </si>
  <si>
    <t>trans_pdf_b</t>
  </si>
  <si>
    <t>trans_pdf_c</t>
  </si>
  <si>
    <t>DF</t>
  </si>
  <si>
    <t>normal</t>
  </si>
  <si>
    <t>DG</t>
  </si>
  <si>
    <t>c_no</t>
  </si>
  <si>
    <t>c_id</t>
  </si>
  <si>
    <t>lu_id</t>
  </si>
  <si>
    <t>lu_name</t>
  </si>
  <si>
    <t>c_unit</t>
  </si>
  <si>
    <t>c_value</t>
  </si>
  <si>
    <t>c_se</t>
  </si>
  <si>
    <t>c_pdf</t>
  </si>
  <si>
    <t>c_pdf_a</t>
  </si>
  <si>
    <t>c_pdf_b</t>
  </si>
  <si>
    <t>c_pdf_c</t>
  </si>
  <si>
    <t>AGB</t>
  </si>
  <si>
    <t>C</t>
  </si>
  <si>
    <t>NA</t>
  </si>
  <si>
    <t>ALL</t>
  </si>
  <si>
    <t>c_pool</t>
  </si>
  <si>
    <t>period_no</t>
  </si>
  <si>
    <t>year_start</t>
  </si>
  <si>
    <t>year_end</t>
  </si>
  <si>
    <t>period_type</t>
  </si>
  <si>
    <t>T1</t>
  </si>
  <si>
    <t>T2</t>
  </si>
  <si>
    <t>trans_period</t>
  </si>
  <si>
    <t>Input_name</t>
  </si>
  <si>
    <t>input_desc</t>
  </si>
  <si>
    <t>Use a seed to reproduce random simulations (recommend setting to NULL the first time)</t>
  </si>
  <si>
    <t>Use truncated distributions to avoid negative values were illogical (TRUE or FALSE)</t>
  </si>
  <si>
    <t>How many simulations (Default 10,000)</t>
  </si>
  <si>
    <t>What is the unit of AGB and BGB if included (DM or C)</t>
  </si>
  <si>
    <t>trunc_pdf</t>
  </si>
  <si>
    <t>n_iter</t>
  </si>
  <si>
    <t>ran_seed</t>
  </si>
  <si>
    <t>DG_ratio</t>
  </si>
  <si>
    <t>c_fraction</t>
  </si>
  <si>
    <t>beta</t>
  </si>
  <si>
    <t>ad_annual</t>
  </si>
  <si>
    <t>Is AD reported in ha/year or in ha (TRUE or FALSE resp.)</t>
  </si>
  <si>
    <t>conf_level</t>
  </si>
  <si>
    <t>Confidence level (1 - alpha) between 0 and 1</t>
  </si>
  <si>
    <t>dg_expool</t>
  </si>
  <si>
    <t>dg_pool</t>
  </si>
  <si>
    <t>Excluded pools from degradation (TRUE or FALSE). If TRUE the pools not listed in dg_pool will be excluded when calculating the initial vs final Cstocks</t>
  </si>
  <si>
    <t>REF</t>
  </si>
  <si>
    <t>MON1</t>
  </si>
  <si>
    <t>c_period</t>
  </si>
  <si>
    <t>If degradation is a ratio of intact forest Cstock, list of pools separated by coma. Any combination of AGB, BGB, DW, LI, SOC or NA if not applicable. Note: the pools not listed in dg_pool will be excluded when calculating the initial vs final Cstocks</t>
  </si>
  <si>
    <t>c_fraction_se</t>
  </si>
  <si>
    <t>DM</t>
  </si>
  <si>
    <t>P</t>
  </si>
  <si>
    <t>H</t>
  </si>
  <si>
    <t>L</t>
  </si>
  <si>
    <t>D</t>
  </si>
  <si>
    <t>Fsw</t>
  </si>
  <si>
    <t>Fsw</t>
    <phoneticPr fontId="3"/>
  </si>
  <si>
    <t>W</t>
    <phoneticPr fontId="3"/>
  </si>
  <si>
    <t>P(d)</t>
  </si>
  <si>
    <t>H(d)</t>
  </si>
  <si>
    <t>L(d)</t>
  </si>
  <si>
    <t>W(d)</t>
  </si>
  <si>
    <t>Fsw(d)</t>
    <phoneticPr fontId="3"/>
  </si>
  <si>
    <t>P</t>
    <phoneticPr fontId="3"/>
  </si>
  <si>
    <t>H</t>
    <phoneticPr fontId="3"/>
  </si>
  <si>
    <t>L</t>
    <phoneticPr fontId="3"/>
  </si>
  <si>
    <t>D</t>
    <phoneticPr fontId="3"/>
  </si>
  <si>
    <t>B</t>
  </si>
  <si>
    <t>Sa</t>
  </si>
  <si>
    <t>W</t>
  </si>
  <si>
    <t>Sc</t>
  </si>
  <si>
    <t>M</t>
  </si>
  <si>
    <t>Cropland</t>
  </si>
  <si>
    <t>Settlements</t>
  </si>
  <si>
    <t>D(d)</t>
  </si>
  <si>
    <t>B(d)</t>
  </si>
  <si>
    <t>Fsw(d)</t>
  </si>
  <si>
    <t>Sa(d)</t>
  </si>
  <si>
    <t>Sc(d)</t>
  </si>
  <si>
    <t>M(d)</t>
  </si>
  <si>
    <t>P(d)</t>
    <phoneticPr fontId="3"/>
  </si>
  <si>
    <t>H(d)</t>
    <phoneticPr fontId="3"/>
  </si>
  <si>
    <t>Mo</t>
  </si>
  <si>
    <t>Fri</t>
  </si>
  <si>
    <t>PT</t>
  </si>
  <si>
    <t>Plantations</t>
  </si>
  <si>
    <t>RS</t>
  </si>
  <si>
    <t>Mo(d)</t>
  </si>
  <si>
    <t>C(d)</t>
  </si>
  <si>
    <t>Fri(d)</t>
  </si>
  <si>
    <t>Low Altitude Forest on Plains and Fans</t>
  </si>
  <si>
    <t>Low Altitude Forest on Uplands</t>
  </si>
  <si>
    <t>Lower Montane Forest</t>
  </si>
  <si>
    <t>Dry Seasonal Forest</t>
  </si>
  <si>
    <t xml:space="preserve">Swamp Forest </t>
  </si>
  <si>
    <t xml:space="preserve">Woodland </t>
  </si>
  <si>
    <t>Littoral Forest</t>
  </si>
  <si>
    <t>Savanna</t>
  </si>
  <si>
    <t>Scrub</t>
  </si>
  <si>
    <t>Mangrove</t>
  </si>
  <si>
    <t>Degraded Low Altitude Forest on Plains and Fans</t>
  </si>
  <si>
    <t>Degraded Low Altitude Forest on Uplands</t>
  </si>
  <si>
    <t>Degraded Lower Montane Forest</t>
  </si>
  <si>
    <t xml:space="preserve">Degraded Woodland </t>
  </si>
  <si>
    <t xml:space="preserve">Degraded Swamp Forest </t>
  </si>
  <si>
    <t>Degraded Dry Seasonal Forest</t>
  </si>
  <si>
    <t>Degraded Littoral Forest</t>
  </si>
  <si>
    <t>Degraded Savanna</t>
  </si>
  <si>
    <t>Degraded Scrub</t>
  </si>
  <si>
    <t>Degraded Mangrove</t>
  </si>
  <si>
    <t>Crop</t>
  </si>
  <si>
    <t>Sett</t>
  </si>
  <si>
    <t>Montane Forest</t>
  </si>
  <si>
    <t>Montane Coniferous Forest</t>
  </si>
  <si>
    <t>Seral Forest</t>
  </si>
  <si>
    <t>Degraded Montane Forest</t>
  </si>
  <si>
    <t>Degraded Montane Coniferous Forest</t>
  </si>
  <si>
    <t>Degraded Seral Forest</t>
  </si>
  <si>
    <t>C_all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</si>
</sst>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2"/>
      <color theme="1"/>
      <name val="Arial"/>
      <family val="2"/>
      <scheme val="minor"/>
    </font>
    <font>
      <i/>
      <sz val="10"/>
      <color theme="0" tint="-0.14999847407452621"/>
      <name val="Arial"/>
      <family val="2"/>
      <scheme val="minor"/>
    </font>
    <font>
      <sz val="1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6" tint="0.79998168889431442"/>
        <bgColor rgb="FFD0E0E3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79998168889431442"/>
        <bgColor rgb="FFFFF2CC"/>
      </patternFill>
    </fill>
    <fill>
      <patternFill patternType="solid">
        <fgColor theme="4" tint="0.79998168889431442"/>
        <bgColor rgb="FFFFF2CC"/>
      </patternFill>
    </fill>
    <fill>
      <patternFill patternType="solid">
        <fgColor theme="4" tint="0.79998168889431442"/>
        <bgColor rgb="FFD0E0E3"/>
      </patternFill>
    </fill>
    <fill>
      <patternFill patternType="solid">
        <fgColor theme="8" tint="0.79998168889431442"/>
        <bgColor rgb="FFD0E0E3"/>
      </patternFill>
    </fill>
    <fill>
      <patternFill patternType="solid">
        <fgColor theme="8" tint="0.79998168889431442"/>
        <bgColor rgb="FFFFF2CC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0" fontId="2" fillId="2" borderId="0" xfId="0" applyFont="1" applyFill="1"/>
    <xf numFmtId="0" fontId="3" fillId="0" borderId="0" xfId="0" applyFont="1" applyAlignment="1">
      <alignment wrapText="1"/>
    </xf>
    <xf numFmtId="0" fontId="5" fillId="0" borderId="0" xfId="0" applyFont="1"/>
    <xf numFmtId="0" fontId="5" fillId="0" borderId="0" xfId="0" applyFont="1" applyAlignment="1">
      <alignment wrapText="1"/>
    </xf>
    <xf numFmtId="0" fontId="6" fillId="3" borderId="0" xfId="0" applyFont="1" applyFill="1"/>
    <xf numFmtId="0" fontId="6" fillId="4" borderId="0" xfId="0" applyFont="1" applyFill="1"/>
    <xf numFmtId="0" fontId="6" fillId="5" borderId="0" xfId="0" applyFont="1" applyFill="1"/>
    <xf numFmtId="0" fontId="2" fillId="6" borderId="0" xfId="0" applyFont="1" applyFill="1"/>
    <xf numFmtId="0" fontId="2" fillId="7" borderId="0" xfId="0" applyFont="1" applyFill="1"/>
    <xf numFmtId="0" fontId="2" fillId="8" borderId="0" xfId="0" applyFont="1" applyFill="1"/>
    <xf numFmtId="0" fontId="2" fillId="9" borderId="0" xfId="0" applyFont="1" applyFill="1"/>
    <xf numFmtId="0" fontId="2" fillId="10" borderId="0" xfId="0" applyFont="1" applyFill="1"/>
    <xf numFmtId="0" fontId="0" fillId="11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C5FFA2-A875-134F-9BDA-F112D638328C}">
  <dimension ref="A1:B9"/>
  <sheetViews>
    <sheetView zoomScale="190" workbookViewId="0">
      <selection activeCell="B10" sqref="B10"/>
    </sheetView>
  </sheetViews>
  <sheetFormatPr baseColWidth="10" defaultRowHeight="13" x14ac:dyDescent="0.15"/>
  <cols>
    <col min="1" max="1" width="17" bestFit="1" customWidth="1"/>
    <col min="2" max="2" width="70.33203125" bestFit="1" customWidth="1"/>
  </cols>
  <sheetData>
    <row r="1" spans="1:2" x14ac:dyDescent="0.15">
      <c r="A1" s="2" t="s">
        <v>39</v>
      </c>
      <c r="B1" s="2" t="s">
        <v>40</v>
      </c>
    </row>
    <row r="2" spans="1:2" x14ac:dyDescent="0.15">
      <c r="A2" s="2" t="s">
        <v>45</v>
      </c>
      <c r="B2" s="2" t="s">
        <v>42</v>
      </c>
    </row>
    <row r="3" spans="1:2" x14ac:dyDescent="0.15">
      <c r="A3" s="2" t="s">
        <v>46</v>
      </c>
      <c r="B3" s="2" t="s">
        <v>43</v>
      </c>
    </row>
    <row r="4" spans="1:2" x14ac:dyDescent="0.15">
      <c r="A4" s="2" t="s">
        <v>47</v>
      </c>
      <c r="B4" s="2" t="s">
        <v>41</v>
      </c>
    </row>
    <row r="5" spans="1:2" x14ac:dyDescent="0.15">
      <c r="A5" s="2" t="s">
        <v>20</v>
      </c>
      <c r="B5" s="2" t="s">
        <v>44</v>
      </c>
    </row>
    <row r="6" spans="1:2" ht="42" x14ac:dyDescent="0.15">
      <c r="A6" s="2" t="s">
        <v>56</v>
      </c>
      <c r="B6" s="5" t="s">
        <v>61</v>
      </c>
    </row>
    <row r="7" spans="1:2" ht="28" x14ac:dyDescent="0.15">
      <c r="A7" s="6" t="s">
        <v>55</v>
      </c>
      <c r="B7" s="7" t="s">
        <v>57</v>
      </c>
    </row>
    <row r="8" spans="1:2" x14ac:dyDescent="0.15">
      <c r="A8" s="2" t="s">
        <v>51</v>
      </c>
      <c r="B8" s="2" t="s">
        <v>52</v>
      </c>
    </row>
    <row r="9" spans="1:2" x14ac:dyDescent="0.15">
      <c r="A9" s="2" t="s">
        <v>53</v>
      </c>
      <c r="B9" s="2" t="s">
        <v>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6B7CA-5E2C-284E-A17C-8E0897ACEFB0}">
  <dimension ref="A1:I2"/>
  <sheetViews>
    <sheetView zoomScale="186" workbookViewId="0">
      <selection activeCell="G2" sqref="G2"/>
    </sheetView>
  </sheetViews>
  <sheetFormatPr baseColWidth="10" defaultRowHeight="13" x14ac:dyDescent="0.15"/>
  <cols>
    <col min="1" max="1" width="8.5" bestFit="1" customWidth="1"/>
    <col min="2" max="2" width="6.1640625" bestFit="1" customWidth="1"/>
    <col min="3" max="3" width="8.5" bestFit="1" customWidth="1"/>
    <col min="4" max="4" width="5.83203125" bestFit="1" customWidth="1"/>
    <col min="5" max="5" width="8.6640625" bestFit="1" customWidth="1"/>
    <col min="6" max="6" width="11.5" bestFit="1" customWidth="1"/>
    <col min="7" max="8" width="9.5" bestFit="1" customWidth="1"/>
    <col min="9" max="9" width="9" bestFit="1" customWidth="1"/>
  </cols>
  <sheetData>
    <row r="1" spans="1:9" x14ac:dyDescent="0.15">
      <c r="A1" s="2" t="s">
        <v>45</v>
      </c>
      <c r="B1" s="2" t="s">
        <v>46</v>
      </c>
      <c r="C1" s="2" t="s">
        <v>47</v>
      </c>
      <c r="D1" s="2" t="s">
        <v>20</v>
      </c>
      <c r="E1" s="2" t="s">
        <v>49</v>
      </c>
      <c r="F1" s="2" t="s">
        <v>62</v>
      </c>
      <c r="G1" s="2" t="s">
        <v>56</v>
      </c>
      <c r="H1" s="2" t="s">
        <v>51</v>
      </c>
      <c r="I1" s="2" t="s">
        <v>53</v>
      </c>
    </row>
    <row r="2" spans="1:9" x14ac:dyDescent="0.15">
      <c r="A2" t="b">
        <v>0</v>
      </c>
      <c r="B2">
        <v>10000</v>
      </c>
      <c r="C2" s="2" t="s">
        <v>29</v>
      </c>
      <c r="D2" s="2" t="s">
        <v>63</v>
      </c>
      <c r="E2" s="2">
        <v>0.47</v>
      </c>
      <c r="F2" s="2">
        <v>1.2999999999999999E-2</v>
      </c>
      <c r="G2" s="2" t="s">
        <v>131</v>
      </c>
      <c r="H2" t="b">
        <v>0</v>
      </c>
      <c r="I2">
        <v>0.9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899DA-46D5-A143-AFBA-1E1D48143306}">
  <dimension ref="A1:D3"/>
  <sheetViews>
    <sheetView zoomScale="152" zoomScaleNormal="152" workbookViewId="0">
      <selection activeCell="D12" sqref="D12"/>
    </sheetView>
  </sheetViews>
  <sheetFormatPr baseColWidth="10" defaultRowHeight="13" x14ac:dyDescent="0.15"/>
  <cols>
    <col min="4" max="4" width="17.33203125" bestFit="1" customWidth="1"/>
  </cols>
  <sheetData>
    <row r="1" spans="1:4" x14ac:dyDescent="0.15">
      <c r="A1" s="2" t="s">
        <v>32</v>
      </c>
      <c r="B1" s="2" t="s">
        <v>33</v>
      </c>
      <c r="C1" s="2" t="s">
        <v>34</v>
      </c>
      <c r="D1" s="2" t="s">
        <v>35</v>
      </c>
    </row>
    <row r="2" spans="1:4" x14ac:dyDescent="0.15">
      <c r="A2" s="2" t="s">
        <v>36</v>
      </c>
      <c r="B2" s="2">
        <v>2012</v>
      </c>
      <c r="C2" s="2">
        <v>2016</v>
      </c>
      <c r="D2" s="2" t="s">
        <v>58</v>
      </c>
    </row>
    <row r="3" spans="1:4" x14ac:dyDescent="0.15">
      <c r="A3" s="2" t="s">
        <v>37</v>
      </c>
      <c r="B3" s="2">
        <v>2017</v>
      </c>
      <c r="C3" s="2">
        <v>2017</v>
      </c>
      <c r="D3" s="2" t="s">
        <v>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D584A-3C50-2A48-B2AD-AFCD6F08F4C8}">
  <sheetPr>
    <outlinePr summaryBelow="0" summaryRight="0"/>
  </sheetPr>
  <dimension ref="A1:N35"/>
  <sheetViews>
    <sheetView topLeftCell="A10" zoomScale="127" workbookViewId="0">
      <selection activeCell="F41" sqref="F41"/>
    </sheetView>
  </sheetViews>
  <sheetFormatPr baseColWidth="10" defaultColWidth="12.6640625" defaultRowHeight="15.75" customHeight="1" x14ac:dyDescent="0.15"/>
  <cols>
    <col min="2" max="2" width="17" customWidth="1"/>
    <col min="3" max="3" width="11.5" bestFit="1" customWidth="1"/>
    <col min="4" max="4" width="11.83203125" bestFit="1" customWidth="1"/>
    <col min="5" max="5" width="10.6640625" bestFit="1" customWidth="1"/>
    <col min="6" max="6" width="49" bestFit="1" customWidth="1"/>
    <col min="7" max="7" width="9.6640625" bestFit="1" customWidth="1"/>
    <col min="8" max="8" width="35.33203125" bestFit="1" customWidth="1"/>
  </cols>
  <sheetData>
    <row r="1" spans="1:14" ht="15.75" customHeight="1" x14ac:dyDescent="0.15">
      <c r="A1" s="1" t="s">
        <v>0</v>
      </c>
      <c r="B1" s="1" t="s">
        <v>1</v>
      </c>
      <c r="C1" s="1" t="s">
        <v>38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ht="15.75" customHeight="1" x14ac:dyDescent="0.15">
      <c r="A2" s="8">
        <v>1</v>
      </c>
      <c r="B2" s="8" t="str">
        <f>C2&amp;"_"&amp;E2&amp;"_"&amp;G2</f>
        <v>T1_P_Crop</v>
      </c>
      <c r="C2" s="8" t="s">
        <v>36</v>
      </c>
      <c r="D2" s="8" t="s">
        <v>13</v>
      </c>
      <c r="E2" s="8" t="s">
        <v>64</v>
      </c>
      <c r="F2" s="8" t="s">
        <v>103</v>
      </c>
      <c r="G2" s="8" t="s">
        <v>123</v>
      </c>
      <c r="H2" s="8" t="s">
        <v>85</v>
      </c>
      <c r="I2" s="8">
        <v>23637</v>
      </c>
      <c r="J2" s="8">
        <v>7155</v>
      </c>
      <c r="K2" s="8" t="s">
        <v>14</v>
      </c>
      <c r="L2" s="8"/>
      <c r="M2" s="8"/>
      <c r="N2" s="8"/>
    </row>
    <row r="3" spans="1:14" ht="15.75" customHeight="1" x14ac:dyDescent="0.15">
      <c r="A3" s="8">
        <v>2</v>
      </c>
      <c r="B3" s="8" t="str">
        <f t="shared" ref="B3:B35" si="0">C3&amp;"_"&amp;E3&amp;"_"&amp;G3</f>
        <v>T1_H_Crop</v>
      </c>
      <c r="C3" s="8" t="s">
        <v>36</v>
      </c>
      <c r="D3" s="8" t="s">
        <v>13</v>
      </c>
      <c r="E3" s="8" t="s">
        <v>65</v>
      </c>
      <c r="F3" s="8" t="s">
        <v>104</v>
      </c>
      <c r="G3" s="8" t="s">
        <v>123</v>
      </c>
      <c r="H3" s="8" t="s">
        <v>85</v>
      </c>
      <c r="I3" s="8">
        <v>20217</v>
      </c>
      <c r="J3" s="8">
        <v>6120</v>
      </c>
      <c r="K3" s="8" t="s">
        <v>14</v>
      </c>
      <c r="L3" s="8"/>
      <c r="M3" s="8"/>
      <c r="N3" s="8"/>
    </row>
    <row r="4" spans="1:14" ht="15.75" customHeight="1" x14ac:dyDescent="0.15">
      <c r="A4" s="8">
        <v>3</v>
      </c>
      <c r="B4" s="8" t="str">
        <f t="shared" si="0"/>
        <v>T1_L_Crop</v>
      </c>
      <c r="C4" s="8" t="s">
        <v>36</v>
      </c>
      <c r="D4" s="8" t="s">
        <v>13</v>
      </c>
      <c r="E4" s="8" t="s">
        <v>66</v>
      </c>
      <c r="F4" s="8" t="s">
        <v>105</v>
      </c>
      <c r="G4" s="8" t="s">
        <v>123</v>
      </c>
      <c r="H4" s="8" t="s">
        <v>85</v>
      </c>
      <c r="I4" s="8">
        <v>10788</v>
      </c>
      <c r="J4" s="8">
        <v>3266</v>
      </c>
      <c r="K4" s="8" t="s">
        <v>14</v>
      </c>
      <c r="L4" s="8"/>
      <c r="M4" s="8"/>
      <c r="N4" s="8"/>
    </row>
    <row r="5" spans="1:14" ht="15.75" customHeight="1" x14ac:dyDescent="0.15">
      <c r="A5" s="8">
        <v>4</v>
      </c>
      <c r="B5" s="8" t="str">
        <f t="shared" si="0"/>
        <v>T1_D_Crop</v>
      </c>
      <c r="C5" s="8" t="s">
        <v>36</v>
      </c>
      <c r="D5" s="8" t="s">
        <v>13</v>
      </c>
      <c r="E5" s="8" t="s">
        <v>67</v>
      </c>
      <c r="F5" s="8" t="s">
        <v>106</v>
      </c>
      <c r="G5" s="8" t="s">
        <v>123</v>
      </c>
      <c r="H5" s="8" t="s">
        <v>85</v>
      </c>
      <c r="I5" s="8">
        <v>1963</v>
      </c>
      <c r="J5" s="8">
        <v>594</v>
      </c>
      <c r="K5" s="8" t="s">
        <v>14</v>
      </c>
      <c r="L5" s="8"/>
      <c r="M5" s="8"/>
      <c r="N5" s="8"/>
    </row>
    <row r="6" spans="1:14" ht="15.75" customHeight="1" x14ac:dyDescent="0.15">
      <c r="A6" s="8">
        <v>8</v>
      </c>
      <c r="B6" s="8" t="str">
        <f t="shared" si="0"/>
        <v>T1_Fsw_Crop</v>
      </c>
      <c r="C6" s="8" t="s">
        <v>36</v>
      </c>
      <c r="D6" s="8" t="s">
        <v>13</v>
      </c>
      <c r="E6" s="8" t="s">
        <v>68</v>
      </c>
      <c r="F6" s="8" t="s">
        <v>107</v>
      </c>
      <c r="G6" s="8" t="s">
        <v>123</v>
      </c>
      <c r="H6" s="8" t="s">
        <v>85</v>
      </c>
      <c r="I6" s="8">
        <v>3995</v>
      </c>
      <c r="J6" s="8">
        <v>1209</v>
      </c>
      <c r="K6" s="8" t="s">
        <v>14</v>
      </c>
      <c r="L6" s="8"/>
      <c r="M6" s="8"/>
      <c r="N6" s="8"/>
    </row>
    <row r="7" spans="1:14" ht="15.75" customHeight="1" x14ac:dyDescent="0.15">
      <c r="A7" s="8">
        <v>13</v>
      </c>
      <c r="B7" s="8" t="str">
        <f t="shared" si="0"/>
        <v>T1_W_Crop</v>
      </c>
      <c r="C7" s="8" t="s">
        <v>36</v>
      </c>
      <c r="D7" s="8" t="s">
        <v>13</v>
      </c>
      <c r="E7" s="8" t="s">
        <v>70</v>
      </c>
      <c r="F7" s="8" t="s">
        <v>108</v>
      </c>
      <c r="G7" s="8" t="s">
        <v>123</v>
      </c>
      <c r="H7" s="8" t="s">
        <v>85</v>
      </c>
      <c r="I7" s="8">
        <v>1957</v>
      </c>
      <c r="J7" s="8">
        <v>592</v>
      </c>
      <c r="K7" s="8" t="s">
        <v>14</v>
      </c>
      <c r="L7" s="8"/>
      <c r="M7" s="8"/>
      <c r="N7" s="8"/>
    </row>
    <row r="8" spans="1:14" ht="15.75" customHeight="1" x14ac:dyDescent="0.15">
      <c r="A8" s="8">
        <v>15</v>
      </c>
      <c r="B8" s="8" t="str">
        <f t="shared" si="0"/>
        <v>T1_H_Sett</v>
      </c>
      <c r="C8" s="8" t="s">
        <v>36</v>
      </c>
      <c r="D8" s="8" t="s">
        <v>13</v>
      </c>
      <c r="E8" s="8" t="s">
        <v>65</v>
      </c>
      <c r="F8" s="8" t="s">
        <v>104</v>
      </c>
      <c r="G8" s="8" t="s">
        <v>124</v>
      </c>
      <c r="H8" s="8" t="s">
        <v>86</v>
      </c>
      <c r="I8" s="8">
        <v>1978</v>
      </c>
      <c r="J8" s="8">
        <v>599</v>
      </c>
      <c r="K8" s="8" t="s">
        <v>14</v>
      </c>
      <c r="L8" s="8"/>
      <c r="M8" s="8"/>
      <c r="N8" s="8"/>
    </row>
    <row r="9" spans="1:14" ht="15.75" customHeight="1" x14ac:dyDescent="0.15">
      <c r="A9" s="9">
        <v>16</v>
      </c>
      <c r="B9" s="9" t="str">
        <f t="shared" si="0"/>
        <v>T1_P(d)_Crop</v>
      </c>
      <c r="C9" s="9" t="s">
        <v>36</v>
      </c>
      <c r="D9" s="9" t="s">
        <v>13</v>
      </c>
      <c r="E9" s="9" t="s">
        <v>71</v>
      </c>
      <c r="F9" s="9" t="s">
        <v>113</v>
      </c>
      <c r="G9" s="9" t="s">
        <v>123</v>
      </c>
      <c r="H9" s="9" t="s">
        <v>85</v>
      </c>
      <c r="I9" s="9">
        <v>57973</v>
      </c>
      <c r="J9" s="9">
        <v>15461</v>
      </c>
      <c r="K9" s="9" t="s">
        <v>14</v>
      </c>
      <c r="L9" s="9"/>
      <c r="M9" s="9"/>
      <c r="N9" s="9"/>
    </row>
    <row r="10" spans="1:14" ht="15.75" customHeight="1" x14ac:dyDescent="0.15">
      <c r="A10" s="9">
        <v>17</v>
      </c>
      <c r="B10" s="9" t="str">
        <f t="shared" si="0"/>
        <v>T1_H(d)_Crop</v>
      </c>
      <c r="C10" s="9" t="s">
        <v>36</v>
      </c>
      <c r="D10" s="9" t="s">
        <v>13</v>
      </c>
      <c r="E10" s="9" t="s">
        <v>72</v>
      </c>
      <c r="F10" s="9" t="s">
        <v>114</v>
      </c>
      <c r="G10" s="9" t="s">
        <v>123</v>
      </c>
      <c r="H10" s="9" t="s">
        <v>85</v>
      </c>
      <c r="I10" s="9">
        <v>13837</v>
      </c>
      <c r="J10" s="9">
        <v>3690</v>
      </c>
      <c r="K10" s="9" t="s">
        <v>14</v>
      </c>
      <c r="L10" s="9"/>
      <c r="M10" s="9"/>
      <c r="N10" s="9"/>
    </row>
    <row r="11" spans="1:14" ht="15.75" customHeight="1" x14ac:dyDescent="0.15">
      <c r="A11" s="9">
        <v>18</v>
      </c>
      <c r="B11" s="9" t="str">
        <f t="shared" si="0"/>
        <v>T1_L(d)_Crop</v>
      </c>
      <c r="C11" s="9" t="s">
        <v>36</v>
      </c>
      <c r="D11" s="9" t="s">
        <v>13</v>
      </c>
      <c r="E11" s="9" t="s">
        <v>73</v>
      </c>
      <c r="F11" s="9" t="s">
        <v>115</v>
      </c>
      <c r="G11" s="9" t="s">
        <v>123</v>
      </c>
      <c r="H11" s="9" t="s">
        <v>85</v>
      </c>
      <c r="I11" s="9">
        <v>15937</v>
      </c>
      <c r="J11" s="9">
        <v>4250</v>
      </c>
      <c r="K11" s="9" t="s">
        <v>14</v>
      </c>
      <c r="L11" s="9"/>
      <c r="M11" s="9"/>
      <c r="N11" s="9"/>
    </row>
    <row r="12" spans="1:14" ht="15.75" customHeight="1" x14ac:dyDescent="0.15">
      <c r="A12" s="9">
        <v>19</v>
      </c>
      <c r="B12" s="9" t="str">
        <f t="shared" si="0"/>
        <v>T1_W(d)_Crop</v>
      </c>
      <c r="C12" s="9" t="s">
        <v>36</v>
      </c>
      <c r="D12" s="9" t="s">
        <v>13</v>
      </c>
      <c r="E12" s="9" t="s">
        <v>74</v>
      </c>
      <c r="F12" s="9" t="s">
        <v>116</v>
      </c>
      <c r="G12" s="9" t="s">
        <v>123</v>
      </c>
      <c r="H12" s="9" t="s">
        <v>85</v>
      </c>
      <c r="I12" s="9">
        <v>1963</v>
      </c>
      <c r="J12" s="9">
        <v>524</v>
      </c>
      <c r="K12" s="9" t="s">
        <v>14</v>
      </c>
      <c r="L12" s="9"/>
      <c r="M12" s="9"/>
      <c r="N12" s="9"/>
    </row>
    <row r="13" spans="1:14" ht="15.75" customHeight="1" x14ac:dyDescent="0.15">
      <c r="A13" s="9">
        <v>23</v>
      </c>
      <c r="B13" s="9" t="str">
        <f t="shared" si="0"/>
        <v>T1_Fsw(d)_Crop</v>
      </c>
      <c r="C13" s="9" t="s">
        <v>36</v>
      </c>
      <c r="D13" s="9" t="s">
        <v>13</v>
      </c>
      <c r="E13" s="9" t="s">
        <v>75</v>
      </c>
      <c r="F13" s="9" t="s">
        <v>117</v>
      </c>
      <c r="G13" s="9" t="s">
        <v>123</v>
      </c>
      <c r="H13" s="9" t="s">
        <v>85</v>
      </c>
      <c r="I13" s="9">
        <v>1963</v>
      </c>
      <c r="J13" s="9">
        <v>524</v>
      </c>
      <c r="K13" s="9" t="s">
        <v>14</v>
      </c>
      <c r="L13" s="9"/>
      <c r="M13" s="9"/>
      <c r="N13" s="9"/>
    </row>
    <row r="14" spans="1:14" ht="15.75" customHeight="1" x14ac:dyDescent="0.15">
      <c r="A14" s="9">
        <v>24</v>
      </c>
      <c r="B14" s="9" t="str">
        <f t="shared" si="0"/>
        <v>T1_L(d)_Sett</v>
      </c>
      <c r="C14" s="9" t="s">
        <v>36</v>
      </c>
      <c r="D14" s="9" t="s">
        <v>13</v>
      </c>
      <c r="E14" s="9" t="s">
        <v>73</v>
      </c>
      <c r="F14" s="9" t="s">
        <v>115</v>
      </c>
      <c r="G14" s="9" t="s">
        <v>124</v>
      </c>
      <c r="H14" s="9" t="s">
        <v>86</v>
      </c>
      <c r="I14" s="9">
        <v>1953</v>
      </c>
      <c r="J14" s="9">
        <v>521</v>
      </c>
      <c r="K14" s="9" t="s">
        <v>14</v>
      </c>
      <c r="L14" s="9"/>
      <c r="M14" s="9"/>
      <c r="N14" s="9"/>
    </row>
    <row r="15" spans="1:14" ht="15.75" customHeight="1" x14ac:dyDescent="0.15">
      <c r="A15" s="10">
        <v>25</v>
      </c>
      <c r="B15" s="10" t="str">
        <f t="shared" si="0"/>
        <v>T1_P_P(d)</v>
      </c>
      <c r="C15" s="10" t="s">
        <v>36</v>
      </c>
      <c r="D15" s="10" t="s">
        <v>15</v>
      </c>
      <c r="E15" s="10" t="s">
        <v>76</v>
      </c>
      <c r="F15" s="10" t="s">
        <v>103</v>
      </c>
      <c r="G15" s="10" t="s">
        <v>71</v>
      </c>
      <c r="H15" s="10" t="s">
        <v>113</v>
      </c>
      <c r="I15" s="10">
        <v>333348</v>
      </c>
      <c r="J15" s="10">
        <v>29086</v>
      </c>
      <c r="K15" s="10" t="s">
        <v>14</v>
      </c>
      <c r="L15" s="10"/>
      <c r="M15" s="10"/>
      <c r="N15" s="10"/>
    </row>
    <row r="16" spans="1:14" ht="15.75" customHeight="1" x14ac:dyDescent="0.15">
      <c r="A16" s="10">
        <v>26</v>
      </c>
      <c r="B16" s="10" t="str">
        <f t="shared" si="0"/>
        <v>T1_H_H(d)</v>
      </c>
      <c r="C16" s="10" t="s">
        <v>36</v>
      </c>
      <c r="D16" s="10" t="s">
        <v>15</v>
      </c>
      <c r="E16" s="10" t="s">
        <v>77</v>
      </c>
      <c r="F16" s="10" t="s">
        <v>104</v>
      </c>
      <c r="G16" s="10" t="s">
        <v>72</v>
      </c>
      <c r="H16" s="10" t="s">
        <v>114</v>
      </c>
      <c r="I16" s="10">
        <v>331690</v>
      </c>
      <c r="J16" s="10">
        <v>28941</v>
      </c>
      <c r="K16" s="10" t="s">
        <v>14</v>
      </c>
      <c r="L16" s="10"/>
      <c r="M16" s="10"/>
      <c r="N16" s="10"/>
    </row>
    <row r="17" spans="1:14" ht="15.75" customHeight="1" x14ac:dyDescent="0.15">
      <c r="A17" s="10">
        <v>27</v>
      </c>
      <c r="B17" s="10" t="str">
        <f t="shared" si="0"/>
        <v>T1_L_L(d)</v>
      </c>
      <c r="C17" s="10" t="s">
        <v>36</v>
      </c>
      <c r="D17" s="10" t="s">
        <v>15</v>
      </c>
      <c r="E17" s="10" t="s">
        <v>78</v>
      </c>
      <c r="F17" s="10" t="s">
        <v>105</v>
      </c>
      <c r="G17" s="10" t="s">
        <v>73</v>
      </c>
      <c r="H17" s="10" t="s">
        <v>115</v>
      </c>
      <c r="I17" s="10">
        <v>24162</v>
      </c>
      <c r="J17" s="10">
        <v>2108</v>
      </c>
      <c r="K17" s="10" t="s">
        <v>14</v>
      </c>
      <c r="L17" s="10"/>
      <c r="M17" s="10"/>
      <c r="N17" s="10"/>
    </row>
    <row r="18" spans="1:14" ht="15.75" customHeight="1" x14ac:dyDescent="0.15">
      <c r="A18" s="10">
        <v>28</v>
      </c>
      <c r="B18" s="10" t="str">
        <f t="shared" si="0"/>
        <v>T1_D_D(d)</v>
      </c>
      <c r="C18" s="10" t="s">
        <v>36</v>
      </c>
      <c r="D18" s="10" t="s">
        <v>15</v>
      </c>
      <c r="E18" s="10" t="s">
        <v>79</v>
      </c>
      <c r="F18" s="10" t="s">
        <v>106</v>
      </c>
      <c r="G18" s="10" t="s">
        <v>87</v>
      </c>
      <c r="H18" s="10" t="s">
        <v>118</v>
      </c>
      <c r="I18" s="10">
        <v>29440</v>
      </c>
      <c r="J18" s="10">
        <v>2569</v>
      </c>
      <c r="K18" s="10" t="s">
        <v>14</v>
      </c>
      <c r="L18" s="10"/>
      <c r="M18" s="10"/>
      <c r="N18" s="10"/>
    </row>
    <row r="19" spans="1:14" ht="15.75" customHeight="1" x14ac:dyDescent="0.15">
      <c r="A19" s="10">
        <v>29</v>
      </c>
      <c r="B19" s="10" t="str">
        <f t="shared" si="0"/>
        <v>T1_B_B(d)</v>
      </c>
      <c r="C19" s="10" t="s">
        <v>36</v>
      </c>
      <c r="D19" s="10" t="s">
        <v>15</v>
      </c>
      <c r="E19" s="10" t="s">
        <v>80</v>
      </c>
      <c r="F19" s="10" t="s">
        <v>109</v>
      </c>
      <c r="G19" s="10" t="s">
        <v>88</v>
      </c>
      <c r="H19" s="10" t="s">
        <v>119</v>
      </c>
      <c r="I19" s="10">
        <v>1979</v>
      </c>
      <c r="J19" s="10">
        <v>173</v>
      </c>
      <c r="K19" s="10" t="s">
        <v>14</v>
      </c>
      <c r="L19" s="10"/>
      <c r="M19" s="10"/>
      <c r="N19" s="10"/>
    </row>
    <row r="20" spans="1:14" ht="15.75" customHeight="1" x14ac:dyDescent="0.15">
      <c r="A20" s="10">
        <v>30</v>
      </c>
      <c r="B20" s="10" t="str">
        <f t="shared" si="0"/>
        <v>T1_Fsw_Fsw(d)</v>
      </c>
      <c r="C20" s="10" t="s">
        <v>36</v>
      </c>
      <c r="D20" s="10" t="s">
        <v>15</v>
      </c>
      <c r="E20" s="10" t="s">
        <v>69</v>
      </c>
      <c r="F20" s="10" t="s">
        <v>107</v>
      </c>
      <c r="G20" s="10" t="s">
        <v>89</v>
      </c>
      <c r="H20" s="10" t="s">
        <v>117</v>
      </c>
      <c r="I20" s="10">
        <v>15701</v>
      </c>
      <c r="J20" s="10">
        <v>1370</v>
      </c>
      <c r="K20" s="10" t="s">
        <v>14</v>
      </c>
      <c r="L20" s="10"/>
      <c r="M20" s="10"/>
      <c r="N20" s="10"/>
    </row>
    <row r="21" spans="1:14" ht="15.75" customHeight="1" x14ac:dyDescent="0.15">
      <c r="A21" s="10">
        <v>31</v>
      </c>
      <c r="B21" s="10" t="str">
        <f t="shared" si="0"/>
        <v>T1_Sa_Sa(d)</v>
      </c>
      <c r="C21" s="10" t="s">
        <v>36</v>
      </c>
      <c r="D21" s="10" t="s">
        <v>15</v>
      </c>
      <c r="E21" s="10" t="s">
        <v>81</v>
      </c>
      <c r="F21" s="10" t="s">
        <v>110</v>
      </c>
      <c r="G21" s="10" t="s">
        <v>90</v>
      </c>
      <c r="H21" s="10" t="s">
        <v>120</v>
      </c>
      <c r="I21" s="10">
        <v>5867</v>
      </c>
      <c r="J21" s="10">
        <v>512</v>
      </c>
      <c r="K21" s="10" t="s">
        <v>14</v>
      </c>
      <c r="L21" s="10"/>
      <c r="M21" s="10"/>
      <c r="N21" s="10"/>
    </row>
    <row r="22" spans="1:14" ht="15.75" customHeight="1" x14ac:dyDescent="0.15">
      <c r="A22" s="10">
        <v>32</v>
      </c>
      <c r="B22" s="10" t="str">
        <f t="shared" si="0"/>
        <v>T1_W_W(d)</v>
      </c>
      <c r="C22" s="10" t="s">
        <v>36</v>
      </c>
      <c r="D22" s="10" t="s">
        <v>15</v>
      </c>
      <c r="E22" s="10" t="s">
        <v>82</v>
      </c>
      <c r="F22" s="10" t="s">
        <v>108</v>
      </c>
      <c r="G22" s="10" t="s">
        <v>74</v>
      </c>
      <c r="H22" s="10" t="s">
        <v>116</v>
      </c>
      <c r="I22" s="10">
        <v>13739</v>
      </c>
      <c r="J22" s="10">
        <v>1199</v>
      </c>
      <c r="K22" s="10" t="s">
        <v>14</v>
      </c>
      <c r="L22" s="10"/>
      <c r="M22" s="10"/>
      <c r="N22" s="10"/>
    </row>
    <row r="23" spans="1:14" ht="15.75" customHeight="1" x14ac:dyDescent="0.15">
      <c r="A23" s="10">
        <v>33</v>
      </c>
      <c r="B23" s="10" t="str">
        <f t="shared" si="0"/>
        <v>T1_Sc_Sc(d)</v>
      </c>
      <c r="C23" s="10" t="s">
        <v>36</v>
      </c>
      <c r="D23" s="10" t="s">
        <v>15</v>
      </c>
      <c r="E23" s="10" t="s">
        <v>83</v>
      </c>
      <c r="F23" s="10" t="s">
        <v>111</v>
      </c>
      <c r="G23" s="10" t="s">
        <v>91</v>
      </c>
      <c r="H23" s="10" t="s">
        <v>121</v>
      </c>
      <c r="I23" s="10">
        <v>1963</v>
      </c>
      <c r="J23" s="10">
        <v>171</v>
      </c>
      <c r="K23" s="10" t="s">
        <v>14</v>
      </c>
      <c r="L23" s="10"/>
      <c r="M23" s="10"/>
      <c r="N23" s="10"/>
    </row>
    <row r="24" spans="1:14" ht="15.75" customHeight="1" x14ac:dyDescent="0.15">
      <c r="A24" s="10">
        <v>34</v>
      </c>
      <c r="B24" s="10" t="str">
        <f t="shared" si="0"/>
        <v>T1_M_M(d)</v>
      </c>
      <c r="C24" s="10" t="s">
        <v>36</v>
      </c>
      <c r="D24" s="10" t="s">
        <v>15</v>
      </c>
      <c r="E24" s="10" t="s">
        <v>84</v>
      </c>
      <c r="F24" s="10" t="s">
        <v>112</v>
      </c>
      <c r="G24" s="10" t="s">
        <v>92</v>
      </c>
      <c r="H24" s="10" t="s">
        <v>122</v>
      </c>
      <c r="I24" s="10">
        <v>1946</v>
      </c>
      <c r="J24" s="10">
        <v>170</v>
      </c>
      <c r="K24" s="10" t="s">
        <v>14</v>
      </c>
      <c r="L24" s="10"/>
      <c r="M24" s="10"/>
      <c r="N24" s="10"/>
    </row>
    <row r="25" spans="1:14" ht="15.75" customHeight="1" x14ac:dyDescent="0.15">
      <c r="A25" s="8">
        <v>35</v>
      </c>
      <c r="B25" s="8" t="str">
        <f t="shared" si="0"/>
        <v>T2_P_Crop</v>
      </c>
      <c r="C25" s="8" t="s">
        <v>37</v>
      </c>
      <c r="D25" s="8" t="s">
        <v>13</v>
      </c>
      <c r="E25" s="8" t="s">
        <v>76</v>
      </c>
      <c r="F25" s="8" t="s">
        <v>103</v>
      </c>
      <c r="G25" s="8" t="s">
        <v>123</v>
      </c>
      <c r="H25" s="8" t="s">
        <v>85</v>
      </c>
      <c r="I25" s="8">
        <v>1957</v>
      </c>
      <c r="J25" s="8">
        <v>539</v>
      </c>
      <c r="K25" s="8" t="s">
        <v>14</v>
      </c>
      <c r="L25" s="8"/>
      <c r="M25" s="8"/>
      <c r="N25" s="8"/>
    </row>
    <row r="26" spans="1:14" ht="15.75" customHeight="1" x14ac:dyDescent="0.15">
      <c r="A26" s="8">
        <v>36</v>
      </c>
      <c r="B26" s="8" t="str">
        <f t="shared" si="0"/>
        <v>T2_H_Crop</v>
      </c>
      <c r="C26" s="8" t="s">
        <v>37</v>
      </c>
      <c r="D26" s="8" t="s">
        <v>13</v>
      </c>
      <c r="E26" s="8" t="s">
        <v>77</v>
      </c>
      <c r="F26" s="8" t="s">
        <v>104</v>
      </c>
      <c r="G26" s="8" t="s">
        <v>123</v>
      </c>
      <c r="H26" s="8" t="s">
        <v>85</v>
      </c>
      <c r="I26" s="8">
        <v>5867</v>
      </c>
      <c r="J26" s="8">
        <v>1616</v>
      </c>
      <c r="K26" s="8" t="s">
        <v>14</v>
      </c>
      <c r="L26" s="8"/>
      <c r="M26" s="8"/>
      <c r="N26" s="8"/>
    </row>
    <row r="27" spans="1:14" ht="15.75" customHeight="1" x14ac:dyDescent="0.15">
      <c r="A27" s="8">
        <v>37</v>
      </c>
      <c r="B27" s="8" t="str">
        <f t="shared" si="0"/>
        <v>T2_L_Crop</v>
      </c>
      <c r="C27" s="8" t="s">
        <v>37</v>
      </c>
      <c r="D27" s="8" t="s">
        <v>13</v>
      </c>
      <c r="E27" s="8" t="s">
        <v>78</v>
      </c>
      <c r="F27" s="8" t="s">
        <v>105</v>
      </c>
      <c r="G27" s="8" t="s">
        <v>123</v>
      </c>
      <c r="H27" s="8" t="s">
        <v>85</v>
      </c>
      <c r="I27" s="8">
        <v>2007</v>
      </c>
      <c r="J27" s="8">
        <v>553</v>
      </c>
      <c r="K27" s="8" t="s">
        <v>14</v>
      </c>
      <c r="L27" s="8"/>
      <c r="M27" s="8"/>
      <c r="N27" s="8"/>
    </row>
    <row r="28" spans="1:14" ht="15.75" customHeight="1" x14ac:dyDescent="0.15">
      <c r="A28" s="8">
        <v>38</v>
      </c>
      <c r="B28" s="8" t="str">
        <f t="shared" si="0"/>
        <v>T2_P_Sett</v>
      </c>
      <c r="C28" s="8" t="s">
        <v>37</v>
      </c>
      <c r="D28" s="8" t="s">
        <v>13</v>
      </c>
      <c r="E28" s="8" t="s">
        <v>64</v>
      </c>
      <c r="F28" s="8" t="s">
        <v>103</v>
      </c>
      <c r="G28" s="8" t="s">
        <v>124</v>
      </c>
      <c r="H28" s="8" t="s">
        <v>86</v>
      </c>
      <c r="I28" s="8">
        <v>1988</v>
      </c>
      <c r="J28" s="8">
        <v>548</v>
      </c>
      <c r="K28" s="8" t="s">
        <v>14</v>
      </c>
      <c r="L28" s="8"/>
      <c r="M28" s="8"/>
      <c r="N28" s="8"/>
    </row>
    <row r="29" spans="1:14" ht="15.75" customHeight="1" x14ac:dyDescent="0.15">
      <c r="A29" s="9">
        <v>39</v>
      </c>
      <c r="B29" s="9" t="str">
        <f t="shared" si="0"/>
        <v>T2_P(d)_Crop</v>
      </c>
      <c r="C29" s="9" t="s">
        <v>37</v>
      </c>
      <c r="D29" s="9" t="s">
        <v>13</v>
      </c>
      <c r="E29" s="9" t="s">
        <v>93</v>
      </c>
      <c r="F29" s="9" t="s">
        <v>113</v>
      </c>
      <c r="G29" s="9" t="s">
        <v>123</v>
      </c>
      <c r="H29" s="9" t="s">
        <v>85</v>
      </c>
      <c r="I29" s="9">
        <v>6346</v>
      </c>
      <c r="J29" s="9">
        <v>1503</v>
      </c>
      <c r="K29" s="9" t="s">
        <v>14</v>
      </c>
      <c r="L29" s="9"/>
      <c r="M29" s="9"/>
      <c r="N29" s="9"/>
    </row>
    <row r="30" spans="1:14" ht="15.75" customHeight="1" x14ac:dyDescent="0.15">
      <c r="A30" s="9">
        <v>40</v>
      </c>
      <c r="B30" s="9" t="str">
        <f t="shared" si="0"/>
        <v>T2_H(d)_Crop</v>
      </c>
      <c r="C30" s="9" t="s">
        <v>37</v>
      </c>
      <c r="D30" s="9" t="s">
        <v>13</v>
      </c>
      <c r="E30" s="9" t="s">
        <v>94</v>
      </c>
      <c r="F30" s="9" t="s">
        <v>114</v>
      </c>
      <c r="G30" s="9" t="s">
        <v>123</v>
      </c>
      <c r="H30" s="9" t="s">
        <v>85</v>
      </c>
      <c r="I30" s="9">
        <v>5900</v>
      </c>
      <c r="J30" s="9">
        <v>1397</v>
      </c>
      <c r="K30" s="9" t="s">
        <v>14</v>
      </c>
      <c r="L30" s="9"/>
      <c r="M30" s="9"/>
      <c r="N30" s="9"/>
    </row>
    <row r="31" spans="1:14" ht="15.75" customHeight="1" x14ac:dyDescent="0.15">
      <c r="A31" s="10">
        <v>43</v>
      </c>
      <c r="B31" s="10" t="str">
        <f t="shared" si="0"/>
        <v>T2_P_P(d)</v>
      </c>
      <c r="C31" s="10" t="s">
        <v>37</v>
      </c>
      <c r="D31" s="10" t="s">
        <v>15</v>
      </c>
      <c r="E31" s="10" t="s">
        <v>76</v>
      </c>
      <c r="F31" s="10" t="s">
        <v>103</v>
      </c>
      <c r="G31" s="10" t="s">
        <v>71</v>
      </c>
      <c r="H31" s="10" t="s">
        <v>113</v>
      </c>
      <c r="I31" s="10">
        <v>47304</v>
      </c>
      <c r="J31" s="10">
        <v>3884</v>
      </c>
      <c r="K31" s="10" t="s">
        <v>14</v>
      </c>
      <c r="L31" s="10"/>
      <c r="M31" s="10"/>
      <c r="N31" s="10"/>
    </row>
    <row r="32" spans="1:14" ht="15.75" customHeight="1" x14ac:dyDescent="0.15">
      <c r="A32" s="10">
        <v>44</v>
      </c>
      <c r="B32" s="10" t="str">
        <f t="shared" si="0"/>
        <v>T2_H_H(d)</v>
      </c>
      <c r="C32" s="10" t="s">
        <v>37</v>
      </c>
      <c r="D32" s="10" t="s">
        <v>15</v>
      </c>
      <c r="E32" s="10" t="s">
        <v>77</v>
      </c>
      <c r="F32" s="10" t="s">
        <v>104</v>
      </c>
      <c r="G32" s="10" t="s">
        <v>72</v>
      </c>
      <c r="H32" s="10" t="s">
        <v>114</v>
      </c>
      <c r="I32" s="10">
        <v>53277</v>
      </c>
      <c r="J32" s="10">
        <v>4375</v>
      </c>
      <c r="K32" s="10" t="s">
        <v>14</v>
      </c>
      <c r="L32" s="10"/>
      <c r="M32" s="10"/>
      <c r="N32" s="10"/>
    </row>
    <row r="33" spans="1:14" ht="15.75" customHeight="1" x14ac:dyDescent="0.15">
      <c r="A33" s="10">
        <v>45</v>
      </c>
      <c r="B33" s="10" t="str">
        <f t="shared" si="0"/>
        <v>T2_L_L(d)</v>
      </c>
      <c r="C33" s="10" t="s">
        <v>37</v>
      </c>
      <c r="D33" s="10" t="s">
        <v>15</v>
      </c>
      <c r="E33" s="10" t="s">
        <v>78</v>
      </c>
      <c r="F33" s="10" t="s">
        <v>105</v>
      </c>
      <c r="G33" s="10" t="s">
        <v>73</v>
      </c>
      <c r="H33" s="10" t="s">
        <v>115</v>
      </c>
      <c r="I33" s="10">
        <v>5929</v>
      </c>
      <c r="J33" s="10">
        <v>487</v>
      </c>
      <c r="K33" s="10" t="s">
        <v>14</v>
      </c>
      <c r="L33" s="10"/>
      <c r="M33" s="10"/>
      <c r="N33" s="10"/>
    </row>
    <row r="34" spans="1:14" ht="15.75" customHeight="1" x14ac:dyDescent="0.15">
      <c r="A34" s="10">
        <v>46</v>
      </c>
      <c r="B34" s="10" t="str">
        <f t="shared" si="0"/>
        <v>T2_Fsw_Fsw(d)</v>
      </c>
      <c r="C34" s="10" t="s">
        <v>37</v>
      </c>
      <c r="D34" s="10" t="s">
        <v>15</v>
      </c>
      <c r="E34" s="10" t="s">
        <v>69</v>
      </c>
      <c r="F34" s="10" t="s">
        <v>107</v>
      </c>
      <c r="G34" s="10" t="s">
        <v>89</v>
      </c>
      <c r="H34" s="10" t="s">
        <v>117</v>
      </c>
      <c r="I34" s="10">
        <v>3905</v>
      </c>
      <c r="J34" s="10">
        <v>321</v>
      </c>
      <c r="K34" s="10" t="s">
        <v>14</v>
      </c>
      <c r="L34" s="10"/>
      <c r="M34" s="10"/>
      <c r="N34" s="10"/>
    </row>
    <row r="35" spans="1:14" ht="15.75" customHeight="1" x14ac:dyDescent="0.15">
      <c r="A35" s="10">
        <v>47</v>
      </c>
      <c r="B35" s="10" t="str">
        <f t="shared" si="0"/>
        <v>T2_Sc_Sc(d)</v>
      </c>
      <c r="C35" s="10" t="s">
        <v>37</v>
      </c>
      <c r="D35" s="10" t="s">
        <v>15</v>
      </c>
      <c r="E35" s="10" t="s">
        <v>83</v>
      </c>
      <c r="F35" s="10" t="s">
        <v>111</v>
      </c>
      <c r="G35" s="10" t="s">
        <v>91</v>
      </c>
      <c r="H35" s="10" t="s">
        <v>121</v>
      </c>
      <c r="I35" s="10">
        <v>1961</v>
      </c>
      <c r="J35" s="10">
        <v>161</v>
      </c>
      <c r="K35" s="10" t="s">
        <v>14</v>
      </c>
      <c r="L35" s="10"/>
      <c r="M35" s="10"/>
      <c r="N35" s="1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02F9E-AC0E-614F-ACB5-63E242DFE6FF}">
  <sheetPr>
    <outlinePr summaryBelow="0" summaryRight="0"/>
  </sheetPr>
  <dimension ref="A1:L42"/>
  <sheetViews>
    <sheetView tabSelected="1" topLeftCell="A10" zoomScale="109" workbookViewId="0">
      <selection activeCell="E47" sqref="E47"/>
    </sheetView>
  </sheetViews>
  <sheetFormatPr baseColWidth="10" defaultColWidth="12.6640625" defaultRowHeight="15.75" customHeight="1" x14ac:dyDescent="0.15"/>
  <cols>
    <col min="1" max="1" width="5.83203125" bestFit="1" customWidth="1"/>
    <col min="2" max="2" width="14.33203125" bestFit="1" customWidth="1"/>
    <col min="3" max="3" width="15.33203125" customWidth="1"/>
    <col min="4" max="4" width="24.83203125" bestFit="1" customWidth="1"/>
    <col min="5" max="5" width="35.33203125" bestFit="1" customWidth="1"/>
    <col min="6" max="6" width="10.1640625" customWidth="1"/>
    <col min="7" max="7" width="8.6640625" bestFit="1" customWidth="1"/>
    <col min="8" max="8" width="6.1640625" bestFit="1" customWidth="1"/>
    <col min="9" max="9" width="6.5" bestFit="1" customWidth="1"/>
    <col min="10" max="12" width="8.83203125" bestFit="1" customWidth="1"/>
  </cols>
  <sheetData>
    <row r="1" spans="1:12" ht="15.75" customHeight="1" x14ac:dyDescent="0.2">
      <c r="A1" s="3" t="s">
        <v>16</v>
      </c>
      <c r="B1" s="3" t="s">
        <v>17</v>
      </c>
      <c r="C1" s="3" t="s">
        <v>60</v>
      </c>
      <c r="D1" s="3" t="s">
        <v>18</v>
      </c>
      <c r="E1" s="3" t="s">
        <v>19</v>
      </c>
      <c r="F1" s="3" t="s">
        <v>31</v>
      </c>
      <c r="G1" s="3" t="s">
        <v>21</v>
      </c>
      <c r="H1" s="3" t="s">
        <v>22</v>
      </c>
      <c r="I1" s="3" t="s">
        <v>23</v>
      </c>
      <c r="J1" s="3" t="s">
        <v>24</v>
      </c>
      <c r="K1" s="3" t="s">
        <v>25</v>
      </c>
      <c r="L1" s="3" t="s">
        <v>26</v>
      </c>
    </row>
    <row r="2" spans="1:12" ht="15.75" customHeight="1" x14ac:dyDescent="0.15">
      <c r="A2" s="11">
        <v>1</v>
      </c>
      <c r="B2" s="11" t="str">
        <f>C2&amp;"_"&amp;D2&amp;"_"&amp;F2</f>
        <v>ALL_P_AGB</v>
      </c>
      <c r="C2" s="11" t="s">
        <v>30</v>
      </c>
      <c r="D2" s="11" t="s">
        <v>64</v>
      </c>
      <c r="E2" s="11" t="s">
        <v>103</v>
      </c>
      <c r="F2" s="11" t="s">
        <v>27</v>
      </c>
      <c r="G2" s="11">
        <v>305.51</v>
      </c>
      <c r="H2" s="11">
        <v>65.241</v>
      </c>
      <c r="I2" s="11" t="s">
        <v>14</v>
      </c>
      <c r="J2" s="11"/>
      <c r="K2" s="11"/>
      <c r="L2" s="11"/>
    </row>
    <row r="3" spans="1:12" ht="15.75" customHeight="1" x14ac:dyDescent="0.15">
      <c r="A3" s="11">
        <v>2</v>
      </c>
      <c r="B3" s="11" t="str">
        <f t="shared" ref="B3:B42" si="0">C3&amp;"_"&amp;D3&amp;"_"&amp;F3</f>
        <v>ALL_H_AGB</v>
      </c>
      <c r="C3" s="11" t="s">
        <v>30</v>
      </c>
      <c r="D3" s="11" t="s">
        <v>65</v>
      </c>
      <c r="E3" s="11" t="s">
        <v>104</v>
      </c>
      <c r="F3" s="11" t="s">
        <v>27</v>
      </c>
      <c r="G3" s="11">
        <v>305.51</v>
      </c>
      <c r="H3" s="11">
        <v>65.241</v>
      </c>
      <c r="I3" s="11" t="s">
        <v>14</v>
      </c>
      <c r="J3" s="11"/>
      <c r="K3" s="11"/>
      <c r="L3" s="11"/>
    </row>
    <row r="4" spans="1:12" ht="15.75" customHeight="1" x14ac:dyDescent="0.15">
      <c r="A4" s="11">
        <v>3</v>
      </c>
      <c r="B4" s="11" t="str">
        <f t="shared" si="0"/>
        <v>ALL_L_AGB</v>
      </c>
      <c r="C4" s="11" t="s">
        <v>30</v>
      </c>
      <c r="D4" s="11" t="s">
        <v>66</v>
      </c>
      <c r="E4" s="11" t="s">
        <v>105</v>
      </c>
      <c r="F4" s="11" t="s">
        <v>27</v>
      </c>
      <c r="G4" s="11">
        <v>177.8</v>
      </c>
      <c r="H4" s="11">
        <v>53.34</v>
      </c>
      <c r="I4" s="11" t="s">
        <v>14</v>
      </c>
      <c r="J4" s="11"/>
      <c r="K4" s="11"/>
      <c r="L4" s="11"/>
    </row>
    <row r="5" spans="1:12" ht="15.75" customHeight="1" x14ac:dyDescent="0.15">
      <c r="A5" s="11">
        <v>4</v>
      </c>
      <c r="B5" s="11" t="str">
        <f t="shared" si="0"/>
        <v>ALL_Mo_AGB</v>
      </c>
      <c r="C5" s="11" t="s">
        <v>30</v>
      </c>
      <c r="D5" s="11" t="s">
        <v>95</v>
      </c>
      <c r="E5" s="11" t="s">
        <v>125</v>
      </c>
      <c r="F5" s="11" t="s">
        <v>27</v>
      </c>
      <c r="G5" s="11">
        <v>177.8</v>
      </c>
      <c r="H5" s="11">
        <v>53.34</v>
      </c>
      <c r="I5" s="11" t="s">
        <v>14</v>
      </c>
      <c r="J5" s="11"/>
      <c r="K5" s="11"/>
      <c r="L5" s="11"/>
    </row>
    <row r="6" spans="1:12" ht="15.75" customHeight="1" x14ac:dyDescent="0.15">
      <c r="A6" s="11">
        <v>5</v>
      </c>
      <c r="B6" s="11" t="str">
        <f t="shared" si="0"/>
        <v>ALL_C_AGB</v>
      </c>
      <c r="C6" s="11" t="s">
        <v>30</v>
      </c>
      <c r="D6" s="11" t="s">
        <v>28</v>
      </c>
      <c r="E6" s="11" t="s">
        <v>126</v>
      </c>
      <c r="F6" s="11" t="s">
        <v>27</v>
      </c>
      <c r="G6" s="11">
        <v>177.8</v>
      </c>
      <c r="H6" s="11">
        <v>53.34</v>
      </c>
      <c r="I6" s="11" t="s">
        <v>14</v>
      </c>
      <c r="J6" s="11"/>
      <c r="K6" s="11"/>
      <c r="L6" s="11"/>
    </row>
    <row r="7" spans="1:12" ht="15.75" customHeight="1" x14ac:dyDescent="0.15">
      <c r="A7" s="11">
        <v>6</v>
      </c>
      <c r="B7" s="11" t="str">
        <f t="shared" si="0"/>
        <v>ALL_D_AGB</v>
      </c>
      <c r="C7" s="11" t="s">
        <v>30</v>
      </c>
      <c r="D7" s="11" t="s">
        <v>67</v>
      </c>
      <c r="E7" s="11" t="s">
        <v>106</v>
      </c>
      <c r="F7" s="11" t="s">
        <v>27</v>
      </c>
      <c r="G7" s="11">
        <v>166.4</v>
      </c>
      <c r="H7" s="11">
        <v>49.92</v>
      </c>
      <c r="I7" s="11" t="s">
        <v>14</v>
      </c>
      <c r="J7" s="11"/>
      <c r="K7" s="11"/>
      <c r="L7" s="11"/>
    </row>
    <row r="8" spans="1:12" ht="15.75" customHeight="1" x14ac:dyDescent="0.15">
      <c r="A8" s="11">
        <v>7</v>
      </c>
      <c r="B8" s="11" t="str">
        <f t="shared" si="0"/>
        <v>ALL_B_AGB</v>
      </c>
      <c r="C8" s="4" t="s">
        <v>30</v>
      </c>
      <c r="D8" s="4" t="s">
        <v>80</v>
      </c>
      <c r="E8" s="11" t="s">
        <v>109</v>
      </c>
      <c r="F8" s="11" t="s">
        <v>27</v>
      </c>
      <c r="G8" s="4">
        <v>305.51</v>
      </c>
      <c r="H8" s="4">
        <v>65.241</v>
      </c>
      <c r="I8" s="11" t="s">
        <v>14</v>
      </c>
      <c r="J8" s="4"/>
      <c r="K8" s="4"/>
      <c r="L8" s="4"/>
    </row>
    <row r="9" spans="1:12" ht="15.75" customHeight="1" x14ac:dyDescent="0.15">
      <c r="A9" s="11">
        <v>8</v>
      </c>
      <c r="B9" s="11" t="str">
        <f t="shared" si="0"/>
        <v>ALL_Fri_AGB</v>
      </c>
      <c r="C9" s="4" t="s">
        <v>30</v>
      </c>
      <c r="D9" s="4" t="s">
        <v>96</v>
      </c>
      <c r="E9" s="11" t="s">
        <v>127</v>
      </c>
      <c r="F9" s="11" t="s">
        <v>27</v>
      </c>
      <c r="G9" s="4">
        <v>305.51</v>
      </c>
      <c r="H9" s="4">
        <v>65.241</v>
      </c>
      <c r="I9" s="11" t="s">
        <v>14</v>
      </c>
      <c r="J9" s="4"/>
      <c r="K9" s="4"/>
      <c r="L9" s="4"/>
    </row>
    <row r="10" spans="1:12" ht="15.75" customHeight="1" x14ac:dyDescent="0.15">
      <c r="A10" s="11">
        <v>9</v>
      </c>
      <c r="B10" s="11" t="str">
        <f t="shared" si="0"/>
        <v>ALL_Fsw_AGB</v>
      </c>
      <c r="C10" s="4" t="s">
        <v>30</v>
      </c>
      <c r="D10" s="4" t="s">
        <v>68</v>
      </c>
      <c r="E10" s="11" t="s">
        <v>107</v>
      </c>
      <c r="F10" s="11" t="s">
        <v>27</v>
      </c>
      <c r="G10" s="4">
        <v>305.51</v>
      </c>
      <c r="H10" s="4">
        <v>65.241</v>
      </c>
      <c r="I10" s="11" t="s">
        <v>14</v>
      </c>
      <c r="J10" s="4"/>
      <c r="K10" s="4"/>
      <c r="L10" s="4"/>
    </row>
    <row r="11" spans="1:12" ht="15.75" customHeight="1" x14ac:dyDescent="0.15">
      <c r="A11" s="11">
        <v>10</v>
      </c>
      <c r="B11" s="11" t="str">
        <f t="shared" si="0"/>
        <v>ALL_Sa_AGB</v>
      </c>
      <c r="C11" s="4" t="s">
        <v>30</v>
      </c>
      <c r="D11" s="4" t="s">
        <v>81</v>
      </c>
      <c r="E11" s="11" t="s">
        <v>110</v>
      </c>
      <c r="F11" s="11" t="s">
        <v>27</v>
      </c>
      <c r="G11" s="4">
        <v>166.4</v>
      </c>
      <c r="H11" s="4">
        <v>49.92</v>
      </c>
      <c r="I11" s="11" t="s">
        <v>14</v>
      </c>
      <c r="J11" s="4"/>
      <c r="K11" s="4"/>
      <c r="L11" s="4"/>
    </row>
    <row r="12" spans="1:12" ht="15.75" customHeight="1" x14ac:dyDescent="0.15">
      <c r="A12" s="11">
        <v>11</v>
      </c>
      <c r="B12" s="11" t="str">
        <f t="shared" si="0"/>
        <v>ALL_W_AGB</v>
      </c>
      <c r="C12" s="4" t="s">
        <v>30</v>
      </c>
      <c r="D12" s="4" t="s">
        <v>82</v>
      </c>
      <c r="E12" s="11" t="s">
        <v>108</v>
      </c>
      <c r="F12" s="11" t="s">
        <v>27</v>
      </c>
      <c r="G12" s="4">
        <v>166.4</v>
      </c>
      <c r="H12" s="4">
        <v>49.92</v>
      </c>
      <c r="I12" s="11" t="s">
        <v>14</v>
      </c>
      <c r="J12" s="4"/>
      <c r="K12" s="4"/>
      <c r="L12" s="4"/>
    </row>
    <row r="13" spans="1:12" ht="15.75" customHeight="1" x14ac:dyDescent="0.15">
      <c r="A13" s="11">
        <v>12</v>
      </c>
      <c r="B13" s="11" t="str">
        <f t="shared" si="0"/>
        <v>ALL_Sc_AGB</v>
      </c>
      <c r="C13" s="4" t="s">
        <v>30</v>
      </c>
      <c r="D13" s="4" t="s">
        <v>83</v>
      </c>
      <c r="E13" s="11" t="s">
        <v>111</v>
      </c>
      <c r="F13" s="11" t="s">
        <v>27</v>
      </c>
      <c r="G13" s="4">
        <v>98</v>
      </c>
      <c r="H13" s="4">
        <v>29.4</v>
      </c>
      <c r="I13" s="11" t="s">
        <v>14</v>
      </c>
      <c r="J13" s="4"/>
      <c r="K13" s="4"/>
      <c r="L13" s="4"/>
    </row>
    <row r="14" spans="1:12" ht="15.75" customHeight="1" x14ac:dyDescent="0.15">
      <c r="A14" s="11">
        <v>13</v>
      </c>
      <c r="B14" s="11" t="str">
        <f t="shared" si="0"/>
        <v>ALL_M_AGB</v>
      </c>
      <c r="C14" s="11" t="s">
        <v>30</v>
      </c>
      <c r="D14" s="11" t="s">
        <v>84</v>
      </c>
      <c r="E14" s="11" t="s">
        <v>112</v>
      </c>
      <c r="F14" s="11" t="s">
        <v>27</v>
      </c>
      <c r="G14" s="11">
        <v>286.08</v>
      </c>
      <c r="H14" s="11">
        <v>85.823999999999998</v>
      </c>
      <c r="I14" s="11" t="s">
        <v>14</v>
      </c>
      <c r="J14" s="11"/>
      <c r="K14" s="11"/>
      <c r="L14" s="11"/>
    </row>
    <row r="15" spans="1:12" ht="15.75" customHeight="1" x14ac:dyDescent="0.15">
      <c r="A15" s="12">
        <v>14</v>
      </c>
      <c r="B15" s="12" t="str">
        <f t="shared" si="0"/>
        <v>ALL_P_RS</v>
      </c>
      <c r="C15" s="12" t="s">
        <v>30</v>
      </c>
      <c r="D15" s="12" t="s">
        <v>64</v>
      </c>
      <c r="E15" s="12" t="s">
        <v>103</v>
      </c>
      <c r="F15" s="12" t="s">
        <v>99</v>
      </c>
      <c r="G15" s="12">
        <v>0.37</v>
      </c>
      <c r="H15" s="12">
        <v>2.8000000000000001E-2</v>
      </c>
      <c r="I15" s="12" t="s">
        <v>14</v>
      </c>
      <c r="J15" s="12"/>
      <c r="K15" s="12"/>
      <c r="L15" s="12"/>
    </row>
    <row r="16" spans="1:12" ht="15.75" customHeight="1" x14ac:dyDescent="0.15">
      <c r="A16" s="12">
        <v>15</v>
      </c>
      <c r="B16" s="12" t="str">
        <f t="shared" si="0"/>
        <v>ALL_H_RS</v>
      </c>
      <c r="C16" s="12" t="s">
        <v>30</v>
      </c>
      <c r="D16" s="12" t="s">
        <v>65</v>
      </c>
      <c r="E16" s="12" t="s">
        <v>104</v>
      </c>
      <c r="F16" s="12" t="s">
        <v>99</v>
      </c>
      <c r="G16" s="12">
        <v>0.37</v>
      </c>
      <c r="H16" s="12">
        <v>2.8000000000000001E-2</v>
      </c>
      <c r="I16" s="12" t="s">
        <v>14</v>
      </c>
      <c r="J16" s="12"/>
      <c r="K16" s="12"/>
      <c r="L16" s="12"/>
    </row>
    <row r="17" spans="1:12" ht="15.75" customHeight="1" x14ac:dyDescent="0.15">
      <c r="A17" s="12">
        <v>16</v>
      </c>
      <c r="B17" s="12" t="str">
        <f t="shared" si="0"/>
        <v>ALL_L_RS</v>
      </c>
      <c r="C17" s="12" t="s">
        <v>30</v>
      </c>
      <c r="D17" s="12" t="s">
        <v>66</v>
      </c>
      <c r="E17" s="12" t="s">
        <v>105</v>
      </c>
      <c r="F17" s="12" t="s">
        <v>99</v>
      </c>
      <c r="G17" s="12">
        <v>0.27</v>
      </c>
      <c r="H17" s="12">
        <v>3.0000000000000001E-3</v>
      </c>
      <c r="I17" s="12" t="s">
        <v>14</v>
      </c>
      <c r="J17" s="12"/>
      <c r="K17" s="12"/>
      <c r="L17" s="12"/>
    </row>
    <row r="18" spans="1:12" ht="15.75" customHeight="1" x14ac:dyDescent="0.15">
      <c r="A18" s="12">
        <v>17</v>
      </c>
      <c r="B18" s="12" t="str">
        <f t="shared" si="0"/>
        <v>ALL_Mo_RS</v>
      </c>
      <c r="C18" s="12" t="s">
        <v>30</v>
      </c>
      <c r="D18" s="12" t="s">
        <v>95</v>
      </c>
      <c r="E18" s="12" t="s">
        <v>125</v>
      </c>
      <c r="F18" s="12" t="s">
        <v>99</v>
      </c>
      <c r="G18" s="12">
        <v>0.27</v>
      </c>
      <c r="H18" s="12">
        <v>3.0000000000000001E-3</v>
      </c>
      <c r="I18" s="12" t="s">
        <v>14</v>
      </c>
      <c r="J18" s="12"/>
      <c r="K18" s="12"/>
      <c r="L18" s="12"/>
    </row>
    <row r="19" spans="1:12" ht="15.75" customHeight="1" x14ac:dyDescent="0.15">
      <c r="A19" s="12">
        <v>18</v>
      </c>
      <c r="B19" s="12" t="str">
        <f t="shared" si="0"/>
        <v>ALL_C_RS</v>
      </c>
      <c r="C19" s="12" t="s">
        <v>30</v>
      </c>
      <c r="D19" s="12" t="s">
        <v>28</v>
      </c>
      <c r="E19" s="12" t="s">
        <v>126</v>
      </c>
      <c r="F19" s="12" t="s">
        <v>99</v>
      </c>
      <c r="G19" s="13">
        <v>0.27</v>
      </c>
      <c r="H19" s="13">
        <v>3.0000000000000001E-3</v>
      </c>
      <c r="I19" s="12" t="s">
        <v>14</v>
      </c>
      <c r="J19" s="13"/>
      <c r="K19" s="13"/>
      <c r="L19" s="13"/>
    </row>
    <row r="20" spans="1:12" ht="15.75" customHeight="1" x14ac:dyDescent="0.15">
      <c r="A20" s="12">
        <v>19</v>
      </c>
      <c r="B20" s="12" t="str">
        <f t="shared" si="0"/>
        <v>ALL_D_RS</v>
      </c>
      <c r="C20" s="12" t="s">
        <v>30</v>
      </c>
      <c r="D20" s="12" t="s">
        <v>67</v>
      </c>
      <c r="E20" s="12" t="s">
        <v>106</v>
      </c>
      <c r="F20" s="12" t="s">
        <v>99</v>
      </c>
      <c r="G20" s="13">
        <v>0.28000000000000003</v>
      </c>
      <c r="H20" s="13">
        <v>3.0000000000000001E-3</v>
      </c>
      <c r="I20" s="12" t="s">
        <v>14</v>
      </c>
      <c r="J20" s="13"/>
      <c r="K20" s="13"/>
      <c r="L20" s="13"/>
    </row>
    <row r="21" spans="1:12" ht="15.75" customHeight="1" x14ac:dyDescent="0.15">
      <c r="A21" s="12">
        <v>20</v>
      </c>
      <c r="B21" s="12" t="str">
        <f t="shared" si="0"/>
        <v>ALL_B_RS</v>
      </c>
      <c r="C21" s="12" t="s">
        <v>30</v>
      </c>
      <c r="D21" s="13" t="s">
        <v>80</v>
      </c>
      <c r="E21" s="12" t="s">
        <v>109</v>
      </c>
      <c r="F21" s="12" t="s">
        <v>99</v>
      </c>
      <c r="G21" s="13">
        <v>0.37</v>
      </c>
      <c r="H21" s="13">
        <v>2.8000000000000001E-2</v>
      </c>
      <c r="I21" s="12" t="s">
        <v>14</v>
      </c>
      <c r="J21" s="13"/>
      <c r="K21" s="13"/>
      <c r="L21" s="13"/>
    </row>
    <row r="22" spans="1:12" ht="15.75" customHeight="1" x14ac:dyDescent="0.15">
      <c r="A22" s="12">
        <v>21</v>
      </c>
      <c r="B22" s="12" t="str">
        <f t="shared" si="0"/>
        <v>ALL_Fri_RS</v>
      </c>
      <c r="C22" s="12" t="s">
        <v>30</v>
      </c>
      <c r="D22" s="13" t="s">
        <v>96</v>
      </c>
      <c r="E22" s="12" t="s">
        <v>127</v>
      </c>
      <c r="F22" s="12" t="s">
        <v>99</v>
      </c>
      <c r="G22" s="13">
        <v>0.37</v>
      </c>
      <c r="H22" s="13">
        <v>2.8000000000000001E-2</v>
      </c>
      <c r="I22" s="12" t="s">
        <v>14</v>
      </c>
      <c r="J22" s="13"/>
      <c r="K22" s="13"/>
      <c r="L22" s="13"/>
    </row>
    <row r="23" spans="1:12" ht="15.75" customHeight="1" x14ac:dyDescent="0.15">
      <c r="A23" s="12">
        <v>22</v>
      </c>
      <c r="B23" s="12" t="str">
        <f t="shared" si="0"/>
        <v>ALL_Fsw_RS</v>
      </c>
      <c r="C23" s="12" t="s">
        <v>30</v>
      </c>
      <c r="D23" s="13" t="s">
        <v>68</v>
      </c>
      <c r="E23" s="12" t="s">
        <v>107</v>
      </c>
      <c r="F23" s="12" t="s">
        <v>99</v>
      </c>
      <c r="G23" s="13">
        <v>0.37</v>
      </c>
      <c r="H23" s="13">
        <v>2.8000000000000001E-2</v>
      </c>
      <c r="I23" s="12" t="s">
        <v>14</v>
      </c>
      <c r="J23" s="13"/>
      <c r="K23" s="13"/>
      <c r="L23" s="13"/>
    </row>
    <row r="24" spans="1:12" ht="15.75" customHeight="1" x14ac:dyDescent="0.15">
      <c r="A24" s="12">
        <v>23</v>
      </c>
      <c r="B24" s="12" t="str">
        <f t="shared" si="0"/>
        <v>ALL_Sa_RS</v>
      </c>
      <c r="C24" s="12" t="s">
        <v>30</v>
      </c>
      <c r="D24" s="13" t="s">
        <v>81</v>
      </c>
      <c r="E24" s="12" t="s">
        <v>110</v>
      </c>
      <c r="F24" s="12" t="s">
        <v>99</v>
      </c>
      <c r="G24" s="13">
        <v>0.28000000000000003</v>
      </c>
      <c r="H24" s="13">
        <v>3.0000000000000001E-3</v>
      </c>
      <c r="I24" s="12" t="s">
        <v>14</v>
      </c>
      <c r="J24" s="13"/>
      <c r="K24" s="13"/>
      <c r="L24" s="13"/>
    </row>
    <row r="25" spans="1:12" ht="15.75" customHeight="1" x14ac:dyDescent="0.15">
      <c r="A25" s="12">
        <v>24</v>
      </c>
      <c r="B25" s="12" t="str">
        <f t="shared" si="0"/>
        <v>ALL_W_RS</v>
      </c>
      <c r="C25" s="12" t="s">
        <v>30</v>
      </c>
      <c r="D25" s="13" t="s">
        <v>82</v>
      </c>
      <c r="E25" s="12" t="s">
        <v>108</v>
      </c>
      <c r="F25" s="12" t="s">
        <v>99</v>
      </c>
      <c r="G25" s="12">
        <v>0.28000000000000003</v>
      </c>
      <c r="H25" s="12">
        <v>3.0000000000000001E-3</v>
      </c>
      <c r="I25" s="12" t="s">
        <v>14</v>
      </c>
      <c r="J25" s="12"/>
      <c r="K25" s="12"/>
      <c r="L25" s="12"/>
    </row>
    <row r="26" spans="1:12" ht="15.75" customHeight="1" x14ac:dyDescent="0.15">
      <c r="A26" s="12">
        <v>25</v>
      </c>
      <c r="B26" s="12" t="str">
        <f t="shared" si="0"/>
        <v>ALL_Sc_RS</v>
      </c>
      <c r="C26" s="12" t="s">
        <v>30</v>
      </c>
      <c r="D26" s="13" t="s">
        <v>83</v>
      </c>
      <c r="E26" s="12" t="s">
        <v>111</v>
      </c>
      <c r="F26" s="12" t="s">
        <v>99</v>
      </c>
      <c r="G26" s="12">
        <v>0.4</v>
      </c>
      <c r="H26" s="12">
        <v>3.0000000000000001E-3</v>
      </c>
      <c r="I26" s="12" t="s">
        <v>14</v>
      </c>
      <c r="J26" s="12"/>
      <c r="K26" s="12"/>
      <c r="L26" s="12"/>
    </row>
    <row r="27" spans="1:12" ht="15.75" customHeight="1" x14ac:dyDescent="0.15">
      <c r="A27" s="12">
        <v>26</v>
      </c>
      <c r="B27" s="12" t="str">
        <f t="shared" si="0"/>
        <v>ALL_M_RS</v>
      </c>
      <c r="C27" s="12" t="s">
        <v>30</v>
      </c>
      <c r="D27" s="12" t="s">
        <v>84</v>
      </c>
      <c r="E27" s="12" t="s">
        <v>112</v>
      </c>
      <c r="F27" s="12" t="s">
        <v>99</v>
      </c>
      <c r="G27" s="12">
        <v>0.49</v>
      </c>
      <c r="H27" s="12">
        <v>2.8000000000000001E-2</v>
      </c>
      <c r="I27" s="12" t="s">
        <v>14</v>
      </c>
      <c r="J27" s="12"/>
      <c r="K27" s="12"/>
      <c r="L27" s="12"/>
    </row>
    <row r="28" spans="1:12" ht="15.75" customHeight="1" x14ac:dyDescent="0.15">
      <c r="A28" s="11">
        <v>27</v>
      </c>
      <c r="B28" s="11" t="str">
        <f t="shared" si="0"/>
        <v>ALL_P(d)_DG_ratio</v>
      </c>
      <c r="C28" s="11" t="s">
        <v>30</v>
      </c>
      <c r="D28" s="11" t="s">
        <v>71</v>
      </c>
      <c r="E28" s="11" t="s">
        <v>113</v>
      </c>
      <c r="F28" s="11" t="s">
        <v>48</v>
      </c>
      <c r="G28" s="11">
        <v>0.65469999999999995</v>
      </c>
      <c r="H28" s="11">
        <v>0.17989550337410998</v>
      </c>
      <c r="I28" s="4" t="s">
        <v>50</v>
      </c>
      <c r="J28" s="4">
        <f>ROUND((G28*(1-G28)/(H28*H28)-1)*G28,3)</f>
        <v>3.919</v>
      </c>
      <c r="K28" s="4">
        <f>ROUND((G28*(1-G28)/(H28*H28)-1)*(1-G28),3)</f>
        <v>2.0670000000000002</v>
      </c>
      <c r="L28" s="11"/>
    </row>
    <row r="29" spans="1:12" ht="15.75" customHeight="1" x14ac:dyDescent="0.15">
      <c r="A29" s="11">
        <v>28</v>
      </c>
      <c r="B29" s="11" t="str">
        <f t="shared" si="0"/>
        <v>ALL_H(d)_DG_ratio</v>
      </c>
      <c r="C29" s="11" t="s">
        <v>30</v>
      </c>
      <c r="D29" s="11" t="s">
        <v>72</v>
      </c>
      <c r="E29" s="11" t="s">
        <v>114</v>
      </c>
      <c r="F29" s="11" t="s">
        <v>48</v>
      </c>
      <c r="G29" s="11">
        <v>0.65469999999999995</v>
      </c>
      <c r="H29" s="11">
        <v>0.17989550337410998</v>
      </c>
      <c r="I29" s="4" t="s">
        <v>50</v>
      </c>
      <c r="J29" s="4">
        <f t="shared" ref="J29:J40" si="1">ROUND((G29*(1-G29)/(H29*H29)-1)*G29,3)</f>
        <v>3.919</v>
      </c>
      <c r="K29" s="4">
        <f t="shared" ref="K29:K40" si="2">ROUND((G29*(1-G29)/(H29*H29)-1)*(1-G29),3)</f>
        <v>2.0670000000000002</v>
      </c>
      <c r="L29" s="11"/>
    </row>
    <row r="30" spans="1:12" ht="15.75" customHeight="1" x14ac:dyDescent="0.15">
      <c r="A30" s="11">
        <v>29</v>
      </c>
      <c r="B30" s="11" t="str">
        <f t="shared" si="0"/>
        <v>ALL_L(d)_DG_ratio</v>
      </c>
      <c r="C30" s="11" t="s">
        <v>30</v>
      </c>
      <c r="D30" s="4" t="s">
        <v>73</v>
      </c>
      <c r="E30" s="11" t="s">
        <v>115</v>
      </c>
      <c r="F30" s="11" t="s">
        <v>48</v>
      </c>
      <c r="G30" s="4">
        <v>0.65469999999999995</v>
      </c>
      <c r="H30" s="4">
        <v>0.23004319481442678</v>
      </c>
      <c r="I30" s="4" t="s">
        <v>50</v>
      </c>
      <c r="J30" s="4">
        <f t="shared" si="1"/>
        <v>2.1419999999999999</v>
      </c>
      <c r="K30" s="4">
        <f t="shared" si="2"/>
        <v>1.1299999999999999</v>
      </c>
      <c r="L30" s="4"/>
    </row>
    <row r="31" spans="1:12" ht="15.75" customHeight="1" x14ac:dyDescent="0.15">
      <c r="A31" s="11">
        <v>30</v>
      </c>
      <c r="B31" s="11" t="str">
        <f t="shared" si="0"/>
        <v>ALL_Mo(d)_DG_ratio</v>
      </c>
      <c r="C31" s="11" t="s">
        <v>30</v>
      </c>
      <c r="D31" s="4" t="s">
        <v>100</v>
      </c>
      <c r="E31" s="11" t="s">
        <v>128</v>
      </c>
      <c r="F31" s="11" t="s">
        <v>48</v>
      </c>
      <c r="G31" s="4">
        <v>0.65469999999999995</v>
      </c>
      <c r="H31" s="4">
        <v>0.23004319481442678</v>
      </c>
      <c r="I31" s="4" t="s">
        <v>50</v>
      </c>
      <c r="J31" s="4">
        <f t="shared" si="1"/>
        <v>2.1419999999999999</v>
      </c>
      <c r="K31" s="4">
        <f t="shared" si="2"/>
        <v>1.1299999999999999</v>
      </c>
      <c r="L31" s="4"/>
    </row>
    <row r="32" spans="1:12" ht="15.75" customHeight="1" x14ac:dyDescent="0.15">
      <c r="A32" s="11">
        <v>31</v>
      </c>
      <c r="B32" s="11" t="str">
        <f t="shared" si="0"/>
        <v>ALL_C(d)_DG_ratio</v>
      </c>
      <c r="C32" s="11" t="s">
        <v>30</v>
      </c>
      <c r="D32" s="4" t="s">
        <v>101</v>
      </c>
      <c r="E32" s="11" t="s">
        <v>129</v>
      </c>
      <c r="F32" s="11" t="s">
        <v>48</v>
      </c>
      <c r="G32" s="4">
        <v>0.65469999999999995</v>
      </c>
      <c r="H32" s="4">
        <v>0.23004319481442678</v>
      </c>
      <c r="I32" s="4" t="s">
        <v>50</v>
      </c>
      <c r="J32" s="4">
        <f t="shared" si="1"/>
        <v>2.1419999999999999</v>
      </c>
      <c r="K32" s="4">
        <f t="shared" si="2"/>
        <v>1.1299999999999999</v>
      </c>
      <c r="L32" s="4"/>
    </row>
    <row r="33" spans="1:12" ht="15.75" customHeight="1" x14ac:dyDescent="0.15">
      <c r="A33" s="11">
        <v>32</v>
      </c>
      <c r="B33" s="11" t="str">
        <f t="shared" si="0"/>
        <v>ALL_D(d)_DG_ratio</v>
      </c>
      <c r="C33" s="11" t="s">
        <v>30</v>
      </c>
      <c r="D33" s="4" t="s">
        <v>87</v>
      </c>
      <c r="E33" s="11" t="s">
        <v>118</v>
      </c>
      <c r="F33" s="11" t="s">
        <v>48</v>
      </c>
      <c r="G33" s="4">
        <v>0.65469999999999995</v>
      </c>
      <c r="H33" s="4">
        <v>0.23004319481442678</v>
      </c>
      <c r="I33" s="4" t="s">
        <v>50</v>
      </c>
      <c r="J33" s="4">
        <f t="shared" si="1"/>
        <v>2.1419999999999999</v>
      </c>
      <c r="K33" s="4">
        <f t="shared" si="2"/>
        <v>1.1299999999999999</v>
      </c>
      <c r="L33" s="4"/>
    </row>
    <row r="34" spans="1:12" ht="15.75" customHeight="1" x14ac:dyDescent="0.15">
      <c r="A34" s="11">
        <v>33</v>
      </c>
      <c r="B34" s="11" t="str">
        <f t="shared" si="0"/>
        <v>ALL_B(d)_DG_ratio</v>
      </c>
      <c r="C34" s="11" t="s">
        <v>30</v>
      </c>
      <c r="D34" s="4" t="s">
        <v>88</v>
      </c>
      <c r="E34" s="11" t="s">
        <v>119</v>
      </c>
      <c r="F34" s="11" t="s">
        <v>48</v>
      </c>
      <c r="G34" s="4">
        <v>0.65469999999999995</v>
      </c>
      <c r="H34" s="4">
        <v>0.17989550337410998</v>
      </c>
      <c r="I34" s="4" t="s">
        <v>50</v>
      </c>
      <c r="J34" s="4">
        <f t="shared" si="1"/>
        <v>3.919</v>
      </c>
      <c r="K34" s="4">
        <f t="shared" si="2"/>
        <v>2.0670000000000002</v>
      </c>
      <c r="L34" s="4"/>
    </row>
    <row r="35" spans="1:12" ht="15.75" customHeight="1" x14ac:dyDescent="0.15">
      <c r="A35" s="11">
        <v>34</v>
      </c>
      <c r="B35" s="11" t="str">
        <f t="shared" si="0"/>
        <v>ALL_Fri(d)_DG_ratio</v>
      </c>
      <c r="C35" s="11" t="s">
        <v>30</v>
      </c>
      <c r="D35" s="4" t="s">
        <v>102</v>
      </c>
      <c r="E35" s="11" t="s">
        <v>130</v>
      </c>
      <c r="F35" s="11" t="s">
        <v>48</v>
      </c>
      <c r="G35" s="4">
        <v>0.65469999999999995</v>
      </c>
      <c r="H35" s="4">
        <v>0.17989550337410998</v>
      </c>
      <c r="I35" s="4" t="s">
        <v>50</v>
      </c>
      <c r="J35" s="4">
        <f t="shared" si="1"/>
        <v>3.919</v>
      </c>
      <c r="K35" s="4">
        <f t="shared" si="2"/>
        <v>2.0670000000000002</v>
      </c>
      <c r="L35" s="4"/>
    </row>
    <row r="36" spans="1:12" ht="15.75" customHeight="1" x14ac:dyDescent="0.15">
      <c r="A36" s="11">
        <v>35</v>
      </c>
      <c r="B36" s="11" t="str">
        <f t="shared" si="0"/>
        <v>ALL_Fsw(d)_DG_ratio</v>
      </c>
      <c r="C36" s="11" t="s">
        <v>30</v>
      </c>
      <c r="D36" s="4" t="s">
        <v>89</v>
      </c>
      <c r="E36" s="11" t="s">
        <v>117</v>
      </c>
      <c r="F36" s="11" t="s">
        <v>48</v>
      </c>
      <c r="G36" s="4">
        <v>0.65469999999999995</v>
      </c>
      <c r="H36" s="4">
        <v>0.17989550337410998</v>
      </c>
      <c r="I36" s="4" t="s">
        <v>50</v>
      </c>
      <c r="J36" s="4">
        <f t="shared" si="1"/>
        <v>3.919</v>
      </c>
      <c r="K36" s="4">
        <f t="shared" si="2"/>
        <v>2.0670000000000002</v>
      </c>
      <c r="L36" s="4"/>
    </row>
    <row r="37" spans="1:12" ht="15.75" customHeight="1" x14ac:dyDescent="0.15">
      <c r="A37" s="11">
        <v>36</v>
      </c>
      <c r="B37" s="11" t="str">
        <f t="shared" si="0"/>
        <v>ALL_Sa(d)_DG_ratio</v>
      </c>
      <c r="C37" s="11" t="s">
        <v>30</v>
      </c>
      <c r="D37" s="4" t="s">
        <v>90</v>
      </c>
      <c r="E37" s="11" t="s">
        <v>120</v>
      </c>
      <c r="F37" s="11" t="s">
        <v>48</v>
      </c>
      <c r="G37" s="4">
        <v>0.65469999999999995</v>
      </c>
      <c r="H37" s="4">
        <v>0.23004319481442678</v>
      </c>
      <c r="I37" s="4" t="s">
        <v>50</v>
      </c>
      <c r="J37" s="4">
        <f t="shared" si="1"/>
        <v>2.1419999999999999</v>
      </c>
      <c r="K37" s="4">
        <f t="shared" si="2"/>
        <v>1.1299999999999999</v>
      </c>
      <c r="L37" s="4"/>
    </row>
    <row r="38" spans="1:12" ht="15.75" customHeight="1" x14ac:dyDescent="0.15">
      <c r="A38" s="11">
        <v>37</v>
      </c>
      <c r="B38" s="11" t="str">
        <f t="shared" si="0"/>
        <v>ALL_W(d)_DG_ratio</v>
      </c>
      <c r="C38" s="11" t="s">
        <v>30</v>
      </c>
      <c r="D38" s="4" t="s">
        <v>74</v>
      </c>
      <c r="E38" s="11" t="s">
        <v>116</v>
      </c>
      <c r="F38" s="11" t="s">
        <v>48</v>
      </c>
      <c r="G38" s="4">
        <v>0.65469999999999995</v>
      </c>
      <c r="H38" s="4">
        <v>0.23004319481442678</v>
      </c>
      <c r="I38" s="4" t="s">
        <v>50</v>
      </c>
      <c r="J38" s="4">
        <f t="shared" si="1"/>
        <v>2.1419999999999999</v>
      </c>
      <c r="K38" s="4">
        <f t="shared" si="2"/>
        <v>1.1299999999999999</v>
      </c>
      <c r="L38" s="4"/>
    </row>
    <row r="39" spans="1:12" ht="15.75" customHeight="1" x14ac:dyDescent="0.15">
      <c r="A39" s="11">
        <v>38</v>
      </c>
      <c r="B39" s="11" t="str">
        <f t="shared" si="0"/>
        <v>ALL_Sc(d)_DG_ratio</v>
      </c>
      <c r="C39" s="11" t="s">
        <v>30</v>
      </c>
      <c r="D39" s="4" t="s">
        <v>91</v>
      </c>
      <c r="E39" s="11" t="s">
        <v>121</v>
      </c>
      <c r="F39" s="11" t="s">
        <v>48</v>
      </c>
      <c r="G39" s="4">
        <v>0.65469999999999995</v>
      </c>
      <c r="H39" s="4">
        <v>0.23004319481442678</v>
      </c>
      <c r="I39" s="4" t="s">
        <v>50</v>
      </c>
      <c r="J39" s="4">
        <f t="shared" si="1"/>
        <v>2.1419999999999999</v>
      </c>
      <c r="K39" s="4">
        <f t="shared" si="2"/>
        <v>1.1299999999999999</v>
      </c>
      <c r="L39" s="4"/>
    </row>
    <row r="40" spans="1:12" ht="15.75" customHeight="1" x14ac:dyDescent="0.15">
      <c r="A40" s="11">
        <v>39</v>
      </c>
      <c r="B40" s="11" t="str">
        <f t="shared" si="0"/>
        <v>ALL_M(d)_DG_ratio</v>
      </c>
      <c r="C40" s="11" t="s">
        <v>30</v>
      </c>
      <c r="D40" s="4" t="s">
        <v>92</v>
      </c>
      <c r="E40" s="11" t="s">
        <v>122</v>
      </c>
      <c r="F40" s="11" t="s">
        <v>48</v>
      </c>
      <c r="G40" s="4">
        <v>0.65469999999999995</v>
      </c>
      <c r="H40" s="4">
        <v>0.23004319481442678</v>
      </c>
      <c r="I40" s="4" t="s">
        <v>50</v>
      </c>
      <c r="J40" s="4">
        <f t="shared" si="1"/>
        <v>2.1419999999999999</v>
      </c>
      <c r="K40" s="4">
        <f t="shared" si="2"/>
        <v>1.1299999999999999</v>
      </c>
      <c r="L40" s="4"/>
    </row>
    <row r="41" spans="1:12" ht="15.75" customHeight="1" x14ac:dyDescent="0.15">
      <c r="A41" s="15">
        <v>40</v>
      </c>
      <c r="B41" s="15" t="str">
        <f t="shared" si="0"/>
        <v>ALL_Crop_ALL</v>
      </c>
      <c r="C41" s="15" t="s">
        <v>30</v>
      </c>
      <c r="D41" s="14" t="s">
        <v>123</v>
      </c>
      <c r="E41" s="15" t="s">
        <v>85</v>
      </c>
      <c r="F41" s="15" t="s">
        <v>30</v>
      </c>
      <c r="G41" s="14">
        <v>0</v>
      </c>
      <c r="H41" s="14">
        <v>0</v>
      </c>
      <c r="I41" s="14" t="s">
        <v>14</v>
      </c>
      <c r="J41" s="14"/>
      <c r="K41" s="14"/>
      <c r="L41" s="16"/>
    </row>
    <row r="42" spans="1:12" ht="15.75" customHeight="1" x14ac:dyDescent="0.15">
      <c r="A42" s="15">
        <v>41</v>
      </c>
      <c r="B42" s="15" t="str">
        <f t="shared" si="0"/>
        <v>ALL_Sett_ALL</v>
      </c>
      <c r="C42" s="15" t="s">
        <v>30</v>
      </c>
      <c r="D42" s="14" t="s">
        <v>124</v>
      </c>
      <c r="E42" s="15" t="s">
        <v>86</v>
      </c>
      <c r="F42" s="15" t="s">
        <v>30</v>
      </c>
      <c r="G42" s="14">
        <v>0</v>
      </c>
      <c r="H42" s="14">
        <v>0</v>
      </c>
      <c r="I42" s="14" t="s">
        <v>14</v>
      </c>
      <c r="J42" s="16"/>
      <c r="K42" s="16"/>
      <c r="L42" s="16"/>
    </row>
  </sheetData>
  <dataValidations disablePrompts="1" count="1">
    <dataValidation type="list" allowBlank="1" showErrorMessage="1" sqref="D2:D27" xr:uid="{3D7EF7D9-A43C-A04A-950F-6332D8AE5CD1}">
      <formula1>"AGB,BGB,DW,LI,SOC,ALL"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97F2F-28A9-1845-BAF1-1C84C09FEA61}">
  <sheetPr>
    <outlinePr summaryBelow="0" summaryRight="0"/>
  </sheetPr>
  <dimension ref="A1:L44"/>
  <sheetViews>
    <sheetView topLeftCell="A4" zoomScale="109" workbookViewId="0">
      <selection activeCell="B46" sqref="B46"/>
    </sheetView>
  </sheetViews>
  <sheetFormatPr baseColWidth="10" defaultColWidth="12.6640625" defaultRowHeight="15.75" customHeight="1" x14ac:dyDescent="0.15"/>
  <cols>
    <col min="1" max="1" width="5.83203125" bestFit="1" customWidth="1"/>
    <col min="2" max="2" width="14.33203125" bestFit="1" customWidth="1"/>
    <col min="3" max="3" width="15.33203125" customWidth="1"/>
    <col min="4" max="4" width="24.83203125" bestFit="1" customWidth="1"/>
    <col min="5" max="5" width="35.33203125" bestFit="1" customWidth="1"/>
    <col min="6" max="6" width="10.1640625" customWidth="1"/>
    <col min="7" max="7" width="8.6640625" bestFit="1" customWidth="1"/>
    <col min="8" max="8" width="6.1640625" bestFit="1" customWidth="1"/>
    <col min="9" max="9" width="6.5" bestFit="1" customWidth="1"/>
    <col min="10" max="12" width="8.83203125" bestFit="1" customWidth="1"/>
  </cols>
  <sheetData>
    <row r="1" spans="1:12" ht="15.75" customHeight="1" x14ac:dyDescent="0.2">
      <c r="A1" s="3" t="s">
        <v>16</v>
      </c>
      <c r="B1" s="3" t="s">
        <v>17</v>
      </c>
      <c r="C1" s="3" t="s">
        <v>60</v>
      </c>
      <c r="D1" s="3" t="s">
        <v>18</v>
      </c>
      <c r="E1" s="3" t="s">
        <v>19</v>
      </c>
      <c r="F1" s="3" t="s">
        <v>31</v>
      </c>
      <c r="G1" s="3" t="s">
        <v>21</v>
      </c>
      <c r="H1" s="3" t="s">
        <v>22</v>
      </c>
      <c r="I1" s="3" t="s">
        <v>23</v>
      </c>
      <c r="J1" s="3" t="s">
        <v>24</v>
      </c>
      <c r="K1" s="3" t="s">
        <v>25</v>
      </c>
      <c r="L1" s="3" t="s">
        <v>26</v>
      </c>
    </row>
    <row r="2" spans="1:12" ht="15.75" customHeight="1" x14ac:dyDescent="0.15">
      <c r="A2" s="11">
        <v>1</v>
      </c>
      <c r="B2" s="11" t="str">
        <f>C2&amp;"_"&amp;D2&amp;"_"&amp;F2</f>
        <v>ALL_P_AGB</v>
      </c>
      <c r="C2" s="11" t="s">
        <v>30</v>
      </c>
      <c r="D2" s="11" t="s">
        <v>64</v>
      </c>
      <c r="E2" s="11" t="s">
        <v>103</v>
      </c>
      <c r="F2" s="11" t="s">
        <v>27</v>
      </c>
      <c r="G2" s="11">
        <v>305.51</v>
      </c>
      <c r="H2" s="11">
        <v>65.241</v>
      </c>
      <c r="I2" s="11" t="s">
        <v>14</v>
      </c>
      <c r="J2" s="11"/>
      <c r="K2" s="11"/>
      <c r="L2" s="11"/>
    </row>
    <row r="3" spans="1:12" ht="15.75" customHeight="1" x14ac:dyDescent="0.15">
      <c r="A3" s="11">
        <v>2</v>
      </c>
      <c r="B3" s="11" t="str">
        <f t="shared" ref="B3:B44" si="0">C3&amp;"_"&amp;D3&amp;"_"&amp;F3</f>
        <v>ALL_H_AGB</v>
      </c>
      <c r="C3" s="11" t="s">
        <v>30</v>
      </c>
      <c r="D3" s="11" t="s">
        <v>65</v>
      </c>
      <c r="E3" s="11" t="s">
        <v>104</v>
      </c>
      <c r="F3" s="11" t="s">
        <v>27</v>
      </c>
      <c r="G3" s="11">
        <v>305.51</v>
      </c>
      <c r="H3" s="11">
        <v>65.241</v>
      </c>
      <c r="I3" s="11" t="s">
        <v>14</v>
      </c>
      <c r="J3" s="11"/>
      <c r="K3" s="11"/>
      <c r="L3" s="11"/>
    </row>
    <row r="4" spans="1:12" ht="15.75" customHeight="1" x14ac:dyDescent="0.15">
      <c r="A4" s="11">
        <v>3</v>
      </c>
      <c r="B4" s="11" t="str">
        <f t="shared" si="0"/>
        <v>ALL_L_AGB</v>
      </c>
      <c r="C4" s="11" t="s">
        <v>30</v>
      </c>
      <c r="D4" s="11" t="s">
        <v>66</v>
      </c>
      <c r="E4" s="11" t="s">
        <v>105</v>
      </c>
      <c r="F4" s="11" t="s">
        <v>27</v>
      </c>
      <c r="G4" s="11">
        <v>177.8</v>
      </c>
      <c r="H4" s="11">
        <v>53.34</v>
      </c>
      <c r="I4" s="11" t="s">
        <v>14</v>
      </c>
      <c r="J4" s="11"/>
      <c r="K4" s="11"/>
      <c r="L4" s="11"/>
    </row>
    <row r="5" spans="1:12" ht="15.75" customHeight="1" x14ac:dyDescent="0.15">
      <c r="A5" s="11">
        <v>4</v>
      </c>
      <c r="B5" s="11" t="str">
        <f t="shared" si="0"/>
        <v>ALL_Mo_AGB</v>
      </c>
      <c r="C5" s="11" t="s">
        <v>30</v>
      </c>
      <c r="D5" s="11" t="s">
        <v>95</v>
      </c>
      <c r="E5" s="11" t="s">
        <v>125</v>
      </c>
      <c r="F5" s="11" t="s">
        <v>27</v>
      </c>
      <c r="G5" s="11">
        <v>177.8</v>
      </c>
      <c r="H5" s="11">
        <v>53.34</v>
      </c>
      <c r="I5" s="11" t="s">
        <v>14</v>
      </c>
      <c r="J5" s="11"/>
      <c r="K5" s="11"/>
      <c r="L5" s="11"/>
    </row>
    <row r="6" spans="1:12" ht="15.75" customHeight="1" x14ac:dyDescent="0.15">
      <c r="A6" s="11">
        <v>5</v>
      </c>
      <c r="B6" s="11" t="str">
        <f t="shared" si="0"/>
        <v>ALL_C_AGB</v>
      </c>
      <c r="C6" s="11" t="s">
        <v>30</v>
      </c>
      <c r="D6" s="11" t="s">
        <v>28</v>
      </c>
      <c r="E6" s="11" t="s">
        <v>126</v>
      </c>
      <c r="F6" s="11" t="s">
        <v>27</v>
      </c>
      <c r="G6" s="11">
        <v>177.8</v>
      </c>
      <c r="H6" s="11">
        <v>53.34</v>
      </c>
      <c r="I6" s="11" t="s">
        <v>14</v>
      </c>
      <c r="J6" s="11"/>
      <c r="K6" s="11"/>
      <c r="L6" s="11"/>
    </row>
    <row r="7" spans="1:12" ht="15.75" customHeight="1" x14ac:dyDescent="0.15">
      <c r="A7" s="11">
        <v>6</v>
      </c>
      <c r="B7" s="11" t="str">
        <f t="shared" si="0"/>
        <v>ALL_D_AGB</v>
      </c>
      <c r="C7" s="11" t="s">
        <v>30</v>
      </c>
      <c r="D7" s="11" t="s">
        <v>67</v>
      </c>
      <c r="E7" s="11" t="s">
        <v>106</v>
      </c>
      <c r="F7" s="11" t="s">
        <v>27</v>
      </c>
      <c r="G7" s="11">
        <v>166.4</v>
      </c>
      <c r="H7" s="11">
        <v>49.92</v>
      </c>
      <c r="I7" s="11" t="s">
        <v>14</v>
      </c>
      <c r="J7" s="11"/>
      <c r="K7" s="11"/>
      <c r="L7" s="11"/>
    </row>
    <row r="8" spans="1:12" ht="15.75" customHeight="1" x14ac:dyDescent="0.15">
      <c r="A8" s="4">
        <v>7</v>
      </c>
      <c r="B8" s="11" t="str">
        <f t="shared" si="0"/>
        <v>ALL_B_AGB</v>
      </c>
      <c r="C8" s="4" t="s">
        <v>30</v>
      </c>
      <c r="D8" s="4" t="s">
        <v>80</v>
      </c>
      <c r="E8" s="11" t="s">
        <v>109</v>
      </c>
      <c r="F8" s="11" t="s">
        <v>27</v>
      </c>
      <c r="G8" s="4">
        <v>305.51</v>
      </c>
      <c r="H8" s="4">
        <v>65.241</v>
      </c>
      <c r="I8" s="11" t="s">
        <v>14</v>
      </c>
      <c r="J8" s="4"/>
      <c r="K8" s="4"/>
      <c r="L8" s="4"/>
    </row>
    <row r="9" spans="1:12" ht="15.75" customHeight="1" x14ac:dyDescent="0.15">
      <c r="A9" s="4">
        <v>8</v>
      </c>
      <c r="B9" s="11" t="str">
        <f t="shared" si="0"/>
        <v>ALL_Fri_AGB</v>
      </c>
      <c r="C9" s="4" t="s">
        <v>30</v>
      </c>
      <c r="D9" s="4" t="s">
        <v>96</v>
      </c>
      <c r="E9" s="11" t="s">
        <v>127</v>
      </c>
      <c r="F9" s="11" t="s">
        <v>27</v>
      </c>
      <c r="G9" s="4">
        <v>305.51</v>
      </c>
      <c r="H9" s="4">
        <v>65.241</v>
      </c>
      <c r="I9" s="11" t="s">
        <v>14</v>
      </c>
      <c r="J9" s="4"/>
      <c r="K9" s="4"/>
      <c r="L9" s="4"/>
    </row>
    <row r="10" spans="1:12" ht="15.75" customHeight="1" x14ac:dyDescent="0.15">
      <c r="A10" s="4">
        <v>9</v>
      </c>
      <c r="B10" s="11" t="str">
        <f t="shared" si="0"/>
        <v>ALL_Fsw_AGB</v>
      </c>
      <c r="C10" s="4" t="s">
        <v>30</v>
      </c>
      <c r="D10" s="4" t="s">
        <v>68</v>
      </c>
      <c r="E10" s="11" t="s">
        <v>107</v>
      </c>
      <c r="F10" s="11" t="s">
        <v>27</v>
      </c>
      <c r="G10" s="4">
        <v>305.51</v>
      </c>
      <c r="H10" s="4">
        <v>65.241</v>
      </c>
      <c r="I10" s="11" t="s">
        <v>14</v>
      </c>
      <c r="J10" s="4"/>
      <c r="K10" s="4"/>
      <c r="L10" s="4"/>
    </row>
    <row r="11" spans="1:12" ht="15.75" customHeight="1" x14ac:dyDescent="0.15">
      <c r="A11" s="4">
        <v>10</v>
      </c>
      <c r="B11" s="11" t="str">
        <f t="shared" si="0"/>
        <v>ALL_Sa_AGB</v>
      </c>
      <c r="C11" s="4" t="s">
        <v>30</v>
      </c>
      <c r="D11" s="4" t="s">
        <v>81</v>
      </c>
      <c r="E11" s="11" t="s">
        <v>110</v>
      </c>
      <c r="F11" s="11" t="s">
        <v>27</v>
      </c>
      <c r="G11" s="4">
        <v>166.4</v>
      </c>
      <c r="H11" s="4">
        <v>49.92</v>
      </c>
      <c r="I11" s="11" t="s">
        <v>14</v>
      </c>
      <c r="J11" s="4"/>
      <c r="K11" s="4"/>
      <c r="L11" s="4"/>
    </row>
    <row r="12" spans="1:12" ht="15.75" customHeight="1" x14ac:dyDescent="0.15">
      <c r="A12" s="4">
        <v>11</v>
      </c>
      <c r="B12" s="11" t="str">
        <f t="shared" si="0"/>
        <v>ALL_W_AGB</v>
      </c>
      <c r="C12" s="4" t="s">
        <v>30</v>
      </c>
      <c r="D12" s="4" t="s">
        <v>82</v>
      </c>
      <c r="E12" s="11" t="s">
        <v>108</v>
      </c>
      <c r="F12" s="11" t="s">
        <v>27</v>
      </c>
      <c r="G12" s="4">
        <v>166.4</v>
      </c>
      <c r="H12" s="4">
        <v>49.92</v>
      </c>
      <c r="I12" s="11" t="s">
        <v>14</v>
      </c>
      <c r="J12" s="4"/>
      <c r="K12" s="4"/>
      <c r="L12" s="4"/>
    </row>
    <row r="13" spans="1:12" ht="15.75" customHeight="1" x14ac:dyDescent="0.15">
      <c r="A13" s="4">
        <v>12</v>
      </c>
      <c r="B13" s="11" t="str">
        <f t="shared" si="0"/>
        <v>ALL_Sc_AGB</v>
      </c>
      <c r="C13" s="4" t="s">
        <v>30</v>
      </c>
      <c r="D13" s="4" t="s">
        <v>83</v>
      </c>
      <c r="E13" s="11" t="s">
        <v>111</v>
      </c>
      <c r="F13" s="11" t="s">
        <v>27</v>
      </c>
      <c r="G13" s="4">
        <v>98</v>
      </c>
      <c r="H13" s="4">
        <v>29.4</v>
      </c>
      <c r="I13" s="11" t="s">
        <v>14</v>
      </c>
      <c r="J13" s="4"/>
      <c r="K13" s="4"/>
      <c r="L13" s="4"/>
    </row>
    <row r="14" spans="1:12" ht="15.75" customHeight="1" x14ac:dyDescent="0.15">
      <c r="A14" s="11">
        <v>13</v>
      </c>
      <c r="B14" s="11" t="str">
        <f t="shared" si="0"/>
        <v>ALL_M_AGB</v>
      </c>
      <c r="C14" s="11" t="s">
        <v>30</v>
      </c>
      <c r="D14" s="11" t="s">
        <v>84</v>
      </c>
      <c r="E14" s="11" t="s">
        <v>112</v>
      </c>
      <c r="F14" s="11" t="s">
        <v>27</v>
      </c>
      <c r="G14" s="11">
        <v>286.08</v>
      </c>
      <c r="H14" s="11">
        <v>85.823999999999998</v>
      </c>
      <c r="I14" s="11" t="s">
        <v>14</v>
      </c>
      <c r="J14" s="11"/>
      <c r="K14" s="11"/>
      <c r="L14" s="11"/>
    </row>
    <row r="15" spans="1:12" ht="15.75" customHeight="1" x14ac:dyDescent="0.15">
      <c r="A15" s="11">
        <v>14</v>
      </c>
      <c r="B15" s="11" t="str">
        <f t="shared" si="0"/>
        <v>ALL_PT_AGB</v>
      </c>
      <c r="C15" s="11" t="s">
        <v>30</v>
      </c>
      <c r="D15" s="11" t="s">
        <v>97</v>
      </c>
      <c r="E15" s="11" t="s">
        <v>98</v>
      </c>
      <c r="F15" s="11" t="s">
        <v>27</v>
      </c>
      <c r="G15" s="11">
        <v>205.5</v>
      </c>
      <c r="H15" s="11">
        <v>61.65</v>
      </c>
      <c r="I15" s="11" t="s">
        <v>14</v>
      </c>
      <c r="J15" s="11"/>
      <c r="K15" s="11"/>
      <c r="L15" s="11"/>
    </row>
    <row r="16" spans="1:12" ht="15.75" customHeight="1" x14ac:dyDescent="0.15">
      <c r="A16" s="12">
        <v>15</v>
      </c>
      <c r="B16" s="12" t="str">
        <f t="shared" si="0"/>
        <v>ALL_P_RS</v>
      </c>
      <c r="C16" s="12" t="s">
        <v>30</v>
      </c>
      <c r="D16" s="12" t="s">
        <v>64</v>
      </c>
      <c r="E16" s="12" t="s">
        <v>103</v>
      </c>
      <c r="F16" s="12" t="s">
        <v>99</v>
      </c>
      <c r="G16" s="12">
        <v>0.37</v>
      </c>
      <c r="H16" s="12">
        <v>2.8000000000000001E-2</v>
      </c>
      <c r="I16" s="12" t="s">
        <v>14</v>
      </c>
      <c r="J16" s="12"/>
      <c r="K16" s="12"/>
      <c r="L16" s="12"/>
    </row>
    <row r="17" spans="1:12" ht="15.75" customHeight="1" x14ac:dyDescent="0.15">
      <c r="A17" s="12">
        <v>16</v>
      </c>
      <c r="B17" s="12" t="str">
        <f t="shared" si="0"/>
        <v>ALL_H_RS</v>
      </c>
      <c r="C17" s="12" t="s">
        <v>30</v>
      </c>
      <c r="D17" s="12" t="s">
        <v>65</v>
      </c>
      <c r="E17" s="12" t="s">
        <v>104</v>
      </c>
      <c r="F17" s="12" t="s">
        <v>99</v>
      </c>
      <c r="G17" s="12">
        <v>0.37</v>
      </c>
      <c r="H17" s="12">
        <v>2.8000000000000001E-2</v>
      </c>
      <c r="I17" s="12" t="s">
        <v>14</v>
      </c>
      <c r="J17" s="12"/>
      <c r="K17" s="12"/>
      <c r="L17" s="12"/>
    </row>
    <row r="18" spans="1:12" ht="15.75" customHeight="1" x14ac:dyDescent="0.15">
      <c r="A18" s="12">
        <v>17</v>
      </c>
      <c r="B18" s="12" t="str">
        <f t="shared" si="0"/>
        <v>ALL_L_RS</v>
      </c>
      <c r="C18" s="12" t="s">
        <v>30</v>
      </c>
      <c r="D18" s="12" t="s">
        <v>66</v>
      </c>
      <c r="E18" s="12" t="s">
        <v>105</v>
      </c>
      <c r="F18" s="12" t="s">
        <v>99</v>
      </c>
      <c r="G18" s="12">
        <v>0.27</v>
      </c>
      <c r="H18" s="12">
        <v>3.0000000000000001E-3</v>
      </c>
      <c r="I18" s="12" t="s">
        <v>14</v>
      </c>
      <c r="J18" s="12"/>
      <c r="K18" s="12"/>
      <c r="L18" s="12"/>
    </row>
    <row r="19" spans="1:12" ht="15.75" customHeight="1" x14ac:dyDescent="0.15">
      <c r="A19" s="12">
        <v>18</v>
      </c>
      <c r="B19" s="12" t="str">
        <f t="shared" si="0"/>
        <v>ALL_Mo_RS</v>
      </c>
      <c r="C19" s="12" t="s">
        <v>30</v>
      </c>
      <c r="D19" s="12" t="s">
        <v>95</v>
      </c>
      <c r="E19" s="12" t="s">
        <v>125</v>
      </c>
      <c r="F19" s="12" t="s">
        <v>99</v>
      </c>
      <c r="G19" s="12">
        <v>0.27</v>
      </c>
      <c r="H19" s="12">
        <v>3.0000000000000001E-3</v>
      </c>
      <c r="I19" s="12" t="s">
        <v>14</v>
      </c>
      <c r="J19" s="12"/>
      <c r="K19" s="12"/>
      <c r="L19" s="12"/>
    </row>
    <row r="20" spans="1:12" ht="15.75" customHeight="1" x14ac:dyDescent="0.15">
      <c r="A20" s="13">
        <v>19</v>
      </c>
      <c r="B20" s="12" t="str">
        <f t="shared" si="0"/>
        <v>ALL_C_RS</v>
      </c>
      <c r="C20" s="12" t="s">
        <v>30</v>
      </c>
      <c r="D20" s="12" t="s">
        <v>28</v>
      </c>
      <c r="E20" s="12" t="s">
        <v>126</v>
      </c>
      <c r="F20" s="12" t="s">
        <v>99</v>
      </c>
      <c r="G20" s="13">
        <v>0.27</v>
      </c>
      <c r="H20" s="13">
        <v>3.0000000000000001E-3</v>
      </c>
      <c r="I20" s="12" t="s">
        <v>14</v>
      </c>
      <c r="J20" s="13"/>
      <c r="K20" s="13"/>
      <c r="L20" s="13"/>
    </row>
    <row r="21" spans="1:12" ht="15.75" customHeight="1" x14ac:dyDescent="0.15">
      <c r="A21" s="13">
        <v>20</v>
      </c>
      <c r="B21" s="12" t="str">
        <f t="shared" si="0"/>
        <v>ALL_D_RS</v>
      </c>
      <c r="C21" s="12" t="s">
        <v>30</v>
      </c>
      <c r="D21" s="12" t="s">
        <v>67</v>
      </c>
      <c r="E21" s="12" t="s">
        <v>106</v>
      </c>
      <c r="F21" s="12" t="s">
        <v>99</v>
      </c>
      <c r="G21" s="13">
        <v>0.28000000000000003</v>
      </c>
      <c r="H21" s="13">
        <v>3.0000000000000001E-3</v>
      </c>
      <c r="I21" s="12" t="s">
        <v>14</v>
      </c>
      <c r="J21" s="13"/>
      <c r="K21" s="13"/>
      <c r="L21" s="13"/>
    </row>
    <row r="22" spans="1:12" ht="15.75" customHeight="1" x14ac:dyDescent="0.15">
      <c r="A22" s="13">
        <v>21</v>
      </c>
      <c r="B22" s="12" t="str">
        <f t="shared" si="0"/>
        <v>ALL_B_RS</v>
      </c>
      <c r="C22" s="12" t="s">
        <v>30</v>
      </c>
      <c r="D22" s="13" t="s">
        <v>80</v>
      </c>
      <c r="E22" s="12" t="s">
        <v>109</v>
      </c>
      <c r="F22" s="12" t="s">
        <v>99</v>
      </c>
      <c r="G22" s="13">
        <v>0.37</v>
      </c>
      <c r="H22" s="13">
        <v>2.8000000000000001E-2</v>
      </c>
      <c r="I22" s="12" t="s">
        <v>14</v>
      </c>
      <c r="J22" s="13"/>
      <c r="K22" s="13"/>
      <c r="L22" s="13"/>
    </row>
    <row r="23" spans="1:12" ht="15.75" customHeight="1" x14ac:dyDescent="0.15">
      <c r="A23" s="13">
        <v>22</v>
      </c>
      <c r="B23" s="12" t="str">
        <f t="shared" si="0"/>
        <v>ALL_Fri_RS</v>
      </c>
      <c r="C23" s="12" t="s">
        <v>30</v>
      </c>
      <c r="D23" s="13" t="s">
        <v>96</v>
      </c>
      <c r="E23" s="12" t="s">
        <v>127</v>
      </c>
      <c r="F23" s="12" t="s">
        <v>99</v>
      </c>
      <c r="G23" s="13">
        <v>0.37</v>
      </c>
      <c r="H23" s="13">
        <v>2.8000000000000001E-2</v>
      </c>
      <c r="I23" s="12" t="s">
        <v>14</v>
      </c>
      <c r="J23" s="13"/>
      <c r="K23" s="13"/>
      <c r="L23" s="13"/>
    </row>
    <row r="24" spans="1:12" ht="15.75" customHeight="1" x14ac:dyDescent="0.15">
      <c r="A24" s="13">
        <v>23</v>
      </c>
      <c r="B24" s="12" t="str">
        <f t="shared" si="0"/>
        <v>ALL_Fsw_RS</v>
      </c>
      <c r="C24" s="12" t="s">
        <v>30</v>
      </c>
      <c r="D24" s="13" t="s">
        <v>68</v>
      </c>
      <c r="E24" s="12" t="s">
        <v>107</v>
      </c>
      <c r="F24" s="12" t="s">
        <v>99</v>
      </c>
      <c r="G24" s="13">
        <v>0.37</v>
      </c>
      <c r="H24" s="13">
        <v>2.8000000000000001E-2</v>
      </c>
      <c r="I24" s="12" t="s">
        <v>14</v>
      </c>
      <c r="J24" s="13"/>
      <c r="K24" s="13"/>
      <c r="L24" s="13"/>
    </row>
    <row r="25" spans="1:12" ht="15.75" customHeight="1" x14ac:dyDescent="0.15">
      <c r="A25" s="13">
        <v>24</v>
      </c>
      <c r="B25" s="12" t="str">
        <f t="shared" si="0"/>
        <v>ALL_Sa_RS</v>
      </c>
      <c r="C25" s="12" t="s">
        <v>30</v>
      </c>
      <c r="D25" s="13" t="s">
        <v>81</v>
      </c>
      <c r="E25" s="12" t="s">
        <v>110</v>
      </c>
      <c r="F25" s="12" t="s">
        <v>99</v>
      </c>
      <c r="G25" s="13">
        <v>0.28000000000000003</v>
      </c>
      <c r="H25" s="13">
        <v>3.0000000000000001E-3</v>
      </c>
      <c r="I25" s="12" t="s">
        <v>14</v>
      </c>
      <c r="J25" s="13"/>
      <c r="K25" s="13"/>
      <c r="L25" s="13"/>
    </row>
    <row r="26" spans="1:12" ht="15.75" customHeight="1" x14ac:dyDescent="0.15">
      <c r="A26" s="12">
        <v>25</v>
      </c>
      <c r="B26" s="12" t="str">
        <f t="shared" si="0"/>
        <v>ALL_W_RS</v>
      </c>
      <c r="C26" s="12" t="s">
        <v>30</v>
      </c>
      <c r="D26" s="13" t="s">
        <v>82</v>
      </c>
      <c r="E26" s="12" t="s">
        <v>108</v>
      </c>
      <c r="F26" s="12" t="s">
        <v>99</v>
      </c>
      <c r="G26" s="12">
        <v>0.28000000000000003</v>
      </c>
      <c r="H26" s="12">
        <v>3.0000000000000001E-3</v>
      </c>
      <c r="I26" s="12" t="s">
        <v>14</v>
      </c>
      <c r="J26" s="12"/>
      <c r="K26" s="12"/>
      <c r="L26" s="12"/>
    </row>
    <row r="27" spans="1:12" ht="15.75" customHeight="1" x14ac:dyDescent="0.15">
      <c r="A27" s="12">
        <v>26</v>
      </c>
      <c r="B27" s="12" t="str">
        <f t="shared" si="0"/>
        <v>ALL_Sc_RS</v>
      </c>
      <c r="C27" s="12" t="s">
        <v>30</v>
      </c>
      <c r="D27" s="13" t="s">
        <v>83</v>
      </c>
      <c r="E27" s="12" t="s">
        <v>111</v>
      </c>
      <c r="F27" s="12" t="s">
        <v>99</v>
      </c>
      <c r="G27" s="12">
        <v>0.4</v>
      </c>
      <c r="H27" s="12">
        <v>3.0000000000000001E-3</v>
      </c>
      <c r="I27" s="12" t="s">
        <v>14</v>
      </c>
      <c r="J27" s="12"/>
      <c r="K27" s="12"/>
      <c r="L27" s="12"/>
    </row>
    <row r="28" spans="1:12" ht="15.75" customHeight="1" x14ac:dyDescent="0.15">
      <c r="A28" s="12">
        <v>27</v>
      </c>
      <c r="B28" s="12" t="str">
        <f t="shared" si="0"/>
        <v>ALL_M_RS</v>
      </c>
      <c r="C28" s="12" t="s">
        <v>30</v>
      </c>
      <c r="D28" s="12" t="s">
        <v>84</v>
      </c>
      <c r="E28" s="12" t="s">
        <v>112</v>
      </c>
      <c r="F28" s="12" t="s">
        <v>99</v>
      </c>
      <c r="G28" s="12">
        <v>0.49</v>
      </c>
      <c r="H28" s="12">
        <v>2.8000000000000001E-2</v>
      </c>
      <c r="I28" s="12" t="s">
        <v>14</v>
      </c>
      <c r="J28" s="12"/>
      <c r="K28" s="12"/>
      <c r="L28" s="12"/>
    </row>
    <row r="29" spans="1:12" ht="15.75" customHeight="1" x14ac:dyDescent="0.15">
      <c r="A29" s="12">
        <v>28</v>
      </c>
      <c r="B29" s="12" t="str">
        <f t="shared" si="0"/>
        <v>ALL_PT_RS</v>
      </c>
      <c r="C29" s="12" t="s">
        <v>30</v>
      </c>
      <c r="D29" s="12" t="s">
        <v>97</v>
      </c>
      <c r="E29" s="12" t="s">
        <v>98</v>
      </c>
      <c r="F29" s="12" t="s">
        <v>99</v>
      </c>
      <c r="G29" s="12">
        <v>0.37</v>
      </c>
      <c r="H29" s="12">
        <v>5.5E-2</v>
      </c>
      <c r="I29" s="12" t="s">
        <v>14</v>
      </c>
      <c r="J29" s="12"/>
      <c r="K29" s="12"/>
      <c r="L29" s="12"/>
    </row>
    <row r="30" spans="1:12" ht="15.75" customHeight="1" x14ac:dyDescent="0.15">
      <c r="A30" s="11">
        <v>29</v>
      </c>
      <c r="B30" s="11" t="str">
        <f t="shared" si="0"/>
        <v>ALL_P(d)_DG_ratio</v>
      </c>
      <c r="C30" s="11" t="s">
        <v>30</v>
      </c>
      <c r="D30" s="11" t="s">
        <v>71</v>
      </c>
      <c r="E30" s="11" t="s">
        <v>113</v>
      </c>
      <c r="F30" s="11" t="s">
        <v>48</v>
      </c>
      <c r="G30" s="11">
        <v>0.65469999999999995</v>
      </c>
      <c r="H30" s="11">
        <v>0.17989550337410998</v>
      </c>
      <c r="I30" s="4" t="s">
        <v>50</v>
      </c>
      <c r="J30" s="4">
        <f>ROUND((G30*(1-G30)/(H30*H30)-1)*G30,3)</f>
        <v>3.919</v>
      </c>
      <c r="K30" s="4">
        <f>ROUND((G30*(1-G30)/(H30*H30)-1)*(1-G30),3)</f>
        <v>2.0670000000000002</v>
      </c>
      <c r="L30" s="11"/>
    </row>
    <row r="31" spans="1:12" ht="15.75" customHeight="1" x14ac:dyDescent="0.15">
      <c r="A31" s="11">
        <v>30</v>
      </c>
      <c r="B31" s="11" t="str">
        <f t="shared" si="0"/>
        <v>ALL_H(d)_DG_ratio</v>
      </c>
      <c r="C31" s="11" t="s">
        <v>30</v>
      </c>
      <c r="D31" s="11" t="s">
        <v>72</v>
      </c>
      <c r="E31" s="11" t="s">
        <v>114</v>
      </c>
      <c r="F31" s="11" t="s">
        <v>48</v>
      </c>
      <c r="G31" s="11">
        <v>0.65469999999999995</v>
      </c>
      <c r="H31" s="11">
        <v>0.17989550337410998</v>
      </c>
      <c r="I31" s="4" t="s">
        <v>50</v>
      </c>
      <c r="J31" s="4">
        <f t="shared" ref="J31:J42" si="1">ROUND((G31*(1-G31)/(H31*H31)-1)*G31,3)</f>
        <v>3.919</v>
      </c>
      <c r="K31" s="4">
        <f t="shared" ref="K31:K42" si="2">ROUND((G31*(1-G31)/(H31*H31)-1)*(1-G31),3)</f>
        <v>2.0670000000000002</v>
      </c>
      <c r="L31" s="11"/>
    </row>
    <row r="32" spans="1:12" ht="15.75" customHeight="1" x14ac:dyDescent="0.15">
      <c r="A32" s="4">
        <v>31</v>
      </c>
      <c r="B32" s="11" t="str">
        <f t="shared" si="0"/>
        <v>ALL_L(d)_DG_ratio</v>
      </c>
      <c r="C32" s="11" t="s">
        <v>30</v>
      </c>
      <c r="D32" s="4" t="s">
        <v>73</v>
      </c>
      <c r="E32" s="11" t="s">
        <v>115</v>
      </c>
      <c r="F32" s="11" t="s">
        <v>48</v>
      </c>
      <c r="G32" s="4">
        <v>0.65469999999999995</v>
      </c>
      <c r="H32" s="4">
        <v>0.23004319481442678</v>
      </c>
      <c r="I32" s="4" t="s">
        <v>50</v>
      </c>
      <c r="J32" s="4">
        <f t="shared" si="1"/>
        <v>2.1419999999999999</v>
      </c>
      <c r="K32" s="4">
        <f t="shared" si="2"/>
        <v>1.1299999999999999</v>
      </c>
      <c r="L32" s="4"/>
    </row>
    <row r="33" spans="1:12" ht="15.75" customHeight="1" x14ac:dyDescent="0.15">
      <c r="A33" s="4">
        <v>32</v>
      </c>
      <c r="B33" s="11" t="str">
        <f t="shared" si="0"/>
        <v>ALL_Mo(d)_DG_ratio</v>
      </c>
      <c r="C33" s="11" t="s">
        <v>30</v>
      </c>
      <c r="D33" s="4" t="s">
        <v>100</v>
      </c>
      <c r="E33" s="11" t="s">
        <v>128</v>
      </c>
      <c r="F33" s="11" t="s">
        <v>48</v>
      </c>
      <c r="G33" s="4">
        <v>0.65469999999999995</v>
      </c>
      <c r="H33" s="4">
        <v>0.23004319481442678</v>
      </c>
      <c r="I33" s="4" t="s">
        <v>50</v>
      </c>
      <c r="J33" s="4">
        <f t="shared" si="1"/>
        <v>2.1419999999999999</v>
      </c>
      <c r="K33" s="4">
        <f t="shared" si="2"/>
        <v>1.1299999999999999</v>
      </c>
      <c r="L33" s="4"/>
    </row>
    <row r="34" spans="1:12" ht="15.75" customHeight="1" x14ac:dyDescent="0.15">
      <c r="A34" s="4">
        <v>33</v>
      </c>
      <c r="B34" s="11" t="str">
        <f t="shared" si="0"/>
        <v>ALL_C(d)_DG_ratio</v>
      </c>
      <c r="C34" s="11" t="s">
        <v>30</v>
      </c>
      <c r="D34" s="4" t="s">
        <v>101</v>
      </c>
      <c r="E34" s="11" t="s">
        <v>129</v>
      </c>
      <c r="F34" s="11" t="s">
        <v>48</v>
      </c>
      <c r="G34" s="4">
        <v>0.65469999999999995</v>
      </c>
      <c r="H34" s="4">
        <v>0.23004319481442678</v>
      </c>
      <c r="I34" s="4" t="s">
        <v>50</v>
      </c>
      <c r="J34" s="4">
        <f t="shared" si="1"/>
        <v>2.1419999999999999</v>
      </c>
      <c r="K34" s="4">
        <f t="shared" si="2"/>
        <v>1.1299999999999999</v>
      </c>
      <c r="L34" s="4"/>
    </row>
    <row r="35" spans="1:12" ht="15.75" customHeight="1" x14ac:dyDescent="0.15">
      <c r="A35" s="4">
        <v>34</v>
      </c>
      <c r="B35" s="11" t="str">
        <f t="shared" si="0"/>
        <v>ALL_D(d)_DG_ratio</v>
      </c>
      <c r="C35" s="11" t="s">
        <v>30</v>
      </c>
      <c r="D35" s="4" t="s">
        <v>87</v>
      </c>
      <c r="E35" s="11" t="s">
        <v>118</v>
      </c>
      <c r="F35" s="11" t="s">
        <v>48</v>
      </c>
      <c r="G35" s="4">
        <v>0.65469999999999995</v>
      </c>
      <c r="H35" s="4">
        <v>0.23004319481442678</v>
      </c>
      <c r="I35" s="4" t="s">
        <v>50</v>
      </c>
      <c r="J35" s="4">
        <f t="shared" si="1"/>
        <v>2.1419999999999999</v>
      </c>
      <c r="K35" s="4">
        <f t="shared" si="2"/>
        <v>1.1299999999999999</v>
      </c>
      <c r="L35" s="4"/>
    </row>
    <row r="36" spans="1:12" ht="15.75" customHeight="1" x14ac:dyDescent="0.15">
      <c r="A36" s="4">
        <v>35</v>
      </c>
      <c r="B36" s="11" t="str">
        <f t="shared" si="0"/>
        <v>ALL_B(d)_DG_ratio</v>
      </c>
      <c r="C36" s="11" t="s">
        <v>30</v>
      </c>
      <c r="D36" s="4" t="s">
        <v>88</v>
      </c>
      <c r="E36" s="11" t="s">
        <v>119</v>
      </c>
      <c r="F36" s="11" t="s">
        <v>48</v>
      </c>
      <c r="G36" s="4">
        <v>0.65469999999999995</v>
      </c>
      <c r="H36" s="4">
        <v>0.17989550337410998</v>
      </c>
      <c r="I36" s="4" t="s">
        <v>50</v>
      </c>
      <c r="J36" s="4">
        <f t="shared" si="1"/>
        <v>3.919</v>
      </c>
      <c r="K36" s="4">
        <f t="shared" si="2"/>
        <v>2.0670000000000002</v>
      </c>
      <c r="L36" s="4"/>
    </row>
    <row r="37" spans="1:12" ht="15.75" customHeight="1" x14ac:dyDescent="0.15">
      <c r="A37" s="4">
        <v>36</v>
      </c>
      <c r="B37" s="11" t="str">
        <f t="shared" si="0"/>
        <v>ALL_Fri(d)_DG_ratio</v>
      </c>
      <c r="C37" s="11" t="s">
        <v>30</v>
      </c>
      <c r="D37" s="4" t="s">
        <v>102</v>
      </c>
      <c r="E37" s="11" t="s">
        <v>130</v>
      </c>
      <c r="F37" s="11" t="s">
        <v>48</v>
      </c>
      <c r="G37" s="4">
        <v>0.65469999999999995</v>
      </c>
      <c r="H37" s="4">
        <v>0.17989550337410998</v>
      </c>
      <c r="I37" s="4" t="s">
        <v>50</v>
      </c>
      <c r="J37" s="4">
        <f t="shared" si="1"/>
        <v>3.919</v>
      </c>
      <c r="K37" s="4">
        <f t="shared" si="2"/>
        <v>2.0670000000000002</v>
      </c>
      <c r="L37" s="4"/>
    </row>
    <row r="38" spans="1:12" ht="15.75" customHeight="1" x14ac:dyDescent="0.15">
      <c r="A38" s="4">
        <v>37</v>
      </c>
      <c r="B38" s="11" t="str">
        <f t="shared" si="0"/>
        <v>ALL_Fsw(d)_DG_ratio</v>
      </c>
      <c r="C38" s="11" t="s">
        <v>30</v>
      </c>
      <c r="D38" s="4" t="s">
        <v>89</v>
      </c>
      <c r="E38" s="11" t="s">
        <v>117</v>
      </c>
      <c r="F38" s="11" t="s">
        <v>48</v>
      </c>
      <c r="G38" s="4">
        <v>0.65469999999999995</v>
      </c>
      <c r="H38" s="4">
        <v>0.17989550337410998</v>
      </c>
      <c r="I38" s="4" t="s">
        <v>50</v>
      </c>
      <c r="J38" s="4">
        <f t="shared" si="1"/>
        <v>3.919</v>
      </c>
      <c r="K38" s="4">
        <f t="shared" si="2"/>
        <v>2.0670000000000002</v>
      </c>
      <c r="L38" s="4"/>
    </row>
    <row r="39" spans="1:12" ht="15.75" customHeight="1" x14ac:dyDescent="0.15">
      <c r="A39" s="4">
        <v>38</v>
      </c>
      <c r="B39" s="11" t="str">
        <f t="shared" si="0"/>
        <v>ALL_Sa(d)_DG_ratio</v>
      </c>
      <c r="C39" s="11" t="s">
        <v>30</v>
      </c>
      <c r="D39" s="4" t="s">
        <v>90</v>
      </c>
      <c r="E39" s="11" t="s">
        <v>120</v>
      </c>
      <c r="F39" s="11" t="s">
        <v>48</v>
      </c>
      <c r="G39" s="4">
        <v>0.65469999999999995</v>
      </c>
      <c r="H39" s="4">
        <v>0.23004319481442678</v>
      </c>
      <c r="I39" s="4" t="s">
        <v>50</v>
      </c>
      <c r="J39" s="4">
        <f t="shared" si="1"/>
        <v>2.1419999999999999</v>
      </c>
      <c r="K39" s="4">
        <f t="shared" si="2"/>
        <v>1.1299999999999999</v>
      </c>
      <c r="L39" s="4"/>
    </row>
    <row r="40" spans="1:12" ht="15.75" customHeight="1" x14ac:dyDescent="0.15">
      <c r="A40" s="4">
        <v>39</v>
      </c>
      <c r="B40" s="11" t="str">
        <f t="shared" si="0"/>
        <v>ALL_W(d)_DG_ratio</v>
      </c>
      <c r="C40" s="11" t="s">
        <v>30</v>
      </c>
      <c r="D40" s="4" t="s">
        <v>74</v>
      </c>
      <c r="E40" s="11" t="s">
        <v>116</v>
      </c>
      <c r="F40" s="11" t="s">
        <v>48</v>
      </c>
      <c r="G40" s="4">
        <v>0.65469999999999995</v>
      </c>
      <c r="H40" s="4">
        <v>0.23004319481442678</v>
      </c>
      <c r="I40" s="4" t="s">
        <v>50</v>
      </c>
      <c r="J40" s="4">
        <f t="shared" si="1"/>
        <v>2.1419999999999999</v>
      </c>
      <c r="K40" s="4">
        <f t="shared" si="2"/>
        <v>1.1299999999999999</v>
      </c>
      <c r="L40" s="4"/>
    </row>
    <row r="41" spans="1:12" ht="15.75" customHeight="1" x14ac:dyDescent="0.15">
      <c r="A41" s="4">
        <v>40</v>
      </c>
      <c r="B41" s="11" t="str">
        <f t="shared" si="0"/>
        <v>ALL_Sc(d)_DG_ratio</v>
      </c>
      <c r="C41" s="11" t="s">
        <v>30</v>
      </c>
      <c r="D41" s="4" t="s">
        <v>91</v>
      </c>
      <c r="E41" s="11" t="s">
        <v>121</v>
      </c>
      <c r="F41" s="11" t="s">
        <v>48</v>
      </c>
      <c r="G41" s="4">
        <v>0.65469999999999995</v>
      </c>
      <c r="H41" s="4">
        <v>0.23004319481442678</v>
      </c>
      <c r="I41" s="4" t="s">
        <v>50</v>
      </c>
      <c r="J41" s="4">
        <f t="shared" si="1"/>
        <v>2.1419999999999999</v>
      </c>
      <c r="K41" s="4">
        <f t="shared" si="2"/>
        <v>1.1299999999999999</v>
      </c>
      <c r="L41" s="4"/>
    </row>
    <row r="42" spans="1:12" ht="15.75" customHeight="1" x14ac:dyDescent="0.15">
      <c r="A42" s="4">
        <v>41</v>
      </c>
      <c r="B42" s="11" t="str">
        <f t="shared" si="0"/>
        <v>ALL_M(d)_DG_ratio</v>
      </c>
      <c r="C42" s="11" t="s">
        <v>30</v>
      </c>
      <c r="D42" s="4" t="s">
        <v>92</v>
      </c>
      <c r="E42" s="11" t="s">
        <v>122</v>
      </c>
      <c r="F42" s="11" t="s">
        <v>48</v>
      </c>
      <c r="G42" s="4">
        <v>0.65469999999999995</v>
      </c>
      <c r="H42" s="4">
        <v>0.23004319481442678</v>
      </c>
      <c r="I42" s="4" t="s">
        <v>50</v>
      </c>
      <c r="J42" s="4">
        <f t="shared" si="1"/>
        <v>2.1419999999999999</v>
      </c>
      <c r="K42" s="4">
        <f t="shared" si="2"/>
        <v>1.1299999999999999</v>
      </c>
      <c r="L42" s="4"/>
    </row>
    <row r="43" spans="1:12" ht="15.75" customHeight="1" x14ac:dyDescent="0.15">
      <c r="A43" s="14">
        <v>42</v>
      </c>
      <c r="B43" s="15" t="str">
        <f t="shared" si="0"/>
        <v>ALL_Crop_ALL</v>
      </c>
      <c r="C43" s="15" t="s">
        <v>30</v>
      </c>
      <c r="D43" s="14" t="s">
        <v>123</v>
      </c>
      <c r="E43" s="15" t="s">
        <v>85</v>
      </c>
      <c r="F43" s="15" t="s">
        <v>30</v>
      </c>
      <c r="G43" s="14">
        <v>0</v>
      </c>
      <c r="H43" s="14">
        <v>0</v>
      </c>
      <c r="I43" s="14" t="s">
        <v>14</v>
      </c>
      <c r="J43" s="14"/>
      <c r="K43" s="14"/>
      <c r="L43" s="16"/>
    </row>
    <row r="44" spans="1:12" ht="15.75" customHeight="1" x14ac:dyDescent="0.15">
      <c r="A44" s="14">
        <v>43</v>
      </c>
      <c r="B44" s="15" t="str">
        <f t="shared" si="0"/>
        <v>ALL_Sett_ALL</v>
      </c>
      <c r="C44" s="15" t="s">
        <v>30</v>
      </c>
      <c r="D44" s="14" t="s">
        <v>124</v>
      </c>
      <c r="E44" s="15" t="s">
        <v>86</v>
      </c>
      <c r="F44" s="15" t="s">
        <v>30</v>
      </c>
      <c r="G44" s="14">
        <v>0</v>
      </c>
      <c r="H44" s="14">
        <v>0</v>
      </c>
      <c r="I44" s="14" t="s">
        <v>14</v>
      </c>
      <c r="J44" s="16"/>
      <c r="K44" s="16"/>
      <c r="L44" s="16"/>
    </row>
  </sheetData>
  <dataValidations count="1">
    <dataValidation type="list" allowBlank="1" showErrorMessage="1" sqref="D2:D14 D16:D28" xr:uid="{CB3F9E88-8862-A945-B89B-040099120959}">
      <formula1>"AGB,BGB,DW,LI,SOC,ALL"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user_input_details</vt:lpstr>
      <vt:lpstr>user_inputs</vt:lpstr>
      <vt:lpstr>time_periods</vt:lpstr>
      <vt:lpstr>AD_lu_transitions</vt:lpstr>
      <vt:lpstr>c_stocks</vt:lpstr>
      <vt:lpstr>c_stocks_withPT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Sola, Gael (FAOVN)</cp:lastModifiedBy>
  <dcterms:created xsi:type="dcterms:W3CDTF">2024-11-26T05:23:27Z</dcterms:created>
  <dcterms:modified xsi:type="dcterms:W3CDTF">2024-12-02T22:17:10Z</dcterms:modified>
</cp:coreProperties>
</file>