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TURUNEN\Work Folders\FME+DB\"/>
    </mc:Choice>
  </mc:AlternateContent>
  <xr:revisionPtr revIDLastSave="0" documentId="13_ncr:1_{DDAD6319-8EB0-4016-AC11-D4F699197EAC}" xr6:coauthVersionLast="45" xr6:coauthVersionMax="45" xr10:uidLastSave="{00000000-0000-0000-0000-000000000000}"/>
  <bookViews>
    <workbookView xWindow="28680" yWindow="-120" windowWidth="25440" windowHeight="15390" activeTab="1" xr2:uid="{6FE9F777-6649-4D3C-B271-CDD8A66E49D5}"/>
  </bookViews>
  <sheets>
    <sheet name="README" sheetId="3" r:id="rId1"/>
    <sheet name="Active Rules" sheetId="1" r:id="rId2"/>
    <sheet name="Deleted Rules"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5" i="3" l="1"/>
  <c r="A27" i="3" l="1"/>
  <c r="A24" i="3"/>
  <c r="A26" i="3"/>
  <c r="A23" i="3"/>
  <c r="C12" i="3"/>
  <c r="D22" i="3" l="1"/>
  <c r="C6" i="3" l="1"/>
  <c r="C7" i="3"/>
  <c r="C17" i="3"/>
  <c r="C10" i="3"/>
  <c r="C14" i="3"/>
  <c r="C15" i="3"/>
  <c r="C11" i="3"/>
  <c r="C8" i="3"/>
  <c r="C9" i="3"/>
</calcChain>
</file>

<file path=xl/sharedStrings.xml><?xml version="1.0" encoding="utf-8"?>
<sst xmlns="http://schemas.openxmlformats.org/spreadsheetml/2006/main" count="407" uniqueCount="269">
  <si>
    <t>QUALITY ELEMENT</t>
  </si>
  <si>
    <t>RULE NAME</t>
  </si>
  <si>
    <t>RULE ID</t>
  </si>
  <si>
    <t>FME IMPLEMENTATION</t>
  </si>
  <si>
    <t>IMPLEMENTATION STATUS</t>
  </si>
  <si>
    <t>SEVERITY LEVEL</t>
  </si>
  <si>
    <t>DESCRIPTIVE QUESTION</t>
  </si>
  <si>
    <t>ERROR MESSAGE</t>
  </si>
  <si>
    <t>DEFINITION</t>
  </si>
  <si>
    <t>NOTE</t>
  </si>
  <si>
    <t>VERSION</t>
  </si>
  <si>
    <t>Implemented</t>
  </si>
  <si>
    <t>MissingCRS</t>
  </si>
  <si>
    <t>The building/buildingpart has no coordinate system.</t>
  </si>
  <si>
    <t>The building/buildingpart must have coordinate system.</t>
  </si>
  <si>
    <t>MissingAttributeValue</t>
  </si>
  <si>
    <t xml:space="preserve">Attribute information XXX must have value based on data model. </t>
  </si>
  <si>
    <t>The value of the attribute XXX must be in the allowed range (A-N)</t>
  </si>
  <si>
    <t>Does the feature contain duplicate concecutive points?</t>
  </si>
  <si>
    <t>The feature cannot contain duplicate concecutive points</t>
  </si>
  <si>
    <t>All points of the feature must be unique</t>
  </si>
  <si>
    <t>The feature cannot intersect itself.</t>
  </si>
  <si>
    <t>AreaTooSmall</t>
  </si>
  <si>
    <t>GroundOverlappingIn2D</t>
  </si>
  <si>
    <t xml:space="preserve">Overlapping area of two features must be smaller than 5 % of their areas. </t>
  </si>
  <si>
    <t>DuplicateGeometry</t>
  </si>
  <si>
    <t>FindDuplicateGeometries</t>
  </si>
  <si>
    <t>Geometry must be unique for all features</t>
  </si>
  <si>
    <t>RULE CATEGORY</t>
  </si>
  <si>
    <t>Main</t>
  </si>
  <si>
    <t>ValidateAttributes</t>
  </si>
  <si>
    <t>ValidateGeometry</t>
  </si>
  <si>
    <t>ValidateHierarchy</t>
  </si>
  <si>
    <t>DuplicateIDFilter</t>
  </si>
  <si>
    <t>DuplicateID</t>
  </si>
  <si>
    <t>ValueNotInAllowedRange</t>
  </si>
  <si>
    <t xml:space="preserve"> 	Contains NaNs or Infinities</t>
  </si>
  <si>
    <t>Degenerate or Corrupt Geometries</t>
  </si>
  <si>
    <t>Self-Intersections in 2D</t>
  </si>
  <si>
    <t>ValidateGeometry -&gt; CheckSelfIntersectionsIn2D</t>
  </si>
  <si>
    <t>The vertices of the feature must be correctly connected</t>
  </si>
  <si>
    <t>Duplicate Consecutive Points in 3D</t>
  </si>
  <si>
    <t>Failed features are fixed automatically because otherwise it would affect to other rules</t>
  </si>
  <si>
    <t>Mismatched Dimensions</t>
  </si>
  <si>
    <t>Missing Vertex Normals</t>
  </si>
  <si>
    <t>Incorrect Orientation</t>
  </si>
  <si>
    <t>Incorrect Solid Orientation</t>
  </si>
  <si>
    <t>Incorrect Surface Orientation</t>
  </si>
  <si>
    <t>Missing Measures and Elevations</t>
  </si>
  <si>
    <t>GeometryValidator -&gt; CheckAllOtherProblems</t>
  </si>
  <si>
    <t>The geometries cannot contain a mixture of 2D and 3D parts.</t>
  </si>
  <si>
    <t xml:space="preserve">Geometries must be either 2D or 3D, not both. </t>
  </si>
  <si>
    <t>Does the feature have a mixture of 2D and 3D parts?</t>
  </si>
  <si>
    <t>The solid must have a valid orientation.</t>
  </si>
  <si>
    <t>The surface must have a valid orientation.</t>
  </si>
  <si>
    <t>The feature must have a vertex normals.</t>
  </si>
  <si>
    <t>The solid cannot have an incorrect orientation.</t>
  </si>
  <si>
    <t>The surface cannot have an incorrect orientation.</t>
  </si>
  <si>
    <t>The area must have a valid orientation.</t>
  </si>
  <si>
    <t>The feature does not contain values for the elevation or a measure.</t>
  </si>
  <si>
    <t>If any vertice has a value for a measure or the elevation, then all vertices must also have a value.</t>
  </si>
  <si>
    <t>Does the feature intersect itself in 2D?</t>
  </si>
  <si>
    <t>Fails OGC Simple</t>
  </si>
  <si>
    <t>Fails OGC Valid</t>
  </si>
  <si>
    <t>Does the feature has one of the following problems: 
	-Self-Intersection
	-Hole Outside Shell
	-Nested Holes
	-Disconnected Interior
	-Ring Self-Intersection
	-Nested Shells
	-Duplicated Rings
	-Too Few Points
	-Invalid Coordinate
	-Ring Not Closed
	-Undetermined Error
	-Unparsable Geometry</t>
  </si>
  <si>
    <t>The feature do not follow OGC Valid principles.</t>
  </si>
  <si>
    <t>The feature must follow OGC Valid principles.</t>
  </si>
  <si>
    <t>Does the feature has one of the following problems: 
    -Self-Intersection
    -Repeated Point
    -Unparsable Geometry</t>
  </si>
  <si>
    <t>The feature do not follow OGC Simple principles.</t>
  </si>
  <si>
    <t>The feature must follow OGC Simple principles.</t>
  </si>
  <si>
    <t>Invalid Solid Boundaries</t>
  </si>
  <si>
    <t>Does the Solid has one of the following problems: 
    -Vertices Not Used
    -Not Enough Faces
    -Face Wrong Orientation
    -Not a Valid 2-Manifold
    -Surface Self Intersects
    -Surface Not Closed
    -Surface Wrong Orientation
    -Multiple Connected Components</t>
  </si>
  <si>
    <t>The solid boundaries cannot be invalid.</t>
  </si>
  <si>
    <t>The solid boundaries must be valid.</t>
  </si>
  <si>
    <t>Invalid Solid Voids</t>
  </si>
  <si>
    <t>Does the Solid has one of the following problems: 
-Duplicate Shells
-Shells Intersect
-Inner Shell Outside Outer
-Interior of Shell Not Connected
-Invalid Solid Boundaries</t>
  </si>
  <si>
    <t>The solid must be valid.</t>
  </si>
  <si>
    <t>EndtoStartPoint</t>
  </si>
  <si>
    <t>More info</t>
  </si>
  <si>
    <t>Example question, which can illustrate how the rule works</t>
  </si>
  <si>
    <t xml:space="preserve">Quality rule version. Version number increases every time when quality rule is modified in FME. </t>
  </si>
  <si>
    <t>FAIL</t>
  </si>
  <si>
    <t>Rule category groups the rules based on their FME implementation.</t>
  </si>
  <si>
    <t>Not3D</t>
  </si>
  <si>
    <t>CheckCRS -&gt; CheckCRS</t>
  </si>
  <si>
    <t>CheckCRS -&gt; Check3D</t>
  </si>
  <si>
    <t>Does every building/buildingpart has a coordinate reference system?</t>
  </si>
  <si>
    <t>ValidateAddress</t>
  </si>
  <si>
    <t>Allowed ranges were derived from OGC CityGML Encoding Standard: https://www.ogc.org/standards/citygml
See also in the code list of the SIG3D Modeling Guide</t>
  </si>
  <si>
    <t>Commission</t>
  </si>
  <si>
    <t>Omission</t>
  </si>
  <si>
    <t>Domain Consistency</t>
  </si>
  <si>
    <t>Format Consistency</t>
  </si>
  <si>
    <t>Conceptual Consistenxy</t>
  </si>
  <si>
    <t>Does Areas, such as polygons, ellipses, and donuts, have an correct orientation?</t>
  </si>
  <si>
    <t>This category contains rules that are located in Main-tab in FME.</t>
  </si>
  <si>
    <t>ValidateGeometry is a transformer, which checks all general rules related to geometry.</t>
  </si>
  <si>
    <t>ValidateHierarchy is a transformer, which checks relationships between classes and features.</t>
  </si>
  <si>
    <t>ValidateXlinks</t>
  </si>
  <si>
    <t>Conceptual Consistency</t>
  </si>
  <si>
    <t>WrongDataType</t>
  </si>
  <si>
    <t>Does attribute information X have correct data type?</t>
  </si>
  <si>
    <t>Data type of attribute information XXX must be valid.</t>
  </si>
  <si>
    <t>Excel Column Name</t>
  </si>
  <si>
    <t>Column Description</t>
  </si>
  <si>
    <t>FeatureHasSpikes</t>
  </si>
  <si>
    <t>ValidateGeometry -&gt; CheckSpikes</t>
  </si>
  <si>
    <t>Definition Ready</t>
  </si>
  <si>
    <t>The feature must be valid.</t>
  </si>
  <si>
    <t>Does feature contain spikes, which angle or length exceeds the given tolerance?</t>
  </si>
  <si>
    <t xml:space="preserve">Introduction
</t>
  </si>
  <si>
    <t>Table 1: EXCEL COLUMN NAMES</t>
  </si>
  <si>
    <t>Link</t>
  </si>
  <si>
    <t>Link Description</t>
  </si>
  <si>
    <t xml:space="preserve">Github wiki page contains all useful information about the GeoE3 project and the quality rules. </t>
  </si>
  <si>
    <t>GeoE3 project website contains more information about the project.</t>
  </si>
  <si>
    <t>ValidateGeometry -&gt; RemoveInvalidGeometries</t>
  </si>
  <si>
    <t>GeometryValidator -&gt; RemoveInvalidGeometries</t>
  </si>
  <si>
    <t>The geometry of two or more GroundSurfaces cannot overlap more than 5 % of their areas.</t>
  </si>
  <si>
    <t>Geometry of the feature is not unique</t>
  </si>
  <si>
    <t>The gml_id is not unique among all features in the dataset.</t>
  </si>
  <si>
    <t>The gml_id must be unique among all features in the dataset. </t>
  </si>
  <si>
    <t>MissingFmeType</t>
  </si>
  <si>
    <t>These rules process xlinks of the data.</t>
  </si>
  <si>
    <t>These rules checks that address features are logical and follows the recommendations</t>
  </si>
  <si>
    <t>ValidateAttributes checks that attribute fields and values are logical and follows the recommendation</t>
  </si>
  <si>
    <t>ValidateCRS</t>
  </si>
  <si>
    <t>This category checks rules related to coordinate reference system.</t>
  </si>
  <si>
    <t>CheckCRS -&gt; GeometryValidator</t>
  </si>
  <si>
    <t>The feature cannot contain spikes less than X degrees and/or Y meters.</t>
  </si>
  <si>
    <t>Useful links</t>
  </si>
  <si>
    <t>FIXED</t>
  </si>
  <si>
    <t>Is the field empty, missing or NULL?</t>
  </si>
  <si>
    <t xml:space="preserve">Mandatory fields are derived from OGC CityGML Encoding Standard: https://www.ogc.org/standards/citygml
</t>
  </si>
  <si>
    <t>Correct data types are derived from OGC CityGML Encoding Standard: https://www.ogc.org/standards/citygml</t>
  </si>
  <si>
    <t>ValidateAttributes -&gt; AttributeValidator</t>
  </si>
  <si>
    <t xml:space="preserve">This column contain some additional information of the rule. </t>
  </si>
  <si>
    <t>Detailed definition of the quality rule</t>
  </si>
  <si>
    <t>If the data does not comply with the rule, the error message can be displayed. In most cases, this differ from default message of FME workspace.</t>
  </si>
  <si>
    <r>
      <t>Transformers can cause warning (</t>
    </r>
    <r>
      <rPr>
        <b/>
        <sz val="10"/>
        <color rgb="FF0070C0"/>
        <rFont val="Arial"/>
        <family val="2"/>
      </rPr>
      <t>NOTE</t>
    </r>
    <r>
      <rPr>
        <sz val="10"/>
        <color theme="1"/>
        <rFont val="Arial"/>
        <family val="2"/>
      </rPr>
      <t>), discard the data/feature (</t>
    </r>
    <r>
      <rPr>
        <b/>
        <sz val="10"/>
        <color rgb="FFC00000"/>
        <rFont val="Arial"/>
        <family val="2"/>
      </rPr>
      <t>FAIL</t>
    </r>
    <r>
      <rPr>
        <sz val="10"/>
        <color theme="1"/>
        <rFont val="Arial"/>
        <family val="2"/>
      </rPr>
      <t>), or try to fix the features automatically (</t>
    </r>
    <r>
      <rPr>
        <b/>
        <sz val="10"/>
        <color rgb="FFC65911"/>
        <rFont val="Arial"/>
        <family val="2"/>
      </rPr>
      <t>FIXED</t>
    </r>
    <r>
      <rPr>
        <sz val="10"/>
        <color theme="1"/>
        <rFont val="Arial"/>
        <family val="2"/>
      </rPr>
      <t>). If fixing features does not succeed, the transformer may discard the feature. It is also possible to use question mark (</t>
    </r>
    <r>
      <rPr>
        <b/>
        <sz val="10"/>
        <color theme="1"/>
        <rFont val="Arial"/>
        <family val="2"/>
      </rPr>
      <t>?</t>
    </r>
    <r>
      <rPr>
        <sz val="10"/>
        <color theme="1"/>
        <rFont val="Arial"/>
        <family val="2"/>
      </rPr>
      <t xml:space="preserve">) as severity level, if the rule is case-dependent or not implemented yet. </t>
    </r>
  </si>
  <si>
    <t>Implementation status defines the current status of the rule in FME implementation.</t>
  </si>
  <si>
    <t>Refers to location of transformer in FME workspace.</t>
  </si>
  <si>
    <t>Quality element ie. rule category defined in ISO 19157 standard.</t>
  </si>
  <si>
    <t>Main1</t>
  </si>
  <si>
    <t>Main2</t>
  </si>
  <si>
    <t>Main3</t>
  </si>
  <si>
    <t>Main4</t>
  </si>
  <si>
    <t>ValidateCRS1</t>
  </si>
  <si>
    <t>ValidateCRS2</t>
  </si>
  <si>
    <t>ValidateCRS3</t>
  </si>
  <si>
    <t>ValidateAttributes1</t>
  </si>
  <si>
    <t>ValidateAttributes2</t>
  </si>
  <si>
    <t>ValidateAttributes3</t>
  </si>
  <si>
    <t>ValidateGeometry2</t>
  </si>
  <si>
    <t>ValidateGeometry3</t>
  </si>
  <si>
    <t>ValidateGeometry5</t>
  </si>
  <si>
    <t>ValidateGeometry6</t>
  </si>
  <si>
    <t>ValidateGeometry7</t>
  </si>
  <si>
    <t>ValidateGeometry8</t>
  </si>
  <si>
    <t>ValidateGeometry9</t>
  </si>
  <si>
    <t>ValidateGeometry10</t>
  </si>
  <si>
    <t>ValidateGeometry11</t>
  </si>
  <si>
    <t>ValidateGeometry12</t>
  </si>
  <si>
    <t>ValidateGeometry13</t>
  </si>
  <si>
    <t>ValidateGeometry14</t>
  </si>
  <si>
    <t>ValidateGeometry15</t>
  </si>
  <si>
    <t>ValidateGeometry17</t>
  </si>
  <si>
    <t>ValidateGeometry18</t>
  </si>
  <si>
    <t>ValidateGeometry19</t>
  </si>
  <si>
    <t>ValidateGeometry20</t>
  </si>
  <si>
    <t>ValidateGeometry21</t>
  </si>
  <si>
    <t>There might be some overlapping rules (e.g. intersecting).</t>
  </si>
  <si>
    <t>See the column 'details' in results table to see more detailed reason for failure.</t>
  </si>
  <si>
    <t>If the feature has no fme_type defined, it contain no points</t>
  </si>
  <si>
    <t>Rule name is unique name for every rule. It refers to error_name columns in FME. This can be used also as an identificator.</t>
  </si>
  <si>
    <t>This column represent an unique identifier of the rule.</t>
  </si>
  <si>
    <t>This is the GitHub repository, where you can find the updated version of this Excel and the FME quality software.</t>
  </si>
  <si>
    <t>Is the geometry unique for all features?</t>
  </si>
  <si>
    <t>Is the ID unique for all features?</t>
  </si>
  <si>
    <t>Does the feature has geometry?</t>
  </si>
  <si>
    <t>The feature does not contain points.</t>
  </si>
  <si>
    <t>All features must contain points ie. fme_tpe cannot be missing.</t>
  </si>
  <si>
    <t>Is the end point of the feature same as the start point?</t>
  </si>
  <si>
    <t>The feature must be self-closure based on its starting and ending points.</t>
  </si>
  <si>
    <t>The feature is not self-closure.</t>
  </si>
  <si>
    <t>Is the coordinate reference system 3D?</t>
  </si>
  <si>
    <t>The coordinate reference system is not 3d</t>
  </si>
  <si>
    <t>The coordinate reference system must be 3d</t>
  </si>
  <si>
    <t>Does the geometry contain NaNs or infinities?</t>
  </si>
  <si>
    <t>The geometry cannot contain NaNs or infinities.</t>
  </si>
  <si>
    <t>Does the geometry contain degenerated or corrupted geometries?</t>
  </si>
  <si>
    <t>The geometry cannot contain degenerated or corrupted geometries.</t>
  </si>
  <si>
    <t>The geometry must be valid.</t>
  </si>
  <si>
    <t>Face or BoundarySurface cannot be curved.</t>
  </si>
  <si>
    <t>The face or BoundarySurface must be planar.</t>
  </si>
  <si>
    <t>Does the feature has vertex normals?</t>
  </si>
  <si>
    <t>The feature has no vertex normals.</t>
  </si>
  <si>
    <t>Does the surface has an correct orientation?</t>
  </si>
  <si>
    <t>Does the solid has an correct orientation?</t>
  </si>
  <si>
    <t>The area cannot have an incorrect orientation.</t>
  </si>
  <si>
    <t>Does the all others vertices have values for either a measure or the elevations, if at least one vertice has a value.</t>
  </si>
  <si>
    <t xml:space="preserve">Minimum area can be defined from user parameters.
</t>
  </si>
  <si>
    <t xml:space="preserve">Minimum number of vertices can be defined from user parameters.
</t>
  </si>
  <si>
    <t xml:space="preserve">Is the GroundSurface overlapping with the GroundSurface of another Building? </t>
  </si>
  <si>
    <t>The solid cannot contain problems.</t>
  </si>
  <si>
    <t>Is the value in the range A…N?</t>
  </si>
  <si>
    <t>The Open Geospatial Consortium (OGC) CityJSON standard defines a conceptual model and exchange format for the representation, storage and exchange of virtual 3D city models.</t>
  </si>
  <si>
    <t>This guide provides recommendations for a standardized modeling of CityJSON and CityGML 3D objects including buildings.</t>
  </si>
  <si>
    <t>GeometryFilter</t>
  </si>
  <si>
    <t>?</t>
  </si>
  <si>
    <t>Failed features do not continue forward because all features must have valid 3D CRS</t>
  </si>
  <si>
    <t>InvalidParentValue</t>
  </si>
  <si>
    <t>InvalidChildrenValue</t>
  </si>
  <si>
    <t>MissingParentValue</t>
  </si>
  <si>
    <t>Does every 2nd-level cityobject has parent value?</t>
  </si>
  <si>
    <t>The parent ID of 2nd-level-city-object is not valid: parent not found among all FIDs</t>
  </si>
  <si>
    <t>The children ID of the parent is not valid: children not found among all FIDs</t>
  </si>
  <si>
    <t>The 2nd-level-city-object has no parent ID</t>
  </si>
  <si>
    <t>Every 2nd-level city object must have parent ID.</t>
  </si>
  <si>
    <t>Every 2nd-level city object must have parent ID, which points to 1st-level cityobject.</t>
  </si>
  <si>
    <t>See more: https://docs.ogc.org/cs/20-072r2/20-072r2.html#_city_object</t>
  </si>
  <si>
    <t>If the feature has childrens, the feature must contain children's IDs as an attribute.</t>
  </si>
  <si>
    <t>Does every 1st-level cityobject (with children features) has a valid children value, which points to ID of 2nd-level feature?</t>
  </si>
  <si>
    <t>Does every 2nd-level cityobject has parent value, which points to ID of 1st-level cityobject?</t>
  </si>
  <si>
    <t>ValidateAttributes -&gt; FeatureMerger</t>
  </si>
  <si>
    <t>ValidateAttributes -&gt; FeatureMerger_2</t>
  </si>
  <si>
    <t xml:space="preserve">ValidateAttributes -&gt; Tester </t>
  </si>
  <si>
    <t>ValidateAttributes4</t>
  </si>
  <si>
    <t>ValidateAttributes5</t>
  </si>
  <si>
    <t>ValidateAttributes6</t>
  </si>
  <si>
    <t>Is the area of the face at least X m²?</t>
  </si>
  <si>
    <t>The area of the face  is not X m² at minimum.</t>
  </si>
  <si>
    <t>The area of the face must be at least X m².</t>
  </si>
  <si>
    <t>TooSmallVolume</t>
  </si>
  <si>
    <t>Is the volume of the solid at least X m3?</t>
  </si>
  <si>
    <t>The volume of the solid cannot be smaller than X m3.</t>
  </si>
  <si>
    <t>The volume of the solid must be greater than X m3..</t>
  </si>
  <si>
    <t>This Excel workbook contains descriptions of all rules, which are implemented or may be implemented in FME quality software for CityJSON data sets. The workbook has three tabs: 
    1. README: contains metadata of this Excel. 
    2. Active Rules: contains all active or draft rules of the FME quality software.
    3. Deleted Rules: contains all rules, which are deleted from Active Rules -tab. (This can be used as an archive).
Most of the rules are based on SIG3D Modelling Guide and the OGC CityJSON Standard (links below). Some rules are invented by the GeoE3 team of the National Land Survey of Finland. 
Information about the FME workspace and the GeoE3-project can be found from GitHub page (link below).</t>
  </si>
  <si>
    <t>ValidateGeometry -&gt;
CheckAreaAndVolume TestIfAreaSmallerThan</t>
  </si>
  <si>
    <t>SurfacesWronglyOriented</t>
  </si>
  <si>
    <t>ValidateGeometry23</t>
  </si>
  <si>
    <t>ValidateGeometry -&gt; CheckNormals</t>
  </si>
  <si>
    <t>Is the every surface of the feature logically oriented based on vertex normals and depending on the feature type?</t>
  </si>
  <si>
    <t>The normal of the face is not logically oriented.</t>
  </si>
  <si>
    <t>All normals of the faces must be logically oriented.</t>
  </si>
  <si>
    <t>Z-Normals of the RoofSurfaces must be more than 0 to be upwards
Z-Normals of the GroundSurfacez must be exactly -1 to be downwards and horizontal
Z-normals of the WallSurfacez must be between -0.1 and 0.1 to be mostly vertical.</t>
  </si>
  <si>
    <t>ValidateGeometry22</t>
  </si>
  <si>
    <t>GeometryValidator -&gt; CheckNormals</t>
  </si>
  <si>
    <t>MinGroundHigherThanMinRoof</t>
  </si>
  <si>
    <t>CompareRoofToFloor</t>
  </si>
  <si>
    <t>Is the minimum height of the roof higher than minimum height of the floor?</t>
  </si>
  <si>
    <t>The minimum height of the roof cannot be smaller than minimum height of the ground.</t>
  </si>
  <si>
    <t>The maximum height of the floor must be smaller than maximum height of the roof.</t>
  </si>
  <si>
    <t>MaxGroundHigherThanMaxRoof</t>
  </si>
  <si>
    <t>Is maximum height of the roof higher than maximum height of the floor?</t>
  </si>
  <si>
    <t>The maximum height of the floor cannot be smaller than maximum height of the roof.</t>
  </si>
  <si>
    <t>ValidateGeometry24</t>
  </si>
  <si>
    <t>If duplicates found, only one feature of the duplicates continues forward.</t>
  </si>
  <si>
    <t>GeometryValidator -&gt; CheckAndFixOG</t>
  </si>
  <si>
    <t>See the column 'details' in results table to see more detailed reason for failure. 
Failed features are fixed automatically because otherwise it would affect to rule of OGC Simple</t>
  </si>
  <si>
    <t>ValidateGeometry -&gt; CheckAndFixSolid</t>
  </si>
  <si>
    <t>ValidateGeometry -&gt; CheckAllOtherProblems</t>
  </si>
  <si>
    <t>Non-Planar Surfaces</t>
  </si>
  <si>
    <t>Is the Face or BoundarySurface planar based on thickness or normal deviation?</t>
  </si>
  <si>
    <t>ValidateGeometry -&gt;
CheckAreaAndVolume TestIfVolumeSmallerThan</t>
  </si>
  <si>
    <t>Disabled</t>
  </si>
  <si>
    <t>At least X attribute(s) is/are missing</t>
  </si>
  <si>
    <t>At least X attribute(s) is/are not in allowed range</t>
  </si>
  <si>
    <t>At least X attribute(s) has/have a wrong data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</si>
</sst>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1"/>
      <name val="Calibri"/>
      <family val="2"/>
      <scheme val="minor"/>
    </font>
    <font>
      <i/>
      <sz val="11"/>
      <color theme="0" tint="-0.499984740745262"/>
      <name val="Calibri"/>
      <family val="2"/>
      <scheme val="minor"/>
    </font>
    <font>
      <sz val="11"/>
      <name val="Calibri"/>
      <family val="2"/>
      <scheme val="minor"/>
    </font>
    <font>
      <i/>
      <sz val="11"/>
      <name val="Calibri"/>
      <family val="2"/>
      <scheme val="minor"/>
    </font>
    <font>
      <sz val="10"/>
      <color theme="1"/>
      <name val="Arial"/>
      <family val="2"/>
    </font>
    <font>
      <sz val="11"/>
      <color theme="1"/>
      <name val="Arial"/>
      <family val="2"/>
    </font>
    <font>
      <u/>
      <sz val="11"/>
      <color theme="10"/>
      <name val="Calibri"/>
      <family val="2"/>
      <scheme val="minor"/>
    </font>
    <font>
      <sz val="18"/>
      <color theme="1"/>
      <name val="Arial"/>
      <family val="2"/>
    </font>
    <font>
      <b/>
      <sz val="18"/>
      <color theme="1"/>
      <name val="Arial"/>
      <family val="2"/>
    </font>
    <font>
      <b/>
      <sz val="10"/>
      <color rgb="FFC00000"/>
      <name val="Arial"/>
      <family val="2"/>
    </font>
    <font>
      <b/>
      <sz val="10"/>
      <color rgb="FF0070C0"/>
      <name val="Arial"/>
      <family val="2"/>
    </font>
    <font>
      <b/>
      <sz val="10"/>
      <color theme="1"/>
      <name val="Arial"/>
      <family val="2"/>
    </font>
    <font>
      <b/>
      <sz val="20"/>
      <color theme="1"/>
      <name val="Arial"/>
      <family val="2"/>
    </font>
    <font>
      <sz val="11"/>
      <name val="Arial"/>
      <family val="2"/>
    </font>
    <font>
      <u/>
      <sz val="11"/>
      <color rgb="FF0070C0"/>
      <name val="Arial"/>
      <family val="2"/>
    </font>
    <font>
      <u/>
      <sz val="11"/>
      <color theme="10"/>
      <name val="Arial"/>
      <family val="2"/>
    </font>
    <font>
      <b/>
      <sz val="10"/>
      <color rgb="FFC65911"/>
      <name val="Arial"/>
      <family val="2"/>
    </font>
    <font>
      <sz val="8"/>
      <name val="Calibri"/>
      <family val="2"/>
      <scheme val="minor"/>
    </font>
  </fonts>
  <fills count="4">
    <fill>
      <patternFill patternType="none"/>
    </fill>
    <fill>
      <patternFill patternType="gray125"/>
    </fill>
    <fill>
      <patternFill patternType="solid">
        <fgColor theme="8" tint="0.79998168889431442"/>
        <bgColor indexed="65"/>
      </patternFill>
    </fill>
    <fill>
      <patternFill patternType="solid">
        <fgColor theme="8" tint="0.39997558519241921"/>
        <bgColor indexed="65"/>
      </patternFill>
    </fill>
  </fills>
  <borders count="1">
    <border>
      <left/>
      <right/>
      <top/>
      <bottom/>
      <diagonal/>
    </border>
  </borders>
  <cellStyleXfs count="5">
    <xf numFmtId="0" fontId="0" fillId="0" borderId="0"/>
    <xf numFmtId="0" fontId="1" fillId="2" borderId="0" applyNumberFormat="0" applyBorder="0" applyAlignment="0" applyProtection="0"/>
    <xf numFmtId="0" fontId="1" fillId="3" borderId="0" applyNumberFormat="0" applyBorder="0" applyAlignment="0" applyProtection="0"/>
    <xf numFmtId="0" fontId="8" fillId="0" borderId="0"/>
    <xf numFmtId="0" fontId="10" fillId="0" borderId="0" applyNumberFormat="0" applyFill="0" applyBorder="0" applyAlignment="0" applyProtection="0"/>
  </cellStyleXfs>
  <cellXfs count="61">
    <xf numFmtId="0" fontId="0" fillId="0" borderId="0" xfId="0"/>
    <xf numFmtId="0" fontId="3" fillId="3" borderId="0" xfId="2" applyFont="1" applyAlignment="1">
      <alignment horizontal="center" vertical="center" wrapText="1"/>
    </xf>
    <xf numFmtId="0" fontId="4" fillId="3" borderId="0" xfId="2" applyFont="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vertical="center" wrapText="1"/>
    </xf>
    <xf numFmtId="164" fontId="6" fillId="0" borderId="0" xfId="0" applyNumberFormat="1" applyFont="1" applyAlignment="1">
      <alignment vertical="center" wrapText="1"/>
    </xf>
    <xf numFmtId="0" fontId="6" fillId="0" borderId="0" xfId="0" applyFont="1" applyAlignment="1">
      <alignment horizontal="left" vertical="top" wrapText="1"/>
    </xf>
    <xf numFmtId="0" fontId="0" fillId="0" borderId="0" xfId="0" applyAlignment="1">
      <alignment horizontal="left" vertical="top"/>
    </xf>
    <xf numFmtId="0" fontId="0" fillId="0" borderId="0" xfId="0" applyAlignment="1">
      <alignment vertical="center" wrapText="1"/>
    </xf>
    <xf numFmtId="0" fontId="7" fillId="0" borderId="0" xfId="0" applyFont="1" applyAlignment="1">
      <alignment horizontal="center" vertical="center" wrapText="1"/>
    </xf>
    <xf numFmtId="0" fontId="0" fillId="0" borderId="0" xfId="0" applyAlignment="1">
      <alignment horizontal="left" vertical="center"/>
    </xf>
    <xf numFmtId="0" fontId="0" fillId="0" borderId="0" xfId="0" applyAlignment="1">
      <alignment wrapText="1"/>
    </xf>
    <xf numFmtId="0" fontId="6" fillId="0" borderId="0" xfId="0" applyFont="1" applyAlignment="1">
      <alignment horizontal="center" vertical="top" wrapText="1"/>
    </xf>
    <xf numFmtId="0" fontId="3" fillId="2" borderId="0" xfId="1" applyFont="1" applyAlignment="1">
      <alignment horizontal="center" vertical="center" wrapText="1"/>
    </xf>
    <xf numFmtId="0" fontId="0" fillId="0" borderId="0" xfId="0" applyAlignment="1">
      <alignment horizontal="center"/>
    </xf>
    <xf numFmtId="0" fontId="4" fillId="2" borderId="0" xfId="1" applyFont="1" applyAlignment="1">
      <alignment horizontal="center" vertical="center" wrapText="1"/>
    </xf>
    <xf numFmtId="0" fontId="6" fillId="0" borderId="0" xfId="0" applyFont="1" applyAlignment="1">
      <alignment horizontal="center"/>
    </xf>
    <xf numFmtId="0" fontId="0" fillId="0" borderId="0" xfId="0" applyAlignment="1">
      <alignment horizontal="center" vertical="center"/>
    </xf>
    <xf numFmtId="0" fontId="2" fillId="0" borderId="0" xfId="0" applyFont="1" applyAlignment="1">
      <alignment vertical="center" wrapText="1"/>
    </xf>
    <xf numFmtId="0" fontId="9" fillId="0" borderId="0" xfId="0" applyFont="1"/>
    <xf numFmtId="0" fontId="9" fillId="0" borderId="0" xfId="0" applyNumberFormat="1" applyFont="1"/>
    <xf numFmtId="1" fontId="3" fillId="3" borderId="0" xfId="2" applyNumberFormat="1" applyFont="1" applyAlignment="1">
      <alignment horizontal="center" vertical="center" wrapText="1"/>
    </xf>
    <xf numFmtId="1" fontId="3" fillId="2" borderId="0" xfId="1" applyNumberFormat="1" applyFont="1" applyAlignment="1">
      <alignment horizontal="center" vertical="center" wrapText="1"/>
    </xf>
    <xf numFmtId="1" fontId="6" fillId="0" borderId="0" xfId="0" applyNumberFormat="1" applyFont="1" applyAlignment="1">
      <alignment horizontal="center" vertical="center" wrapText="1"/>
    </xf>
    <xf numFmtId="1" fontId="0" fillId="0" borderId="0" xfId="0" applyNumberFormat="1" applyAlignment="1">
      <alignment horizontal="center" vertical="center"/>
    </xf>
    <xf numFmtId="0" fontId="0" fillId="0" borderId="0" xfId="0" applyAlignment="1">
      <alignment vertical="center"/>
    </xf>
    <xf numFmtId="0" fontId="6" fillId="0" borderId="0" xfId="0" applyFont="1" applyAlignment="1">
      <alignment horizontal="center" vertical="center"/>
    </xf>
    <xf numFmtId="0" fontId="6" fillId="0" borderId="0" xfId="0" applyFont="1"/>
    <xf numFmtId="0" fontId="11" fillId="0" borderId="0" xfId="3" applyFont="1"/>
    <xf numFmtId="0" fontId="12" fillId="0" borderId="0" xfId="3" applyFont="1" applyAlignment="1">
      <alignment vertical="top"/>
    </xf>
    <xf numFmtId="0" fontId="3" fillId="2" borderId="0" xfId="1" applyFont="1" applyAlignment="1">
      <alignment horizontal="left" vertical="center" wrapText="1"/>
    </xf>
    <xf numFmtId="0" fontId="0" fillId="0" borderId="0" xfId="0" applyAlignment="1">
      <alignment vertical="top"/>
    </xf>
    <xf numFmtId="0" fontId="3" fillId="2" borderId="0" xfId="1" applyFont="1" applyAlignment="1">
      <alignment horizontal="left" vertical="top" wrapText="1"/>
    </xf>
    <xf numFmtId="1" fontId="3" fillId="2" borderId="0" xfId="1" applyNumberFormat="1" applyFont="1" applyAlignment="1">
      <alignment horizontal="center" vertical="top" wrapText="1"/>
    </xf>
    <xf numFmtId="0" fontId="7" fillId="0" borderId="0" xfId="0" applyFont="1" applyAlignment="1">
      <alignment horizontal="center" vertical="top" wrapText="1"/>
    </xf>
    <xf numFmtId="0" fontId="0" fillId="0" borderId="0" xfId="0" applyAlignment="1">
      <alignment vertical="top" wrapText="1"/>
    </xf>
    <xf numFmtId="0" fontId="6" fillId="0" borderId="0" xfId="0" applyFont="1" applyAlignment="1">
      <alignment vertical="top" wrapText="1"/>
    </xf>
    <xf numFmtId="1" fontId="6" fillId="0" borderId="0" xfId="0" applyNumberFormat="1" applyFont="1" applyAlignment="1">
      <alignment horizontal="center" vertical="top" wrapText="1"/>
    </xf>
    <xf numFmtId="0" fontId="6" fillId="0" borderId="0" xfId="0" applyFont="1" applyAlignment="1">
      <alignment horizontal="center" vertical="top"/>
    </xf>
    <xf numFmtId="1" fontId="0" fillId="0" borderId="0" xfId="0" applyNumberFormat="1" applyAlignment="1">
      <alignment horizontal="center" vertical="top"/>
    </xf>
    <xf numFmtId="0" fontId="0" fillId="0" borderId="0" xfId="0" applyAlignment="1">
      <alignment horizontal="center" vertical="top"/>
    </xf>
    <xf numFmtId="0" fontId="2" fillId="0" borderId="0" xfId="0" applyFont="1" applyAlignment="1">
      <alignment vertical="top" wrapText="1"/>
    </xf>
    <xf numFmtId="164" fontId="6" fillId="0" borderId="0" xfId="0" applyNumberFormat="1" applyFont="1" applyAlignment="1">
      <alignment vertical="top" wrapText="1"/>
    </xf>
    <xf numFmtId="0" fontId="8" fillId="0" borderId="0" xfId="3" applyFont="1"/>
    <xf numFmtId="0" fontId="11" fillId="0" borderId="0" xfId="0" applyFont="1"/>
    <xf numFmtId="0" fontId="8" fillId="0" borderId="0" xfId="3" applyFont="1" applyAlignment="1">
      <alignment horizontal="left" vertical="top" wrapText="1"/>
    </xf>
    <xf numFmtId="0" fontId="17" fillId="0" borderId="0" xfId="3" applyFont="1" applyFill="1" applyAlignment="1">
      <alignment horizontal="left" vertical="top"/>
    </xf>
    <xf numFmtId="0" fontId="9" fillId="0" borderId="0" xfId="0" applyFont="1" applyAlignment="1">
      <alignment wrapText="1"/>
    </xf>
    <xf numFmtId="0" fontId="8" fillId="0" borderId="0" xfId="3" applyFont="1" applyFill="1" applyAlignment="1">
      <alignment horizontal="left" vertical="top" wrapText="1"/>
    </xf>
    <xf numFmtId="0" fontId="18" fillId="0" borderId="0" xfId="3" applyFont="1" applyAlignment="1">
      <alignment horizontal="left" vertical="top" wrapText="1"/>
    </xf>
    <xf numFmtId="0" fontId="19" fillId="0" borderId="0" xfId="4" applyFont="1" applyAlignment="1">
      <alignment horizontal="left" vertical="top" wrapText="1"/>
    </xf>
    <xf numFmtId="0" fontId="8" fillId="0" borderId="0" xfId="3" applyFont="1" applyAlignment="1">
      <alignment horizontal="left" vertical="top" wrapText="1"/>
    </xf>
    <xf numFmtId="0" fontId="10" fillId="0" borderId="0" xfId="4" applyAlignment="1">
      <alignment horizontal="left" vertical="top" wrapText="1"/>
    </xf>
    <xf numFmtId="0" fontId="0" fillId="0" borderId="0" xfId="0" applyAlignment="1">
      <alignment horizontal="center" vertical="top" wrapText="1"/>
    </xf>
    <xf numFmtId="1" fontId="0" fillId="0" borderId="0" xfId="0" applyNumberFormat="1" applyAlignment="1">
      <alignment horizontal="center" vertical="top" wrapText="1"/>
    </xf>
    <xf numFmtId="0" fontId="12" fillId="0" borderId="0" xfId="3" applyFont="1" applyAlignment="1">
      <alignment horizontal="left" vertical="top"/>
    </xf>
    <xf numFmtId="0" fontId="8" fillId="0" borderId="0" xfId="3" applyFont="1" applyAlignment="1">
      <alignment horizontal="left" vertical="top" wrapText="1"/>
    </xf>
    <xf numFmtId="0" fontId="16" fillId="0" borderId="0" xfId="3" applyFont="1" applyAlignment="1">
      <alignment horizontal="left" vertical="center"/>
    </xf>
    <xf numFmtId="0" fontId="5" fillId="0" borderId="0" xfId="0" applyFont="1" applyAlignment="1">
      <alignment horizontal="center" vertical="center" wrapText="1"/>
    </xf>
    <xf numFmtId="0" fontId="3" fillId="2" borderId="0" xfId="1" applyFont="1" applyAlignment="1">
      <alignment horizontal="left" vertical="top" wrapText="1"/>
    </xf>
    <xf numFmtId="0" fontId="3" fillId="2" borderId="0" xfId="1" applyFont="1" applyAlignment="1">
      <alignment horizontal="left" vertical="center" wrapText="1"/>
    </xf>
  </cellXfs>
  <cellStyles count="5">
    <cellStyle name="20% - Accent5" xfId="1" builtinId="46"/>
    <cellStyle name="60% - Accent5" xfId="2" builtinId="48"/>
    <cellStyle name="Hyperlink" xfId="4" builtinId="8"/>
    <cellStyle name="Normaali 2" xfId="3" xr:uid="{7E3974D2-0DBE-4F5E-9E3D-6576F2D20CDD}"/>
    <cellStyle name="Normal" xfId="0" builtinId="0"/>
  </cellStyles>
  <dxfs count="68">
    <dxf>
      <font>
        <b/>
        <i val="0"/>
        <color theme="5"/>
      </font>
    </dxf>
    <dxf>
      <font>
        <b/>
        <i val="0"/>
        <color rgb="FFFF0000"/>
      </font>
    </dxf>
    <dxf>
      <font>
        <b/>
        <i val="0"/>
        <color theme="9"/>
      </font>
    </dxf>
    <dxf>
      <font>
        <b/>
        <i val="0"/>
        <color theme="0" tint="-0.499984740745262"/>
      </font>
    </dxf>
    <dxf>
      <font>
        <b/>
        <i val="0"/>
        <color rgb="FFC00000"/>
      </font>
    </dxf>
    <dxf>
      <font>
        <b/>
        <i val="0"/>
        <color theme="5"/>
      </font>
    </dxf>
    <dxf>
      <font>
        <b/>
        <i val="0"/>
        <color theme="4"/>
      </font>
    </dxf>
    <dxf>
      <font>
        <b/>
        <i val="0"/>
        <color theme="7"/>
      </font>
    </dxf>
    <dxf>
      <font>
        <b/>
        <i val="0"/>
      </font>
    </dxf>
    <dxf>
      <font>
        <b/>
        <i val="0"/>
        <color theme="5"/>
      </font>
    </dxf>
    <dxf>
      <font>
        <b/>
        <i val="0"/>
        <color rgb="FFFF0000"/>
      </font>
    </dxf>
    <dxf>
      <font>
        <b/>
        <i val="0"/>
        <color rgb="FFFF0000"/>
      </font>
    </dxf>
    <dxf>
      <font>
        <b/>
        <i val="0"/>
        <color rgb="FFFFC000"/>
      </font>
    </dxf>
    <dxf>
      <font>
        <b/>
        <i val="0"/>
        <color theme="5"/>
      </font>
    </dxf>
    <dxf>
      <font>
        <b/>
        <i val="0"/>
        <color theme="9" tint="-0.24994659260841701"/>
      </font>
    </dxf>
    <dxf>
      <font>
        <b/>
        <i val="0"/>
        <color theme="5" tint="-0.24994659260841701"/>
      </font>
    </dxf>
    <dxf>
      <font>
        <b/>
        <i val="0"/>
        <color theme="9"/>
      </font>
    </dxf>
    <dxf>
      <font>
        <b/>
        <i val="0"/>
        <color theme="0" tint="-0.499984740745262"/>
      </font>
    </dxf>
    <dxf>
      <font>
        <b/>
        <i val="0"/>
        <color rgb="FFC00000"/>
      </font>
    </dxf>
    <dxf>
      <font>
        <b/>
        <i val="0"/>
        <color theme="5"/>
      </font>
    </dxf>
    <dxf>
      <font>
        <b/>
        <i val="0"/>
        <color theme="4"/>
      </font>
    </dxf>
    <dxf>
      <font>
        <b/>
        <i val="0"/>
        <color theme="7"/>
      </font>
    </dxf>
    <dxf>
      <font>
        <b/>
        <i val="0"/>
      </font>
    </dxf>
    <dxf>
      <font>
        <b/>
        <i val="0"/>
        <color rgb="FF0070C0"/>
      </font>
    </dxf>
    <dxf>
      <font>
        <b/>
        <i val="0"/>
        <color rgb="FFFF0000"/>
      </font>
    </dxf>
    <dxf>
      <font>
        <b/>
        <i val="0"/>
        <color theme="5" tint="-0.24994659260841701"/>
      </font>
    </dxf>
    <dxf>
      <font>
        <b/>
        <i val="0"/>
        <color theme="9"/>
      </font>
    </dxf>
    <dxf>
      <font>
        <b/>
        <i val="0"/>
        <color theme="0" tint="-0.499984740745262"/>
      </font>
    </dxf>
    <dxf>
      <font>
        <b/>
        <i val="0"/>
        <color rgb="FFC00000"/>
      </font>
    </dxf>
    <dxf>
      <font>
        <b/>
        <i val="0"/>
        <color theme="5"/>
      </font>
    </dxf>
    <dxf>
      <font>
        <b/>
        <i val="0"/>
        <color theme="4"/>
      </font>
    </dxf>
    <dxf>
      <font>
        <b/>
        <i val="0"/>
        <color theme="7"/>
      </font>
    </dxf>
    <dxf>
      <font>
        <b/>
        <i val="0"/>
      </font>
    </dxf>
    <dxf>
      <font>
        <b/>
        <i val="0"/>
        <color rgb="FF0070C0"/>
      </font>
    </dxf>
    <dxf>
      <font>
        <b/>
        <i val="0"/>
        <color rgb="FFFF0000"/>
      </font>
    </dxf>
    <dxf>
      <font>
        <b/>
        <i val="0"/>
        <color theme="5" tint="-0.24994659260841701"/>
      </font>
    </dxf>
    <dxf>
      <font>
        <b/>
        <i val="0"/>
        <color theme="9"/>
      </font>
    </dxf>
    <dxf>
      <font>
        <b/>
        <i val="0"/>
        <color theme="0" tint="-0.499984740745262"/>
      </font>
    </dxf>
    <dxf>
      <font>
        <b/>
        <i val="0"/>
        <color rgb="FFC00000"/>
      </font>
    </dxf>
    <dxf>
      <font>
        <b/>
        <i val="0"/>
        <color theme="5"/>
      </font>
    </dxf>
    <dxf>
      <font>
        <b/>
        <i val="0"/>
        <color theme="4"/>
      </font>
    </dxf>
    <dxf>
      <font>
        <b/>
        <i val="0"/>
        <color theme="7"/>
      </font>
    </dxf>
    <dxf>
      <font>
        <b/>
        <i val="0"/>
      </font>
    </dxf>
    <dxf>
      <font>
        <b/>
        <i val="0"/>
        <color rgb="FF0070C0"/>
      </font>
    </dxf>
    <dxf>
      <font>
        <b/>
        <i val="0"/>
        <color rgb="FFFF0000"/>
      </font>
    </dxf>
    <dxf>
      <font>
        <b/>
        <i val="0"/>
        <color theme="5" tint="-0.24994659260841701"/>
      </font>
    </dxf>
    <dxf>
      <font>
        <b/>
        <i val="0"/>
        <color theme="9"/>
      </font>
    </dxf>
    <dxf>
      <font>
        <b/>
        <i val="0"/>
        <color theme="0" tint="-0.499984740745262"/>
      </font>
    </dxf>
    <dxf>
      <font>
        <b/>
        <i val="0"/>
        <color rgb="FFC00000"/>
      </font>
    </dxf>
    <dxf>
      <font>
        <b/>
        <i val="0"/>
        <color theme="5"/>
      </font>
    </dxf>
    <dxf>
      <font>
        <b/>
        <i val="0"/>
        <color theme="4"/>
      </font>
    </dxf>
    <dxf>
      <font>
        <b/>
        <i val="0"/>
        <color theme="7"/>
      </font>
    </dxf>
    <dxf>
      <font>
        <b/>
        <i val="0"/>
      </font>
    </dxf>
    <dxf>
      <font>
        <b/>
        <i val="0"/>
        <color rgb="FF0070C0"/>
      </font>
    </dxf>
    <dxf>
      <font>
        <b/>
        <i val="0"/>
        <color rgb="FFFF0000"/>
      </font>
    </dxf>
    <dxf>
      <font>
        <b/>
        <i val="0"/>
        <color rgb="FFFF0000"/>
      </font>
    </dxf>
    <dxf>
      <font>
        <b/>
        <i val="0"/>
        <color rgb="FFFFC000"/>
      </font>
    </dxf>
    <dxf>
      <font>
        <b/>
        <i val="0"/>
        <color theme="5"/>
      </font>
    </dxf>
    <dxf>
      <font>
        <b/>
        <i val="0"/>
        <color theme="9" tint="-0.24994659260841701"/>
      </font>
    </dxf>
    <dxf>
      <font>
        <strike val="0"/>
        <outline val="0"/>
        <shadow val="0"/>
        <vertAlign val="baseline"/>
        <name val="Arial"/>
        <family val="2"/>
        <scheme val="none"/>
      </font>
      <alignment horizontal="left" vertical="top" textRotation="0" wrapText="1" indent="0" justifyLastLine="0" shrinkToFit="0" readingOrder="0"/>
    </dxf>
    <dxf>
      <font>
        <strike val="0"/>
        <outline val="0"/>
        <shadow val="0"/>
        <vertAlign val="baseline"/>
        <name val="Arial"/>
        <family val="2"/>
        <scheme val="none"/>
      </font>
      <alignment horizontal="left" vertical="top" textRotation="0" wrapText="1" indent="0" justifyLastLine="0" shrinkToFit="0" readingOrder="0"/>
    </dxf>
    <dxf>
      <font>
        <strike val="0"/>
        <outline val="0"/>
        <shadow val="0"/>
        <vertAlign val="baseline"/>
        <name val="Arial"/>
        <family val="2"/>
        <scheme val="none"/>
      </font>
      <alignment horizontal="left" vertical="top" textRotation="0" wrapText="1" indent="0" justifyLastLine="0" shrinkToFit="0" readingOrder="0"/>
    </dxf>
    <dxf>
      <font>
        <strike val="0"/>
        <outline val="0"/>
        <shadow val="0"/>
        <vertAlign val="baseline"/>
        <name val="Arial"/>
        <family val="2"/>
        <scheme val="none"/>
      </font>
      <alignment horizontal="left" vertical="top" textRotation="0" wrapText="1" indent="0" justifyLastLine="0" shrinkToFit="0" readingOrder="0"/>
    </dxf>
    <dxf>
      <font>
        <strike val="0"/>
        <outline val="0"/>
        <shadow val="0"/>
        <vertAlign val="baseline"/>
        <name val="Arial"/>
        <family val="2"/>
        <scheme val="none"/>
      </font>
      <alignment horizontal="left" vertical="top" textRotation="0" wrapText="1" indent="0" justifyLastLine="0" shrinkToFit="0" readingOrder="0"/>
    </dxf>
    <dxf>
      <font>
        <strike val="0"/>
        <outline val="0"/>
        <shadow val="0"/>
        <vertAlign val="baseline"/>
        <name val="Arial"/>
        <family val="2"/>
        <scheme val="none"/>
      </font>
      <alignment horizontal="left" vertical="top" textRotation="0" wrapText="1" indent="0" justifyLastLine="0" shrinkToFit="0" readingOrder="0"/>
    </dxf>
    <dxf>
      <font>
        <strike val="0"/>
        <outline val="0"/>
        <shadow val="0"/>
        <vertAlign val="baseline"/>
        <name val="Arial"/>
        <family val="2"/>
        <scheme val="none"/>
      </font>
      <alignment horizontal="left" vertical="top" textRotation="0" wrapText="1" indent="0" justifyLastLine="0" shrinkToFit="0" readingOrder="0"/>
    </dxf>
    <dxf>
      <font>
        <strike val="0"/>
        <outline val="0"/>
        <shadow val="0"/>
        <vertAlign val="baseline"/>
        <name val="Arial"/>
        <family val="2"/>
        <scheme val="none"/>
      </font>
      <alignment horizontal="left" vertical="top" textRotation="0" wrapText="1" indent="0" justifyLastLine="0" shrinkToFit="0" readingOrder="0"/>
    </dxf>
    <dxf>
      <font>
        <strike val="0"/>
        <outline val="0"/>
        <shadow val="0"/>
        <vertAlign val="baseline"/>
        <name val="Arial"/>
        <family val="2"/>
        <scheme val="none"/>
      </font>
      <alignment horizontal="left" vertical="top" textRotation="0" wrapText="1" indent="0" justifyLastLine="0" shrinkToFit="0" readingOrder="0"/>
    </dxf>
  </dxfs>
  <tableStyles count="0" defaultTableStyle="TableStyleMedium2" defaultPivotStyle="PivotStyleLight16"/>
  <colors>
    <mruColors>
      <color rgb="FFC65911"/>
      <color rgb="FF8FD14F"/>
      <color rgb="FFDA0000"/>
      <color rgb="FF007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47F029-A215-4390-BD70-0FA320C2B170}" name="Table2" displayName="Table2" ref="A5:C17" totalsRowShown="0" headerRowDxfId="67" dataDxfId="66" headerRowCellStyle="Normaali 2" dataCellStyle="Normaali 2">
  <autoFilter ref="A5:C17" xr:uid="{C38A5F96-A0AA-4876-B4C5-E49F96B5CEDA}"/>
  <tableColumns count="3">
    <tableColumn id="1" xr3:uid="{6F199324-BC17-4B16-8679-AB40CD4CC31A}" name="Excel Column Name" dataDxfId="65" dataCellStyle="Normaali 2"/>
    <tableColumn id="2" xr3:uid="{3560AFFA-3F2B-4245-9538-C1649867110F}" name="Column Description" dataDxfId="64" dataCellStyle="Normaali 2"/>
    <tableColumn id="3" xr3:uid="{95B4044B-30D4-47CE-AE75-E6B0AB8A1CDE}" name="More info" dataDxfId="63" dataCellStyle="Normaali 2">
      <calculatedColumnFormula>HYPERLINK("")</calculatedColumnFormula>
    </tableColumn>
  </tableColumns>
  <tableStyleInfo name="TableStyleMedium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8C90D32-6635-456E-8479-2F97FE9D02D7}" name="Table24" displayName="Table24" ref="A22:B27" totalsRowShown="0" headerRowDxfId="62" dataDxfId="61" headerRowCellStyle="Normaali 2" dataCellStyle="Normaali 2">
  <autoFilter ref="A22:B27" xr:uid="{E861418B-8CA0-4956-8281-E50B007FE59E}"/>
  <tableColumns count="2">
    <tableColumn id="1" xr3:uid="{DF37DB37-B34B-4CFD-82AF-66DCB0433FA6}" name="Link" dataDxfId="60" dataCellStyle="Normaali 2"/>
    <tableColumn id="2" xr3:uid="{96312410-A187-46F8-BAA1-0EAE24590084}" name="Link Description" dataDxfId="59" dataCellStyle="Normaali 2"/>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BBD23-8572-49A2-BECB-70E102A515DD}">
  <dimension ref="A1:H27"/>
  <sheetViews>
    <sheetView zoomScale="85" zoomScaleNormal="85" workbookViewId="0">
      <selection activeCell="A2" sqref="A2:D2"/>
    </sheetView>
  </sheetViews>
  <sheetFormatPr defaultRowHeight="13.8" x14ac:dyDescent="0.25"/>
  <cols>
    <col min="1" max="1" width="34.109375" style="19" customWidth="1"/>
    <col min="2" max="2" width="58.21875" style="19" customWidth="1"/>
    <col min="3" max="3" width="22.5546875" style="19" customWidth="1"/>
    <col min="4" max="4" width="40.44140625" style="19" customWidth="1"/>
    <col min="5" max="16384" width="8.88671875" style="19"/>
  </cols>
  <sheetData>
    <row r="1" spans="1:7" s="44" customFormat="1" ht="24.6" x14ac:dyDescent="0.4">
      <c r="A1" s="57" t="s">
        <v>110</v>
      </c>
      <c r="B1" s="57"/>
      <c r="C1" s="57"/>
      <c r="D1" s="28"/>
      <c r="E1" s="28"/>
      <c r="F1" s="28"/>
      <c r="G1" s="28"/>
    </row>
    <row r="2" spans="1:7" ht="120" customHeight="1" x14ac:dyDescent="0.25">
      <c r="A2" s="56" t="s">
        <v>237</v>
      </c>
      <c r="B2" s="56"/>
      <c r="C2" s="56"/>
      <c r="D2" s="56"/>
      <c r="E2" s="43"/>
      <c r="F2" s="43"/>
      <c r="G2" s="43"/>
    </row>
    <row r="3" spans="1:7" x14ac:dyDescent="0.25">
      <c r="A3" s="43"/>
      <c r="B3" s="43"/>
      <c r="C3" s="43"/>
      <c r="D3" s="43"/>
      <c r="E3" s="43"/>
      <c r="F3" s="43"/>
      <c r="G3" s="43"/>
    </row>
    <row r="4" spans="1:7" s="43" customFormat="1" ht="22.8" x14ac:dyDescent="0.25">
      <c r="A4" s="55" t="s">
        <v>111</v>
      </c>
      <c r="B4" s="55"/>
      <c r="C4" s="55"/>
    </row>
    <row r="5" spans="1:7" x14ac:dyDescent="0.25">
      <c r="A5" s="45" t="s">
        <v>103</v>
      </c>
      <c r="B5" s="45" t="s">
        <v>104</v>
      </c>
      <c r="C5" s="45" t="s">
        <v>78</v>
      </c>
      <c r="D5" s="43"/>
      <c r="E5" s="43"/>
      <c r="F5" s="43"/>
      <c r="G5" s="43"/>
    </row>
    <row r="6" spans="1:7" x14ac:dyDescent="0.25">
      <c r="A6" s="45" t="s">
        <v>28</v>
      </c>
      <c r="B6" s="45" t="s">
        <v>82</v>
      </c>
      <c r="C6" s="45" t="str">
        <f>HYPERLINK("")</f>
        <v/>
      </c>
      <c r="D6" s="43"/>
      <c r="E6" s="43"/>
      <c r="F6" s="43"/>
      <c r="G6" s="43"/>
    </row>
    <row r="7" spans="1:7" ht="26.4" x14ac:dyDescent="0.25">
      <c r="A7" s="45" t="s">
        <v>1</v>
      </c>
      <c r="B7" s="45" t="s">
        <v>174</v>
      </c>
      <c r="C7" s="45" t="str">
        <f>HYPERLINK("")</f>
        <v/>
      </c>
      <c r="D7" s="43"/>
      <c r="E7" s="43"/>
      <c r="F7" s="43"/>
      <c r="G7" s="43"/>
    </row>
    <row r="8" spans="1:7" ht="22.2" customHeight="1" x14ac:dyDescent="0.25">
      <c r="A8" s="45" t="s">
        <v>2</v>
      </c>
      <c r="B8" s="45" t="s">
        <v>175</v>
      </c>
      <c r="C8" s="45" t="str">
        <f>HYPERLINK("")</f>
        <v/>
      </c>
      <c r="D8" s="43"/>
      <c r="E8" s="43"/>
      <c r="F8" s="43"/>
      <c r="G8" s="43"/>
    </row>
    <row r="9" spans="1:7" x14ac:dyDescent="0.25">
      <c r="A9" s="45" t="s">
        <v>0</v>
      </c>
      <c r="B9" s="45" t="s">
        <v>142</v>
      </c>
      <c r="C9" s="45" t="str">
        <f>HYPERLINK("https://github.com/opengeospatial/GEOE3/wiki/Quality_Rules#quality-elements", "Link to wiki page")</f>
        <v>Link to wiki page</v>
      </c>
      <c r="G9" s="43"/>
    </row>
    <row r="10" spans="1:7" x14ac:dyDescent="0.25">
      <c r="A10" s="45" t="s">
        <v>3</v>
      </c>
      <c r="B10" s="45" t="s">
        <v>141</v>
      </c>
      <c r="C10" s="45" t="str">
        <f>HYPERLINK("")</f>
        <v/>
      </c>
      <c r="G10" s="43"/>
    </row>
    <row r="11" spans="1:7" ht="26.4" x14ac:dyDescent="0.25">
      <c r="A11" s="45" t="s">
        <v>4</v>
      </c>
      <c r="B11" s="45" t="s">
        <v>140</v>
      </c>
      <c r="C11" s="45" t="str">
        <f>HYPERLINK("https://github.com/opengeospatial/GEOE3/wiki/Quality_Rules#implementation-status", "Link to wiki page")</f>
        <v>Link to wiki page</v>
      </c>
      <c r="G11" s="43"/>
    </row>
    <row r="12" spans="1:7" ht="78.599999999999994" customHeight="1" x14ac:dyDescent="0.25">
      <c r="A12" s="51" t="s">
        <v>5</v>
      </c>
      <c r="B12" s="51" t="s">
        <v>139</v>
      </c>
      <c r="C12" s="51" t="str">
        <f>HYPERLINK("https://github.com/opengeospatial/GEOE3/wiki/Quality_Rules#error-concequences-severity", "Link to wiki page")</f>
        <v>Link to wiki page</v>
      </c>
    </row>
    <row r="13" spans="1:7" x14ac:dyDescent="0.25">
      <c r="A13" s="45" t="s">
        <v>6</v>
      </c>
      <c r="B13" s="45" t="s">
        <v>79</v>
      </c>
      <c r="C13" s="45"/>
    </row>
    <row r="14" spans="1:7" ht="39.6" x14ac:dyDescent="0.25">
      <c r="A14" s="45" t="s">
        <v>7</v>
      </c>
      <c r="B14" s="45" t="s">
        <v>138</v>
      </c>
      <c r="C14" s="45" t="str">
        <f>HYPERLINK("https://github.com/opengeospatial/GEOE3/wiki/Quality_Rules#usable-key-words-for-error-messages-and-definitions", "Link to wiki page")</f>
        <v>Link to wiki page</v>
      </c>
    </row>
    <row r="15" spans="1:7" x14ac:dyDescent="0.25">
      <c r="A15" s="45" t="s">
        <v>8</v>
      </c>
      <c r="B15" s="45" t="s">
        <v>137</v>
      </c>
      <c r="C15" s="45" t="str">
        <f>HYPERLINK("")</f>
        <v/>
      </c>
    </row>
    <row r="16" spans="1:7" x14ac:dyDescent="0.25">
      <c r="A16" s="45" t="s">
        <v>9</v>
      </c>
      <c r="B16" s="45" t="s">
        <v>136</v>
      </c>
      <c r="C16" s="45"/>
    </row>
    <row r="17" spans="1:8" ht="30" customHeight="1" x14ac:dyDescent="0.25">
      <c r="A17" s="45" t="s">
        <v>10</v>
      </c>
      <c r="B17" s="45" t="s">
        <v>80</v>
      </c>
      <c r="C17" s="45" t="str">
        <f>HYPERLINK("https://github.com/opengeospatial/GEOE3/wiki/Quality_Rules#version-control", "Link to wiki page")</f>
        <v>Link to wiki page</v>
      </c>
    </row>
    <row r="18" spans="1:8" x14ac:dyDescent="0.25">
      <c r="A18" s="46"/>
      <c r="B18" s="47"/>
      <c r="C18" s="20"/>
      <c r="D18" s="43"/>
      <c r="E18" s="43"/>
      <c r="F18" s="43"/>
      <c r="G18" s="43"/>
      <c r="H18" s="43"/>
    </row>
    <row r="21" spans="1:8" s="43" customFormat="1" ht="22.8" x14ac:dyDescent="0.25">
      <c r="A21" s="55" t="s">
        <v>130</v>
      </c>
      <c r="B21" s="55"/>
      <c r="C21" s="29"/>
    </row>
    <row r="22" spans="1:8" s="43" customFormat="1" ht="13.2" x14ac:dyDescent="0.25">
      <c r="A22" s="45" t="s">
        <v>112</v>
      </c>
      <c r="B22" s="45" t="s">
        <v>113</v>
      </c>
      <c r="C22" s="45"/>
      <c r="D22" s="43" t="str">
        <f t="shared" ref="D22" si="0">HYPERLINK("")</f>
        <v/>
      </c>
    </row>
    <row r="23" spans="1:8" ht="26.4" x14ac:dyDescent="0.25">
      <c r="A23" s="49" t="str">
        <f>HYPERLINK("https://github.com/opengeospatial/GEOE3/wiki/Quality_Rules", "GitHub Wiki")</f>
        <v>GitHub Wiki</v>
      </c>
      <c r="B23" s="45" t="s">
        <v>114</v>
      </c>
      <c r="C23" s="45"/>
    </row>
    <row r="24" spans="1:8" ht="26.4" x14ac:dyDescent="0.25">
      <c r="A24" s="50" t="str">
        <f>HYPERLINK("https://github.com/opengeospatial/GEOE3/", "GitHub Repository")</f>
        <v>GitHub Repository</v>
      </c>
      <c r="B24" s="48" t="s">
        <v>176</v>
      </c>
      <c r="C24" s="45"/>
    </row>
    <row r="25" spans="1:8" ht="39.6" x14ac:dyDescent="0.25">
      <c r="A25" s="52" t="str">
        <f>HYPERLINK("https://docs.ogc.org/cs/20-072r2/20-072r2.html", "OGC CityGML Standard")</f>
        <v>OGC CityGML Standard</v>
      </c>
      <c r="B25" s="45" t="s">
        <v>206</v>
      </c>
      <c r="C25" s="45"/>
    </row>
    <row r="26" spans="1:8" ht="27.6" x14ac:dyDescent="0.25">
      <c r="A26" s="50" t="str">
        <f>HYPERLINK("https://files.sig3d.org/file/ag-qualitaet/201311_SIG3D_Modeling_Guide_for_3D_Objects_Part_2.pdf", "SIG3D Modelling Guide for 3D Objects: Part 2")</f>
        <v>SIG3D Modelling Guide for 3D Objects: Part 2</v>
      </c>
      <c r="B26" s="45" t="s">
        <v>207</v>
      </c>
      <c r="C26" s="45"/>
    </row>
    <row r="27" spans="1:8" x14ac:dyDescent="0.25">
      <c r="A27" s="50" t="str">
        <f>HYPERLINK("https://geoe3.eu/", "GeoE3 Project website")</f>
        <v>GeoE3 Project website</v>
      </c>
      <c r="B27" s="45" t="s">
        <v>115</v>
      </c>
      <c r="C27" s="45"/>
    </row>
  </sheetData>
  <mergeCells count="4">
    <mergeCell ref="A21:B21"/>
    <mergeCell ref="A2:D2"/>
    <mergeCell ref="A1:C1"/>
    <mergeCell ref="A4:C4"/>
  </mergeCells>
  <pageMargins left="0.7" right="0.7" top="0.75" bottom="0.75" header="0.3" footer="0.3"/>
  <pageSetup paperSize="9"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80389-2C7D-4A84-8EED-658C64708058}">
  <dimension ref="A1:L54"/>
  <sheetViews>
    <sheetView tabSelected="1" topLeftCell="A28" zoomScale="90" zoomScaleNormal="90" workbookViewId="0">
      <selection activeCell="F29" sqref="F29"/>
    </sheetView>
  </sheetViews>
  <sheetFormatPr defaultRowHeight="14.4" x14ac:dyDescent="0.3"/>
  <cols>
    <col min="1" max="1" width="22.109375" style="25" customWidth="1"/>
    <col min="2" max="2" width="32.6640625" style="38" customWidth="1"/>
    <col min="3" max="3" width="20.21875" style="40" customWidth="1"/>
    <col min="4" max="4" width="17" style="35" customWidth="1"/>
    <col min="5" max="5" width="33" style="31" customWidth="1"/>
    <col min="6" max="6" width="18.109375" style="31" customWidth="1"/>
    <col min="7" max="7" width="12.5546875" style="31" customWidth="1"/>
    <col min="8" max="8" width="33.5546875" style="31" customWidth="1"/>
    <col min="9" max="9" width="30.44140625" style="31" customWidth="1"/>
    <col min="10" max="10" width="30.21875" style="31" customWidth="1"/>
    <col min="11" max="11" width="42.33203125" style="31" customWidth="1"/>
    <col min="12" max="12" width="10.21875" style="39" customWidth="1"/>
    <col min="13" max="16384" width="8.88671875" style="31"/>
  </cols>
  <sheetData>
    <row r="1" spans="1:12" s="25" customFormat="1" ht="28.8" x14ac:dyDescent="0.3">
      <c r="A1" s="1" t="s">
        <v>28</v>
      </c>
      <c r="B1" s="2" t="s">
        <v>1</v>
      </c>
      <c r="C1" s="1" t="s">
        <v>2</v>
      </c>
      <c r="D1" s="1" t="s">
        <v>0</v>
      </c>
      <c r="E1" s="1" t="s">
        <v>3</v>
      </c>
      <c r="F1" s="1" t="s">
        <v>4</v>
      </c>
      <c r="G1" s="1" t="s">
        <v>5</v>
      </c>
      <c r="H1" s="1" t="s">
        <v>6</v>
      </c>
      <c r="I1" s="1" t="s">
        <v>7</v>
      </c>
      <c r="J1" s="1" t="s">
        <v>8</v>
      </c>
      <c r="K1" s="1" t="s">
        <v>9</v>
      </c>
      <c r="L1" s="21" t="s">
        <v>10</v>
      </c>
    </row>
    <row r="2" spans="1:12" x14ac:dyDescent="0.3">
      <c r="A2" s="59" t="s">
        <v>29</v>
      </c>
      <c r="B2" s="59"/>
      <c r="C2" s="59"/>
      <c r="D2" s="59"/>
      <c r="E2" s="59"/>
      <c r="F2" s="59"/>
      <c r="G2" s="59"/>
      <c r="H2" s="59"/>
      <c r="I2" s="59"/>
      <c r="J2" s="59"/>
      <c r="K2" s="32"/>
      <c r="L2" s="33"/>
    </row>
    <row r="3" spans="1:12" ht="28.8" customHeight="1" x14ac:dyDescent="0.3">
      <c r="A3" s="58" t="s">
        <v>95</v>
      </c>
      <c r="B3" s="12" t="s">
        <v>25</v>
      </c>
      <c r="C3" s="34" t="s">
        <v>143</v>
      </c>
      <c r="D3" s="35" t="s">
        <v>89</v>
      </c>
      <c r="E3" s="36" t="s">
        <v>26</v>
      </c>
      <c r="F3" s="36" t="s">
        <v>11</v>
      </c>
      <c r="G3" s="36" t="s">
        <v>81</v>
      </c>
      <c r="H3" s="36" t="s">
        <v>177</v>
      </c>
      <c r="I3" s="36" t="s">
        <v>119</v>
      </c>
      <c r="J3" s="36" t="s">
        <v>27</v>
      </c>
      <c r="K3" s="36" t="s">
        <v>257</v>
      </c>
      <c r="L3" s="37">
        <v>1</v>
      </c>
    </row>
    <row r="4" spans="1:12" ht="28.8" x14ac:dyDescent="0.3">
      <c r="A4" s="58"/>
      <c r="B4" s="12" t="s">
        <v>34</v>
      </c>
      <c r="C4" s="34" t="s">
        <v>144</v>
      </c>
      <c r="D4" s="35" t="s">
        <v>89</v>
      </c>
      <c r="E4" s="36" t="s">
        <v>33</v>
      </c>
      <c r="F4" s="36" t="s">
        <v>11</v>
      </c>
      <c r="G4" s="36" t="s">
        <v>81</v>
      </c>
      <c r="H4" s="36" t="s">
        <v>178</v>
      </c>
      <c r="I4" s="36" t="s">
        <v>120</v>
      </c>
      <c r="J4" s="36" t="s">
        <v>121</v>
      </c>
      <c r="K4" s="36"/>
      <c r="L4" s="37">
        <v>1</v>
      </c>
    </row>
    <row r="5" spans="1:12" ht="28.8" x14ac:dyDescent="0.3">
      <c r="A5" s="58"/>
      <c r="B5" s="12" t="s">
        <v>122</v>
      </c>
      <c r="C5" s="34" t="s">
        <v>145</v>
      </c>
      <c r="D5" s="35" t="s">
        <v>90</v>
      </c>
      <c r="E5" s="36" t="s">
        <v>208</v>
      </c>
      <c r="F5" s="36" t="s">
        <v>11</v>
      </c>
      <c r="G5" s="36" t="s">
        <v>81</v>
      </c>
      <c r="H5" s="36" t="s">
        <v>179</v>
      </c>
      <c r="I5" s="36" t="s">
        <v>180</v>
      </c>
      <c r="J5" s="36" t="s">
        <v>181</v>
      </c>
      <c r="K5" s="36" t="s">
        <v>173</v>
      </c>
      <c r="L5" s="37">
        <v>1</v>
      </c>
    </row>
    <row r="6" spans="1:12" ht="43.2" x14ac:dyDescent="0.3">
      <c r="A6" s="58"/>
      <c r="B6" s="12" t="s">
        <v>77</v>
      </c>
      <c r="C6" s="34" t="s">
        <v>146</v>
      </c>
      <c r="D6" s="35" t="s">
        <v>93</v>
      </c>
      <c r="E6" s="35"/>
      <c r="F6" s="36" t="s">
        <v>107</v>
      </c>
      <c r="G6" s="36" t="s">
        <v>209</v>
      </c>
      <c r="H6" s="36" t="s">
        <v>182</v>
      </c>
      <c r="I6" s="36" t="s">
        <v>184</v>
      </c>
      <c r="J6" s="36" t="s">
        <v>183</v>
      </c>
      <c r="K6" s="36"/>
      <c r="L6" s="37">
        <v>1</v>
      </c>
    </row>
    <row r="7" spans="1:12" x14ac:dyDescent="0.3">
      <c r="A7" s="59" t="s">
        <v>126</v>
      </c>
      <c r="B7" s="59"/>
      <c r="C7" s="59"/>
      <c r="D7" s="59"/>
      <c r="E7" s="59"/>
      <c r="F7" s="59"/>
      <c r="G7" s="59"/>
      <c r="H7" s="59"/>
      <c r="I7" s="59"/>
      <c r="J7" s="59"/>
      <c r="K7" s="32"/>
      <c r="L7" s="33"/>
    </row>
    <row r="8" spans="1:12" s="35" customFormat="1" ht="28.8" x14ac:dyDescent="0.3">
      <c r="A8" s="58" t="s">
        <v>127</v>
      </c>
      <c r="B8" s="12" t="s">
        <v>12</v>
      </c>
      <c r="C8" s="34" t="s">
        <v>147</v>
      </c>
      <c r="D8" s="35" t="s">
        <v>90</v>
      </c>
      <c r="E8" s="36" t="s">
        <v>84</v>
      </c>
      <c r="F8" s="36" t="s">
        <v>11</v>
      </c>
      <c r="G8" s="36" t="s">
        <v>81</v>
      </c>
      <c r="H8" s="36" t="s">
        <v>86</v>
      </c>
      <c r="I8" s="36" t="s">
        <v>13</v>
      </c>
      <c r="J8" s="36" t="s">
        <v>14</v>
      </c>
      <c r="K8" s="36" t="s">
        <v>210</v>
      </c>
      <c r="L8" s="37">
        <v>1</v>
      </c>
    </row>
    <row r="9" spans="1:12" s="35" customFormat="1" ht="28.8" x14ac:dyDescent="0.3">
      <c r="A9" s="58"/>
      <c r="B9" s="53" t="s">
        <v>43</v>
      </c>
      <c r="C9" s="34" t="s">
        <v>148</v>
      </c>
      <c r="D9" s="35" t="s">
        <v>92</v>
      </c>
      <c r="E9" s="6" t="s">
        <v>128</v>
      </c>
      <c r="F9" s="36" t="s">
        <v>11</v>
      </c>
      <c r="G9" s="36" t="s">
        <v>81</v>
      </c>
      <c r="H9" s="6" t="s">
        <v>52</v>
      </c>
      <c r="I9" s="6" t="s">
        <v>50</v>
      </c>
      <c r="J9" s="6" t="s">
        <v>51</v>
      </c>
      <c r="K9" s="36" t="s">
        <v>210</v>
      </c>
      <c r="L9" s="37">
        <v>1</v>
      </c>
    </row>
    <row r="10" spans="1:12" s="35" customFormat="1" ht="28.8" x14ac:dyDescent="0.3">
      <c r="A10" s="58"/>
      <c r="B10" s="12" t="s">
        <v>83</v>
      </c>
      <c r="C10" s="34" t="s">
        <v>149</v>
      </c>
      <c r="D10" s="35" t="s">
        <v>92</v>
      </c>
      <c r="E10" s="36" t="s">
        <v>85</v>
      </c>
      <c r="F10" s="36" t="s">
        <v>11</v>
      </c>
      <c r="G10" s="36" t="s">
        <v>81</v>
      </c>
      <c r="H10" s="36" t="s">
        <v>185</v>
      </c>
      <c r="I10" s="36" t="s">
        <v>186</v>
      </c>
      <c r="J10" s="36" t="s">
        <v>187</v>
      </c>
      <c r="K10" s="36" t="s">
        <v>210</v>
      </c>
      <c r="L10" s="54">
        <v>1</v>
      </c>
    </row>
    <row r="11" spans="1:12" x14ac:dyDescent="0.3">
      <c r="A11" s="59" t="s">
        <v>30</v>
      </c>
      <c r="B11" s="59"/>
      <c r="C11" s="59"/>
      <c r="D11" s="59"/>
      <c r="E11" s="59"/>
      <c r="F11" s="59"/>
      <c r="G11" s="59"/>
      <c r="H11" s="59"/>
      <c r="I11" s="59"/>
      <c r="J11" s="59"/>
      <c r="K11" s="32"/>
      <c r="L11" s="33"/>
    </row>
    <row r="12" spans="1:12" ht="57.6" customHeight="1" x14ac:dyDescent="0.3">
      <c r="A12" s="58" t="s">
        <v>125</v>
      </c>
      <c r="B12" s="12" t="s">
        <v>15</v>
      </c>
      <c r="C12" s="12" t="s">
        <v>150</v>
      </c>
      <c r="D12" s="35" t="s">
        <v>90</v>
      </c>
      <c r="E12" s="36" t="s">
        <v>135</v>
      </c>
      <c r="F12" s="36" t="s">
        <v>11</v>
      </c>
      <c r="G12" s="36" t="s">
        <v>9</v>
      </c>
      <c r="H12" s="36" t="s">
        <v>132</v>
      </c>
      <c r="I12" s="36" t="s">
        <v>266</v>
      </c>
      <c r="J12" s="36" t="s">
        <v>16</v>
      </c>
      <c r="K12" s="36" t="s">
        <v>133</v>
      </c>
      <c r="L12" s="37">
        <v>1</v>
      </c>
    </row>
    <row r="13" spans="1:12" ht="86.4" x14ac:dyDescent="0.3">
      <c r="A13" s="58"/>
      <c r="B13" s="12" t="s">
        <v>35</v>
      </c>
      <c r="C13" s="12" t="s">
        <v>151</v>
      </c>
      <c r="D13" s="35" t="s">
        <v>91</v>
      </c>
      <c r="E13" s="36" t="s">
        <v>135</v>
      </c>
      <c r="F13" s="36" t="s">
        <v>11</v>
      </c>
      <c r="G13" s="36" t="s">
        <v>9</v>
      </c>
      <c r="H13" s="36" t="s">
        <v>205</v>
      </c>
      <c r="I13" s="36" t="s">
        <v>267</v>
      </c>
      <c r="J13" s="36" t="s">
        <v>17</v>
      </c>
      <c r="K13" s="36" t="s">
        <v>88</v>
      </c>
      <c r="L13" s="37">
        <v>1</v>
      </c>
    </row>
    <row r="14" spans="1:12" ht="55.2" customHeight="1" x14ac:dyDescent="0.3">
      <c r="A14" s="58"/>
      <c r="B14" s="12" t="s">
        <v>100</v>
      </c>
      <c r="C14" s="12" t="s">
        <v>152</v>
      </c>
      <c r="D14" s="35" t="s">
        <v>92</v>
      </c>
      <c r="E14" s="36" t="s">
        <v>135</v>
      </c>
      <c r="F14" s="36" t="s">
        <v>11</v>
      </c>
      <c r="G14" s="36" t="s">
        <v>9</v>
      </c>
      <c r="H14" s="36" t="s">
        <v>101</v>
      </c>
      <c r="I14" s="36" t="s">
        <v>268</v>
      </c>
      <c r="J14" s="36" t="s">
        <v>102</v>
      </c>
      <c r="K14" s="36" t="s">
        <v>134</v>
      </c>
      <c r="L14" s="37">
        <v>1</v>
      </c>
    </row>
    <row r="15" spans="1:12" s="7" customFormat="1" ht="61.2" customHeight="1" x14ac:dyDescent="0.3">
      <c r="A15" s="58"/>
      <c r="B15" s="12" t="s">
        <v>211</v>
      </c>
      <c r="C15" s="12" t="s">
        <v>227</v>
      </c>
      <c r="D15" s="35" t="s">
        <v>90</v>
      </c>
      <c r="E15" s="36" t="s">
        <v>224</v>
      </c>
      <c r="F15" s="36" t="s">
        <v>11</v>
      </c>
      <c r="G15" s="36" t="s">
        <v>9</v>
      </c>
      <c r="H15" s="35" t="s">
        <v>223</v>
      </c>
      <c r="I15" s="35" t="s">
        <v>215</v>
      </c>
      <c r="J15" s="36" t="s">
        <v>219</v>
      </c>
      <c r="K15" s="36" t="s">
        <v>220</v>
      </c>
      <c r="L15" s="37">
        <v>1</v>
      </c>
    </row>
    <row r="16" spans="1:12" s="7" customFormat="1" ht="57.6" x14ac:dyDescent="0.3">
      <c r="A16" s="58"/>
      <c r="B16" s="12" t="s">
        <v>212</v>
      </c>
      <c r="C16" s="12" t="s">
        <v>228</v>
      </c>
      <c r="D16" s="35" t="s">
        <v>90</v>
      </c>
      <c r="E16" s="36" t="s">
        <v>225</v>
      </c>
      <c r="F16" s="36" t="s">
        <v>11</v>
      </c>
      <c r="G16" s="36" t="s">
        <v>9</v>
      </c>
      <c r="H16" s="35" t="s">
        <v>222</v>
      </c>
      <c r="I16" s="35" t="s">
        <v>216</v>
      </c>
      <c r="J16" s="36" t="s">
        <v>221</v>
      </c>
      <c r="K16" s="36" t="s">
        <v>220</v>
      </c>
      <c r="L16" s="37">
        <v>1</v>
      </c>
    </row>
    <row r="17" spans="1:12" s="7" customFormat="1" ht="28.8" x14ac:dyDescent="0.3">
      <c r="A17" s="58"/>
      <c r="B17" s="12" t="s">
        <v>213</v>
      </c>
      <c r="C17" s="12" t="s">
        <v>229</v>
      </c>
      <c r="D17" s="35" t="s">
        <v>90</v>
      </c>
      <c r="E17" s="36" t="s">
        <v>226</v>
      </c>
      <c r="F17" s="36" t="s">
        <v>11</v>
      </c>
      <c r="G17" s="36" t="s">
        <v>9</v>
      </c>
      <c r="H17" s="35" t="s">
        <v>214</v>
      </c>
      <c r="I17" s="35" t="s">
        <v>217</v>
      </c>
      <c r="J17" s="36" t="s">
        <v>218</v>
      </c>
      <c r="K17" s="36" t="s">
        <v>220</v>
      </c>
      <c r="L17" s="37">
        <v>1</v>
      </c>
    </row>
    <row r="18" spans="1:12" x14ac:dyDescent="0.3">
      <c r="A18" s="59" t="s">
        <v>31</v>
      </c>
      <c r="B18" s="59"/>
      <c r="C18" s="59"/>
      <c r="D18" s="59"/>
      <c r="E18" s="59"/>
      <c r="F18" s="59"/>
      <c r="G18" s="59"/>
      <c r="H18" s="59"/>
      <c r="I18" s="59"/>
      <c r="J18" s="59"/>
      <c r="K18" s="32"/>
      <c r="L18" s="33"/>
    </row>
    <row r="19" spans="1:12" ht="28.8" x14ac:dyDescent="0.3">
      <c r="A19" s="58" t="s">
        <v>96</v>
      </c>
      <c r="B19" s="12" t="s">
        <v>36</v>
      </c>
      <c r="C19" s="12" t="s">
        <v>153</v>
      </c>
      <c r="D19" s="35" t="s">
        <v>90</v>
      </c>
      <c r="E19" s="36" t="s">
        <v>116</v>
      </c>
      <c r="F19" s="36" t="s">
        <v>11</v>
      </c>
      <c r="G19" s="36" t="s">
        <v>131</v>
      </c>
      <c r="H19" s="36" t="s">
        <v>188</v>
      </c>
      <c r="I19" s="36" t="s">
        <v>189</v>
      </c>
      <c r="J19" s="36" t="s">
        <v>192</v>
      </c>
      <c r="K19" s="36" t="s">
        <v>42</v>
      </c>
      <c r="L19" s="37">
        <v>1</v>
      </c>
    </row>
    <row r="20" spans="1:12" ht="43.2" x14ac:dyDescent="0.3">
      <c r="A20" s="58"/>
      <c r="B20" s="12" t="s">
        <v>37</v>
      </c>
      <c r="C20" s="12" t="s">
        <v>154</v>
      </c>
      <c r="D20" s="35" t="s">
        <v>99</v>
      </c>
      <c r="E20" s="36" t="s">
        <v>116</v>
      </c>
      <c r="F20" s="36" t="s">
        <v>11</v>
      </c>
      <c r="G20" s="36" t="s">
        <v>131</v>
      </c>
      <c r="H20" s="36" t="s">
        <v>190</v>
      </c>
      <c r="I20" s="36" t="s">
        <v>191</v>
      </c>
      <c r="J20" s="36" t="s">
        <v>192</v>
      </c>
      <c r="K20" s="36" t="s">
        <v>42</v>
      </c>
      <c r="L20" s="37">
        <v>1</v>
      </c>
    </row>
    <row r="21" spans="1:12" ht="46.2" customHeight="1" x14ac:dyDescent="0.3">
      <c r="A21" s="58"/>
      <c r="B21" s="12" t="s">
        <v>262</v>
      </c>
      <c r="C21" s="12" t="s">
        <v>155</v>
      </c>
      <c r="D21" s="35" t="s">
        <v>99</v>
      </c>
      <c r="E21" s="36" t="s">
        <v>261</v>
      </c>
      <c r="F21" s="36" t="s">
        <v>11</v>
      </c>
      <c r="G21" s="36" t="s">
        <v>9</v>
      </c>
      <c r="H21" s="36" t="s">
        <v>263</v>
      </c>
      <c r="I21" s="36" t="s">
        <v>193</v>
      </c>
      <c r="J21" s="36" t="s">
        <v>194</v>
      </c>
      <c r="K21" s="36"/>
      <c r="L21" s="37">
        <v>1</v>
      </c>
    </row>
    <row r="22" spans="1:12" ht="28.8" x14ac:dyDescent="0.3">
      <c r="A22" s="58"/>
      <c r="B22" s="12" t="s">
        <v>38</v>
      </c>
      <c r="C22" s="12" t="s">
        <v>156</v>
      </c>
      <c r="D22" s="35" t="s">
        <v>99</v>
      </c>
      <c r="E22" s="36" t="s">
        <v>39</v>
      </c>
      <c r="F22" s="36" t="s">
        <v>11</v>
      </c>
      <c r="G22" s="36" t="s">
        <v>81</v>
      </c>
      <c r="H22" s="6" t="s">
        <v>61</v>
      </c>
      <c r="I22" s="6" t="s">
        <v>21</v>
      </c>
      <c r="J22" s="6" t="s">
        <v>40</v>
      </c>
      <c r="K22" s="6"/>
      <c r="L22" s="37">
        <v>1</v>
      </c>
    </row>
    <row r="23" spans="1:12" ht="28.8" x14ac:dyDescent="0.3">
      <c r="A23" s="58"/>
      <c r="B23" s="40" t="s">
        <v>41</v>
      </c>
      <c r="C23" s="12" t="s">
        <v>157</v>
      </c>
      <c r="D23" s="35" t="s">
        <v>89</v>
      </c>
      <c r="E23" s="6" t="s">
        <v>117</v>
      </c>
      <c r="F23" s="6" t="s">
        <v>11</v>
      </c>
      <c r="G23" s="6" t="s">
        <v>131</v>
      </c>
      <c r="H23" s="6" t="s">
        <v>18</v>
      </c>
      <c r="I23" s="6" t="s">
        <v>19</v>
      </c>
      <c r="J23" s="6" t="s">
        <v>20</v>
      </c>
      <c r="K23" s="36" t="s">
        <v>42</v>
      </c>
      <c r="L23" s="37">
        <v>1</v>
      </c>
    </row>
    <row r="24" spans="1:12" ht="28.8" x14ac:dyDescent="0.3">
      <c r="A24" s="58"/>
      <c r="B24" s="40" t="s">
        <v>44</v>
      </c>
      <c r="C24" s="12" t="s">
        <v>158</v>
      </c>
      <c r="D24" s="35" t="s">
        <v>99</v>
      </c>
      <c r="E24" s="6" t="s">
        <v>247</v>
      </c>
      <c r="F24" s="6" t="s">
        <v>11</v>
      </c>
      <c r="G24" s="6" t="s">
        <v>131</v>
      </c>
      <c r="H24" s="6" t="s">
        <v>195</v>
      </c>
      <c r="I24" s="6" t="s">
        <v>196</v>
      </c>
      <c r="J24" s="6" t="s">
        <v>55</v>
      </c>
      <c r="K24" s="36"/>
      <c r="L24" s="37">
        <v>1</v>
      </c>
    </row>
    <row r="25" spans="1:12" ht="28.8" x14ac:dyDescent="0.3">
      <c r="A25" s="58"/>
      <c r="B25" s="40" t="s">
        <v>47</v>
      </c>
      <c r="C25" s="12" t="s">
        <v>159</v>
      </c>
      <c r="D25" s="35" t="s">
        <v>99</v>
      </c>
      <c r="E25" s="6" t="s">
        <v>49</v>
      </c>
      <c r="F25" s="6" t="s">
        <v>11</v>
      </c>
      <c r="G25" s="6" t="s">
        <v>9</v>
      </c>
      <c r="H25" s="6" t="s">
        <v>197</v>
      </c>
      <c r="I25" s="6" t="s">
        <v>57</v>
      </c>
      <c r="J25" s="6" t="s">
        <v>54</v>
      </c>
      <c r="K25" s="36"/>
      <c r="L25" s="37">
        <v>1</v>
      </c>
    </row>
    <row r="26" spans="1:12" ht="28.8" x14ac:dyDescent="0.3">
      <c r="A26" s="58"/>
      <c r="B26" s="40" t="s">
        <v>46</v>
      </c>
      <c r="C26" s="12" t="s">
        <v>160</v>
      </c>
      <c r="D26" s="35" t="s">
        <v>99</v>
      </c>
      <c r="E26" s="6" t="s">
        <v>49</v>
      </c>
      <c r="F26" s="6" t="s">
        <v>11</v>
      </c>
      <c r="G26" s="6" t="s">
        <v>9</v>
      </c>
      <c r="H26" s="6" t="s">
        <v>198</v>
      </c>
      <c r="I26" s="6" t="s">
        <v>56</v>
      </c>
      <c r="J26" s="6" t="s">
        <v>53</v>
      </c>
      <c r="K26" s="36"/>
      <c r="L26" s="37">
        <v>1</v>
      </c>
    </row>
    <row r="27" spans="1:12" ht="43.2" x14ac:dyDescent="0.3">
      <c r="A27" s="58"/>
      <c r="B27" s="40" t="s">
        <v>45</v>
      </c>
      <c r="C27" s="12" t="s">
        <v>161</v>
      </c>
      <c r="D27" s="35" t="s">
        <v>99</v>
      </c>
      <c r="E27" s="6" t="s">
        <v>49</v>
      </c>
      <c r="F27" s="6" t="s">
        <v>11</v>
      </c>
      <c r="G27" s="6" t="s">
        <v>9</v>
      </c>
      <c r="H27" s="6" t="s">
        <v>94</v>
      </c>
      <c r="I27" s="6" t="s">
        <v>199</v>
      </c>
      <c r="J27" s="6" t="s">
        <v>58</v>
      </c>
      <c r="K27" s="36"/>
      <c r="L27" s="37">
        <v>1</v>
      </c>
    </row>
    <row r="28" spans="1:12" ht="64.2" customHeight="1" x14ac:dyDescent="0.3">
      <c r="A28" s="58"/>
      <c r="B28" s="40" t="s">
        <v>48</v>
      </c>
      <c r="C28" s="12" t="s">
        <v>162</v>
      </c>
      <c r="D28" s="35" t="s">
        <v>90</v>
      </c>
      <c r="E28" s="6" t="s">
        <v>49</v>
      </c>
      <c r="F28" s="6" t="s">
        <v>11</v>
      </c>
      <c r="G28" s="6" t="s">
        <v>9</v>
      </c>
      <c r="H28" s="6" t="s">
        <v>200</v>
      </c>
      <c r="I28" s="6" t="s">
        <v>59</v>
      </c>
      <c r="J28" s="6" t="s">
        <v>60</v>
      </c>
      <c r="K28" s="36"/>
      <c r="L28" s="37">
        <v>1</v>
      </c>
    </row>
    <row r="29" spans="1:12" ht="206.4" customHeight="1" x14ac:dyDescent="0.3">
      <c r="A29" s="58"/>
      <c r="B29" s="40" t="s">
        <v>63</v>
      </c>
      <c r="C29" s="12" t="s">
        <v>163</v>
      </c>
      <c r="D29" s="35" t="s">
        <v>99</v>
      </c>
      <c r="E29" s="36" t="s">
        <v>258</v>
      </c>
      <c r="F29" s="36" t="s">
        <v>265</v>
      </c>
      <c r="G29" s="36" t="s">
        <v>131</v>
      </c>
      <c r="H29" s="36" t="s">
        <v>64</v>
      </c>
      <c r="I29" s="36" t="s">
        <v>65</v>
      </c>
      <c r="J29" s="36" t="s">
        <v>66</v>
      </c>
      <c r="K29" s="36" t="s">
        <v>259</v>
      </c>
      <c r="L29" s="37">
        <v>1</v>
      </c>
    </row>
    <row r="30" spans="1:12" ht="80.400000000000006" customHeight="1" x14ac:dyDescent="0.3">
      <c r="A30" s="58"/>
      <c r="B30" s="40" t="s">
        <v>62</v>
      </c>
      <c r="C30" s="12" t="s">
        <v>164</v>
      </c>
      <c r="D30" s="35" t="s">
        <v>99</v>
      </c>
      <c r="E30" s="36" t="s">
        <v>258</v>
      </c>
      <c r="F30" s="36" t="s">
        <v>265</v>
      </c>
      <c r="G30" s="36" t="s">
        <v>9</v>
      </c>
      <c r="H30" s="36" t="s">
        <v>67</v>
      </c>
      <c r="I30" s="36" t="s">
        <v>68</v>
      </c>
      <c r="J30" s="36" t="s">
        <v>69</v>
      </c>
      <c r="K30" s="36" t="s">
        <v>172</v>
      </c>
      <c r="L30" s="37">
        <v>1</v>
      </c>
    </row>
    <row r="31" spans="1:12" ht="43.2" x14ac:dyDescent="0.3">
      <c r="A31" s="58"/>
      <c r="B31" s="40" t="s">
        <v>22</v>
      </c>
      <c r="C31" s="12" t="s">
        <v>165</v>
      </c>
      <c r="D31" s="35" t="s">
        <v>99</v>
      </c>
      <c r="E31" s="36" t="s">
        <v>238</v>
      </c>
      <c r="F31" s="36" t="s">
        <v>11</v>
      </c>
      <c r="G31" s="36" t="s">
        <v>9</v>
      </c>
      <c r="H31" s="36" t="s">
        <v>230</v>
      </c>
      <c r="I31" s="36" t="s">
        <v>231</v>
      </c>
      <c r="J31" s="36" t="s">
        <v>232</v>
      </c>
      <c r="K31" s="36" t="s">
        <v>201</v>
      </c>
      <c r="L31" s="37">
        <v>1</v>
      </c>
    </row>
    <row r="32" spans="1:12" ht="43.2" x14ac:dyDescent="0.3">
      <c r="A32" s="58"/>
      <c r="B32" s="40" t="s">
        <v>233</v>
      </c>
      <c r="C32" s="12" t="s">
        <v>166</v>
      </c>
      <c r="D32" s="35" t="s">
        <v>99</v>
      </c>
      <c r="E32" s="36" t="s">
        <v>264</v>
      </c>
      <c r="F32" s="36" t="s">
        <v>11</v>
      </c>
      <c r="G32" s="36" t="s">
        <v>9</v>
      </c>
      <c r="H32" s="36" t="s">
        <v>234</v>
      </c>
      <c r="I32" s="36" t="s">
        <v>235</v>
      </c>
      <c r="J32" s="36" t="s">
        <v>236</v>
      </c>
      <c r="K32" s="36" t="s">
        <v>202</v>
      </c>
      <c r="L32" s="37">
        <v>1</v>
      </c>
    </row>
    <row r="33" spans="1:12" ht="153" customHeight="1" x14ac:dyDescent="0.3">
      <c r="A33" s="58"/>
      <c r="B33" s="40" t="s">
        <v>70</v>
      </c>
      <c r="C33" s="12" t="s">
        <v>167</v>
      </c>
      <c r="D33" s="35" t="s">
        <v>99</v>
      </c>
      <c r="E33" s="36" t="s">
        <v>260</v>
      </c>
      <c r="F33" s="36" t="s">
        <v>11</v>
      </c>
      <c r="G33" s="36" t="s">
        <v>131</v>
      </c>
      <c r="H33" s="36" t="s">
        <v>71</v>
      </c>
      <c r="I33" s="36" t="s">
        <v>72</v>
      </c>
      <c r="J33" s="36" t="s">
        <v>73</v>
      </c>
      <c r="K33" s="41" t="s">
        <v>171</v>
      </c>
      <c r="L33" s="37">
        <v>1</v>
      </c>
    </row>
    <row r="34" spans="1:12" ht="43.2" x14ac:dyDescent="0.3">
      <c r="A34" s="58"/>
      <c r="B34" s="40" t="s">
        <v>23</v>
      </c>
      <c r="C34" s="12" t="s">
        <v>168</v>
      </c>
      <c r="D34" s="35" t="s">
        <v>99</v>
      </c>
      <c r="E34" s="36" t="s">
        <v>23</v>
      </c>
      <c r="F34" s="36" t="s">
        <v>11</v>
      </c>
      <c r="G34" s="36" t="s">
        <v>9</v>
      </c>
      <c r="H34" s="36" t="s">
        <v>203</v>
      </c>
      <c r="I34" s="36" t="s">
        <v>118</v>
      </c>
      <c r="J34" s="36" t="s">
        <v>24</v>
      </c>
      <c r="K34" s="36"/>
      <c r="L34" s="37">
        <v>1</v>
      </c>
    </row>
    <row r="35" spans="1:12" ht="106.2" customHeight="1" x14ac:dyDescent="0.3">
      <c r="A35" s="58"/>
      <c r="B35" s="40" t="s">
        <v>74</v>
      </c>
      <c r="C35" s="12" t="s">
        <v>169</v>
      </c>
      <c r="D35" s="35" t="s">
        <v>99</v>
      </c>
      <c r="E35" s="36" t="s">
        <v>260</v>
      </c>
      <c r="F35" s="36" t="s">
        <v>11</v>
      </c>
      <c r="G35" s="36" t="s">
        <v>9</v>
      </c>
      <c r="H35" s="36" t="s">
        <v>75</v>
      </c>
      <c r="I35" s="36" t="s">
        <v>204</v>
      </c>
      <c r="J35" s="36" t="s">
        <v>76</v>
      </c>
      <c r="K35" s="36"/>
      <c r="L35" s="37">
        <v>1</v>
      </c>
    </row>
    <row r="36" spans="1:12" ht="43.2" x14ac:dyDescent="0.3">
      <c r="A36" s="58"/>
      <c r="B36" s="40" t="s">
        <v>105</v>
      </c>
      <c r="C36" s="12" t="s">
        <v>170</v>
      </c>
      <c r="D36" s="35" t="s">
        <v>99</v>
      </c>
      <c r="E36" s="36" t="s">
        <v>106</v>
      </c>
      <c r="F36" s="36" t="s">
        <v>11</v>
      </c>
      <c r="G36" s="36" t="s">
        <v>9</v>
      </c>
      <c r="H36" s="36" t="s">
        <v>109</v>
      </c>
      <c r="I36" s="36" t="s">
        <v>129</v>
      </c>
      <c r="J36" s="36" t="s">
        <v>108</v>
      </c>
      <c r="K36" s="36"/>
      <c r="L36" s="37">
        <v>1</v>
      </c>
    </row>
    <row r="37" spans="1:12" ht="115.2" x14ac:dyDescent="0.3">
      <c r="A37" s="58"/>
      <c r="B37" s="40" t="s">
        <v>239</v>
      </c>
      <c r="C37" s="12" t="s">
        <v>246</v>
      </c>
      <c r="D37" s="35" t="s">
        <v>99</v>
      </c>
      <c r="E37" s="36" t="s">
        <v>241</v>
      </c>
      <c r="F37" s="36" t="s">
        <v>11</v>
      </c>
      <c r="G37" s="36" t="s">
        <v>9</v>
      </c>
      <c r="H37" s="36" t="s">
        <v>242</v>
      </c>
      <c r="I37" s="36" t="s">
        <v>243</v>
      </c>
      <c r="J37" s="36" t="s">
        <v>244</v>
      </c>
      <c r="K37" s="36" t="s">
        <v>245</v>
      </c>
      <c r="L37" s="37">
        <v>1</v>
      </c>
    </row>
    <row r="38" spans="1:12" ht="43.2" x14ac:dyDescent="0.3">
      <c r="A38" s="58"/>
      <c r="B38" s="12" t="s">
        <v>248</v>
      </c>
      <c r="C38" s="12" t="s">
        <v>240</v>
      </c>
      <c r="D38" s="35" t="s">
        <v>99</v>
      </c>
      <c r="E38" s="7" t="s">
        <v>249</v>
      </c>
      <c r="F38" s="36" t="s">
        <v>11</v>
      </c>
      <c r="G38" s="36" t="s">
        <v>9</v>
      </c>
      <c r="H38" s="36" t="s">
        <v>250</v>
      </c>
      <c r="I38" s="36" t="s">
        <v>251</v>
      </c>
      <c r="J38" s="36" t="s">
        <v>252</v>
      </c>
      <c r="K38" s="36"/>
      <c r="L38" s="37">
        <v>1</v>
      </c>
    </row>
    <row r="39" spans="1:12" ht="43.2" x14ac:dyDescent="0.3">
      <c r="A39" s="58"/>
      <c r="B39" s="12" t="s">
        <v>253</v>
      </c>
      <c r="C39" s="12" t="s">
        <v>256</v>
      </c>
      <c r="D39" s="35" t="s">
        <v>99</v>
      </c>
      <c r="E39" s="7" t="s">
        <v>249</v>
      </c>
      <c r="F39" s="36" t="s">
        <v>11</v>
      </c>
      <c r="G39" s="36" t="s">
        <v>9</v>
      </c>
      <c r="H39" s="36" t="s">
        <v>254</v>
      </c>
      <c r="I39" s="36" t="s">
        <v>255</v>
      </c>
      <c r="J39" s="36" t="s">
        <v>252</v>
      </c>
      <c r="K39" s="36"/>
      <c r="L39" s="37">
        <v>1</v>
      </c>
    </row>
    <row r="45" spans="1:12" x14ac:dyDescent="0.3">
      <c r="A45" s="58"/>
    </row>
    <row r="46" spans="1:12" x14ac:dyDescent="0.3">
      <c r="A46" s="58"/>
    </row>
    <row r="47" spans="1:12" x14ac:dyDescent="0.3">
      <c r="A47" s="58"/>
    </row>
    <row r="48" spans="1:12" x14ac:dyDescent="0.3">
      <c r="A48" s="58"/>
    </row>
    <row r="53" spans="2:10" x14ac:dyDescent="0.3">
      <c r="B53" s="12"/>
      <c r="C53" s="12"/>
      <c r="D53" s="36"/>
      <c r="E53" s="36"/>
      <c r="F53" s="36"/>
      <c r="G53" s="36"/>
      <c r="H53" s="36"/>
      <c r="I53" s="36"/>
      <c r="J53" s="42"/>
    </row>
    <row r="54" spans="2:10" x14ac:dyDescent="0.3">
      <c r="B54" s="12"/>
      <c r="C54" s="12"/>
      <c r="D54" s="36"/>
      <c r="E54" s="36"/>
      <c r="F54" s="36"/>
      <c r="G54" s="36"/>
      <c r="H54" s="36"/>
      <c r="I54" s="36"/>
      <c r="J54" s="42"/>
    </row>
  </sheetData>
  <mergeCells count="9">
    <mergeCell ref="A45:A48"/>
    <mergeCell ref="A19:A39"/>
    <mergeCell ref="A2:J2"/>
    <mergeCell ref="A11:J11"/>
    <mergeCell ref="A18:J18"/>
    <mergeCell ref="A3:A6"/>
    <mergeCell ref="A7:J7"/>
    <mergeCell ref="A8:A10"/>
    <mergeCell ref="A12:A17"/>
  </mergeCells>
  <phoneticPr fontId="21" type="noConversion"/>
  <conditionalFormatting sqref="D53:D54">
    <cfRule type="cellIs" dxfId="58" priority="177" operator="equal">
      <formula>"Implemented"</formula>
    </cfRule>
  </conditionalFormatting>
  <conditionalFormatting sqref="D53:D54">
    <cfRule type="cellIs" dxfId="57" priority="176" operator="equal">
      <formula>"Under implementation"</formula>
    </cfRule>
  </conditionalFormatting>
  <conditionalFormatting sqref="E53:E54">
    <cfRule type="cellIs" dxfId="56" priority="174" operator="equal">
      <formula>"Note"</formula>
    </cfRule>
    <cfRule type="cellIs" dxfId="55" priority="175" operator="equal">
      <formula>"Discard"</formula>
    </cfRule>
  </conditionalFormatting>
  <conditionalFormatting sqref="G1:G6 G33:G36 G40:G1048576 G8:G31">
    <cfRule type="cellIs" dxfId="54" priority="110" operator="equal">
      <formula>"FAIL"</formula>
    </cfRule>
    <cfRule type="cellIs" dxfId="53" priority="111" operator="equal">
      <formula>"Note"</formula>
    </cfRule>
  </conditionalFormatting>
  <conditionalFormatting sqref="F1:F6 F33:F36 F40:F1048576 F8:F31">
    <cfRule type="cellIs" dxfId="52" priority="100" operator="equal">
      <formula>"Draft"</formula>
    </cfRule>
    <cfRule type="cellIs" dxfId="51" priority="101" operator="equal">
      <formula>"In the work queue"</formula>
    </cfRule>
    <cfRule type="cellIs" dxfId="50" priority="102" operator="equal">
      <formula>"Definition Ready"</formula>
    </cfRule>
    <cfRule type="cellIs" dxfId="49" priority="103" operator="equal">
      <formula>"Under implementation"</formula>
    </cfRule>
    <cfRule type="cellIs" dxfId="48" priority="104" operator="equal">
      <formula>"Deletion"</formula>
    </cfRule>
    <cfRule type="cellIs" dxfId="47" priority="105" operator="equal">
      <formula>"Disabled"</formula>
    </cfRule>
    <cfRule type="cellIs" dxfId="46" priority="106" operator="equal">
      <formula>"Implemented"</formula>
    </cfRule>
  </conditionalFormatting>
  <conditionalFormatting sqref="G1:G6 G33:G36 G40:G1048576 G8:G31">
    <cfRule type="cellIs" dxfId="45" priority="81" operator="equal">
      <formula>"FIXED"</formula>
    </cfRule>
  </conditionalFormatting>
  <conditionalFormatting sqref="G32">
    <cfRule type="cellIs" dxfId="44" priority="29" operator="equal">
      <formula>"FAIL"</formula>
    </cfRule>
    <cfRule type="cellIs" dxfId="43" priority="30" operator="equal">
      <formula>"Note"</formula>
    </cfRule>
  </conditionalFormatting>
  <conditionalFormatting sqref="F32">
    <cfRule type="cellIs" dxfId="42" priority="22" operator="equal">
      <formula>"Draft"</formula>
    </cfRule>
    <cfRule type="cellIs" dxfId="41" priority="23" operator="equal">
      <formula>"In the work queue"</formula>
    </cfRule>
    <cfRule type="cellIs" dxfId="40" priority="24" operator="equal">
      <formula>"Definition Ready"</formula>
    </cfRule>
    <cfRule type="cellIs" dxfId="39" priority="25" operator="equal">
      <formula>"Under implementation"</formula>
    </cfRule>
    <cfRule type="cellIs" dxfId="38" priority="26" operator="equal">
      <formula>"Deletion"</formula>
    </cfRule>
    <cfRule type="cellIs" dxfId="37" priority="27" operator="equal">
      <formula>"Disabled"</formula>
    </cfRule>
    <cfRule type="cellIs" dxfId="36" priority="28" operator="equal">
      <formula>"Implemented"</formula>
    </cfRule>
  </conditionalFormatting>
  <conditionalFormatting sqref="G32">
    <cfRule type="cellIs" dxfId="35" priority="21" operator="equal">
      <formula>"FIXED"</formula>
    </cfRule>
  </conditionalFormatting>
  <conditionalFormatting sqref="G37">
    <cfRule type="cellIs" dxfId="34" priority="19" operator="equal">
      <formula>"FAIL"</formula>
    </cfRule>
    <cfRule type="cellIs" dxfId="33" priority="20" operator="equal">
      <formula>"Note"</formula>
    </cfRule>
  </conditionalFormatting>
  <conditionalFormatting sqref="F37">
    <cfRule type="cellIs" dxfId="32" priority="12" operator="equal">
      <formula>"Draft"</formula>
    </cfRule>
    <cfRule type="cellIs" dxfId="31" priority="13" operator="equal">
      <formula>"In the work queue"</formula>
    </cfRule>
    <cfRule type="cellIs" dxfId="30" priority="14" operator="equal">
      <formula>"Definition Ready"</formula>
    </cfRule>
    <cfRule type="cellIs" dxfId="29" priority="15" operator="equal">
      <formula>"Under implementation"</formula>
    </cfRule>
    <cfRule type="cellIs" dxfId="28" priority="16" operator="equal">
      <formula>"Deletion"</formula>
    </cfRule>
    <cfRule type="cellIs" dxfId="27" priority="17" operator="equal">
      <formula>"Disabled"</formula>
    </cfRule>
    <cfRule type="cellIs" dxfId="26" priority="18" operator="equal">
      <formula>"Implemented"</formula>
    </cfRule>
  </conditionalFormatting>
  <conditionalFormatting sqref="G37">
    <cfRule type="cellIs" dxfId="25" priority="11" operator="equal">
      <formula>"FIXED"</formula>
    </cfRule>
  </conditionalFormatting>
  <conditionalFormatting sqref="G38:G39">
    <cfRule type="cellIs" dxfId="24" priority="9" operator="equal">
      <formula>"FAIL"</formula>
    </cfRule>
    <cfRule type="cellIs" dxfId="23" priority="10" operator="equal">
      <formula>"Note"</formula>
    </cfRule>
  </conditionalFormatting>
  <conditionalFormatting sqref="F38:F39">
    <cfRule type="cellIs" dxfId="22" priority="2" operator="equal">
      <formula>"Draft"</formula>
    </cfRule>
    <cfRule type="cellIs" dxfId="21" priority="3" operator="equal">
      <formula>"In the work queue"</formula>
    </cfRule>
    <cfRule type="cellIs" dxfId="20" priority="4" operator="equal">
      <formula>"Definition Ready"</formula>
    </cfRule>
    <cfRule type="cellIs" dxfId="19" priority="5" operator="equal">
      <formula>"Under implementation"</formula>
    </cfRule>
    <cfRule type="cellIs" dxfId="18" priority="6" operator="equal">
      <formula>"Deletion"</formula>
    </cfRule>
    <cfRule type="cellIs" dxfId="17" priority="7" operator="equal">
      <formula>"Disabled"</formula>
    </cfRule>
    <cfRule type="cellIs" dxfId="16" priority="8" operator="equal">
      <formula>"Implemented"</formula>
    </cfRule>
  </conditionalFormatting>
  <conditionalFormatting sqref="G38:G39">
    <cfRule type="cellIs" dxfId="15" priority="1" operator="equal">
      <formula>"FIXED"</formula>
    </cfRule>
  </conditionalFormatting>
  <dataValidations count="3">
    <dataValidation type="list" allowBlank="1" showInputMessage="1" showErrorMessage="1" sqref="D53:D54 F3:F6 F8:F9 F12:F17 F19:F39" xr:uid="{43A1A814-D709-4ED4-AEEA-257A065D2120}">
      <formula1>"Draft, Definition Ready, In the work queue, Under implementation, Implemented, Deletion, Disabled"</formula1>
    </dataValidation>
    <dataValidation type="list" allowBlank="1" showInputMessage="1" showErrorMessage="1" sqref="E53:E54" xr:uid="{5D93F6D2-05BA-40F7-90B2-E329CE50BCBC}">
      <formula1>"Note, Discard, ?"</formula1>
    </dataValidation>
    <dataValidation type="list" allowBlank="1" showInputMessage="1" showErrorMessage="1" errorTitle="Invalid severity level" error="Only fail, note and fail/fixed are allowed" sqref="G1:G1048576" xr:uid="{0D6D2421-F895-44B0-9D4D-16B3BA193192}">
      <formula1>"NOTE, FAIL, FIXED, ?"</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22C2F-3685-4409-95B8-394A1C678CE6}">
  <dimension ref="A1:L71"/>
  <sheetViews>
    <sheetView zoomScale="90" zoomScaleNormal="90" workbookViewId="0">
      <selection activeCell="B50" sqref="B50"/>
    </sheetView>
  </sheetViews>
  <sheetFormatPr defaultRowHeight="14.4" x14ac:dyDescent="0.3"/>
  <cols>
    <col min="1" max="1" width="22.109375" customWidth="1"/>
    <col min="2" max="2" width="32.6640625" style="16" customWidth="1"/>
    <col min="3" max="3" width="11.5546875" style="14" customWidth="1"/>
    <col min="4" max="4" width="17" style="8" customWidth="1"/>
    <col min="5" max="5" width="33" customWidth="1"/>
    <col min="6" max="6" width="18.109375" customWidth="1"/>
    <col min="7" max="7" width="12.5546875" customWidth="1"/>
    <col min="8" max="8" width="33.5546875" customWidth="1"/>
    <col min="9" max="9" width="30.44140625" customWidth="1"/>
    <col min="10" max="10" width="30.21875" customWidth="1"/>
    <col min="11" max="11" width="39" customWidth="1"/>
    <col min="12" max="12" width="10.21875" style="24" customWidth="1"/>
  </cols>
  <sheetData>
    <row r="1" spans="1:12" ht="28.8" x14ac:dyDescent="0.3">
      <c r="A1" s="1" t="s">
        <v>28</v>
      </c>
      <c r="B1" s="2" t="s">
        <v>1</v>
      </c>
      <c r="C1" s="1" t="s">
        <v>2</v>
      </c>
      <c r="D1" s="1" t="s">
        <v>0</v>
      </c>
      <c r="E1" s="1" t="s">
        <v>3</v>
      </c>
      <c r="F1" s="1" t="s">
        <v>4</v>
      </c>
      <c r="G1" s="1" t="s">
        <v>5</v>
      </c>
      <c r="H1" s="1" t="s">
        <v>6</v>
      </c>
      <c r="I1" s="1" t="s">
        <v>7</v>
      </c>
      <c r="J1" s="1" t="s">
        <v>8</v>
      </c>
      <c r="K1" s="1" t="s">
        <v>9</v>
      </c>
      <c r="L1" s="21" t="s">
        <v>10</v>
      </c>
    </row>
    <row r="2" spans="1:12" x14ac:dyDescent="0.3">
      <c r="A2" s="60" t="s">
        <v>29</v>
      </c>
      <c r="B2" s="60"/>
      <c r="C2" s="60"/>
      <c r="D2" s="60"/>
      <c r="E2" s="60"/>
      <c r="F2" s="60"/>
      <c r="G2" s="60"/>
      <c r="H2" s="60"/>
      <c r="I2" s="60"/>
      <c r="J2" s="60"/>
      <c r="K2" s="30"/>
      <c r="L2" s="22"/>
    </row>
    <row r="3" spans="1:12" x14ac:dyDescent="0.3">
      <c r="A3" s="58" t="s">
        <v>95</v>
      </c>
      <c r="B3" s="3"/>
      <c r="C3" s="9"/>
      <c r="E3" s="4"/>
      <c r="F3" s="4"/>
      <c r="G3" s="4"/>
      <c r="H3" s="4"/>
      <c r="I3" s="4"/>
      <c r="J3" s="4"/>
      <c r="K3" s="4"/>
      <c r="L3" s="23"/>
    </row>
    <row r="4" spans="1:12" x14ac:dyDescent="0.3">
      <c r="A4" s="58"/>
      <c r="B4" s="3"/>
      <c r="C4" s="9"/>
      <c r="E4" s="4"/>
      <c r="F4" s="4"/>
      <c r="G4" s="4"/>
      <c r="H4" s="4"/>
      <c r="I4" s="4"/>
      <c r="J4" s="4"/>
      <c r="K4" s="4"/>
      <c r="L4" s="23"/>
    </row>
    <row r="5" spans="1:12" x14ac:dyDescent="0.3">
      <c r="A5" s="58"/>
      <c r="B5" s="3"/>
      <c r="C5" s="9"/>
      <c r="E5" s="4"/>
      <c r="F5" s="4"/>
      <c r="G5" s="4"/>
      <c r="H5" s="4"/>
      <c r="I5" s="4"/>
      <c r="J5" s="4"/>
      <c r="K5" s="4"/>
      <c r="L5" s="23"/>
    </row>
    <row r="6" spans="1:12" x14ac:dyDescent="0.3">
      <c r="A6" s="58"/>
      <c r="B6" s="3"/>
      <c r="C6" s="9"/>
      <c r="E6" s="8"/>
      <c r="F6" s="4"/>
      <c r="G6" s="4"/>
      <c r="H6" s="4"/>
      <c r="I6" s="4"/>
      <c r="J6" s="4"/>
      <c r="K6" s="4"/>
      <c r="L6" s="23"/>
    </row>
    <row r="7" spans="1:12" x14ac:dyDescent="0.3">
      <c r="A7" s="58"/>
      <c r="B7" s="3"/>
      <c r="C7" s="9"/>
      <c r="E7" s="4"/>
      <c r="F7" s="4"/>
      <c r="G7" s="4"/>
      <c r="H7" s="4"/>
      <c r="I7" s="4"/>
      <c r="J7" s="4"/>
      <c r="K7" s="4"/>
      <c r="L7" s="23"/>
    </row>
    <row r="8" spans="1:12" x14ac:dyDescent="0.3">
      <c r="A8" s="58"/>
      <c r="C8" s="9"/>
      <c r="E8" s="4"/>
      <c r="F8" s="4"/>
      <c r="G8" s="4"/>
      <c r="H8" s="4"/>
      <c r="I8" s="4"/>
      <c r="J8" s="4"/>
      <c r="K8" s="4"/>
    </row>
    <row r="9" spans="1:12" x14ac:dyDescent="0.3">
      <c r="A9" s="60" t="s">
        <v>30</v>
      </c>
      <c r="B9" s="60"/>
      <c r="C9" s="60"/>
      <c r="D9" s="60"/>
      <c r="E9" s="60"/>
      <c r="F9" s="60"/>
      <c r="G9" s="60"/>
      <c r="H9" s="60"/>
      <c r="I9" s="60"/>
      <c r="J9" s="60"/>
      <c r="K9" s="30"/>
      <c r="L9" s="22"/>
    </row>
    <row r="10" spans="1:12" x14ac:dyDescent="0.3">
      <c r="A10" s="58" t="s">
        <v>125</v>
      </c>
      <c r="B10" s="3"/>
      <c r="C10" s="3"/>
      <c r="E10" s="4"/>
      <c r="F10" s="4"/>
      <c r="G10" s="4"/>
      <c r="H10" s="4"/>
      <c r="I10" s="4"/>
      <c r="J10" s="4"/>
      <c r="K10" s="4"/>
      <c r="L10" s="23"/>
    </row>
    <row r="11" spans="1:12" x14ac:dyDescent="0.3">
      <c r="A11" s="58"/>
      <c r="B11" s="3"/>
      <c r="C11" s="3"/>
      <c r="E11" s="4"/>
      <c r="F11" s="4"/>
      <c r="G11" s="4"/>
      <c r="H11" s="4"/>
      <c r="I11" s="4"/>
      <c r="J11" s="4"/>
      <c r="K11" s="4"/>
      <c r="L11" s="23"/>
    </row>
    <row r="12" spans="1:12" x14ac:dyDescent="0.3">
      <c r="A12" s="58"/>
      <c r="B12" s="3"/>
      <c r="C12" s="3"/>
      <c r="E12" s="4"/>
      <c r="F12" s="4"/>
      <c r="G12" s="4"/>
      <c r="H12" s="4"/>
      <c r="I12" s="4"/>
      <c r="J12" s="4"/>
      <c r="K12" s="4"/>
      <c r="L12" s="23"/>
    </row>
    <row r="13" spans="1:12" x14ac:dyDescent="0.3">
      <c r="A13" s="58"/>
      <c r="B13" s="3"/>
      <c r="C13" s="3"/>
      <c r="E13" s="4"/>
      <c r="F13" s="4"/>
      <c r="G13" s="4"/>
      <c r="H13" s="4"/>
      <c r="I13" s="4"/>
      <c r="J13" s="4"/>
      <c r="K13" s="4"/>
      <c r="L13" s="23"/>
    </row>
    <row r="14" spans="1:12" x14ac:dyDescent="0.3">
      <c r="A14" s="58"/>
      <c r="B14" s="3"/>
      <c r="C14" s="3"/>
      <c r="E14" s="4"/>
      <c r="F14" s="4"/>
      <c r="G14" s="4"/>
      <c r="H14" s="4"/>
      <c r="I14" s="4"/>
      <c r="J14" s="4"/>
      <c r="K14" s="4"/>
      <c r="L14" s="23"/>
    </row>
    <row r="15" spans="1:12" x14ac:dyDescent="0.3">
      <c r="A15" s="58"/>
      <c r="B15" s="3"/>
      <c r="C15" s="3"/>
      <c r="E15" s="4"/>
      <c r="F15" s="4"/>
      <c r="G15" s="4"/>
      <c r="H15" s="4"/>
      <c r="I15" s="4"/>
      <c r="J15" s="4"/>
      <c r="K15" s="4"/>
      <c r="L15" s="23"/>
    </row>
    <row r="16" spans="1:12" ht="33.6" customHeight="1" x14ac:dyDescent="0.3">
      <c r="A16" s="58"/>
      <c r="B16" s="3"/>
      <c r="C16" s="3"/>
      <c r="E16" s="4"/>
      <c r="F16" s="4"/>
      <c r="G16" s="4"/>
      <c r="H16" s="4"/>
      <c r="I16" s="4"/>
      <c r="J16" s="4"/>
      <c r="K16" s="4"/>
      <c r="L16" s="23"/>
    </row>
    <row r="17" spans="1:12" ht="23.4" customHeight="1" x14ac:dyDescent="0.3">
      <c r="A17" s="60" t="s">
        <v>31</v>
      </c>
      <c r="B17" s="60"/>
      <c r="C17" s="60"/>
      <c r="D17" s="60"/>
      <c r="E17" s="60"/>
      <c r="F17" s="60"/>
      <c r="G17" s="60"/>
      <c r="H17" s="60"/>
      <c r="I17" s="60"/>
      <c r="J17" s="60"/>
      <c r="K17" s="30"/>
      <c r="L17" s="22"/>
    </row>
    <row r="18" spans="1:12" ht="28.8" customHeight="1" x14ac:dyDescent="0.3">
      <c r="A18" s="58" t="s">
        <v>96</v>
      </c>
      <c r="B18" s="3"/>
      <c r="C18" s="3"/>
      <c r="E18" s="4"/>
      <c r="F18" s="4"/>
      <c r="G18" s="4"/>
      <c r="H18" s="4"/>
      <c r="I18" s="4"/>
      <c r="J18" s="4"/>
      <c r="K18" s="4"/>
      <c r="L18" s="23"/>
    </row>
    <row r="19" spans="1:12" x14ac:dyDescent="0.3">
      <c r="A19" s="58"/>
      <c r="B19" s="3"/>
      <c r="C19" s="3"/>
      <c r="E19" s="4"/>
      <c r="F19" s="4"/>
      <c r="G19" s="4"/>
      <c r="H19" s="4"/>
      <c r="I19" s="4"/>
      <c r="J19" s="4"/>
      <c r="K19" s="4"/>
      <c r="L19" s="23"/>
    </row>
    <row r="20" spans="1:12" x14ac:dyDescent="0.3">
      <c r="A20" s="58"/>
      <c r="B20" s="3"/>
      <c r="C20" s="3"/>
      <c r="E20" s="4"/>
      <c r="F20" s="4"/>
      <c r="G20" s="4"/>
      <c r="H20" s="4"/>
      <c r="I20" s="4"/>
      <c r="J20" s="4"/>
      <c r="K20" s="4"/>
      <c r="L20" s="23"/>
    </row>
    <row r="21" spans="1:12" x14ac:dyDescent="0.3">
      <c r="A21" s="58"/>
      <c r="B21" s="3"/>
      <c r="C21" s="3"/>
      <c r="E21" s="4"/>
      <c r="F21" s="4"/>
      <c r="G21" s="4"/>
      <c r="H21" s="4"/>
      <c r="I21" s="4"/>
      <c r="J21" s="4"/>
      <c r="K21" s="4"/>
      <c r="L21" s="23"/>
    </row>
    <row r="22" spans="1:12" x14ac:dyDescent="0.3">
      <c r="A22" s="58"/>
      <c r="B22" s="3"/>
      <c r="C22" s="3"/>
      <c r="E22" s="4"/>
      <c r="F22" s="4"/>
      <c r="G22" s="4"/>
      <c r="H22" s="4"/>
      <c r="I22" s="4"/>
      <c r="J22" s="4"/>
      <c r="K22" s="4"/>
      <c r="L22" s="23"/>
    </row>
    <row r="23" spans="1:12" x14ac:dyDescent="0.3">
      <c r="A23" s="58"/>
      <c r="B23" s="3"/>
      <c r="C23" s="3"/>
      <c r="E23" s="4"/>
      <c r="F23" s="4"/>
      <c r="G23" s="4"/>
      <c r="H23" s="6"/>
      <c r="I23" s="6"/>
      <c r="J23" s="6"/>
      <c r="K23" s="6"/>
      <c r="L23" s="23"/>
    </row>
    <row r="24" spans="1:12" x14ac:dyDescent="0.3">
      <c r="A24" s="58"/>
      <c r="B24" s="17"/>
      <c r="C24" s="3"/>
      <c r="E24" s="6"/>
      <c r="F24" s="6"/>
      <c r="G24" s="6"/>
      <c r="H24" s="6"/>
      <c r="I24" s="6"/>
      <c r="J24" s="6"/>
      <c r="K24" s="4"/>
      <c r="L24" s="23"/>
    </row>
    <row r="25" spans="1:12" x14ac:dyDescent="0.3">
      <c r="A25" s="58"/>
      <c r="B25" s="17"/>
      <c r="C25" s="3"/>
      <c r="E25" s="6"/>
      <c r="F25" s="6"/>
      <c r="G25" s="6"/>
      <c r="H25" s="6"/>
      <c r="I25" s="6"/>
      <c r="J25" s="6"/>
      <c r="K25" s="4"/>
      <c r="L25" s="23"/>
    </row>
    <row r="26" spans="1:12" x14ac:dyDescent="0.3">
      <c r="A26" s="58"/>
      <c r="B26" s="17"/>
      <c r="C26" s="3"/>
      <c r="E26" s="6"/>
      <c r="F26" s="6"/>
      <c r="G26" s="6"/>
      <c r="H26" s="6"/>
      <c r="I26" s="6"/>
      <c r="J26" s="6"/>
      <c r="K26" s="4"/>
      <c r="L26" s="23"/>
    </row>
    <row r="27" spans="1:12" x14ac:dyDescent="0.3">
      <c r="A27" s="58"/>
      <c r="B27" s="17"/>
      <c r="C27" s="3"/>
      <c r="E27" s="6"/>
      <c r="F27" s="6"/>
      <c r="G27" s="6"/>
      <c r="H27" s="6"/>
      <c r="I27" s="6"/>
      <c r="J27" s="6"/>
      <c r="K27" s="4"/>
      <c r="L27" s="23"/>
    </row>
    <row r="28" spans="1:12" x14ac:dyDescent="0.3">
      <c r="A28" s="58"/>
      <c r="B28" s="17"/>
      <c r="C28" s="3"/>
      <c r="E28" s="6"/>
      <c r="F28" s="6"/>
      <c r="G28" s="6"/>
      <c r="H28" s="6"/>
      <c r="I28" s="6"/>
      <c r="J28" s="6"/>
      <c r="K28" s="4"/>
      <c r="L28" s="23"/>
    </row>
    <row r="29" spans="1:12" x14ac:dyDescent="0.3">
      <c r="A29" s="58"/>
      <c r="B29" s="17"/>
      <c r="C29" s="3"/>
      <c r="E29" s="6"/>
      <c r="F29" s="6"/>
      <c r="G29" s="6"/>
      <c r="H29" s="6"/>
      <c r="I29" s="6"/>
      <c r="J29" s="6"/>
      <c r="K29" s="4"/>
      <c r="L29" s="23"/>
    </row>
    <row r="30" spans="1:12" x14ac:dyDescent="0.3">
      <c r="A30" s="58"/>
      <c r="B30" s="17"/>
      <c r="C30" s="3"/>
      <c r="E30" s="6"/>
      <c r="F30" s="6"/>
      <c r="G30" s="6"/>
      <c r="H30" s="6"/>
      <c r="I30" s="6"/>
      <c r="J30" s="6"/>
      <c r="K30" s="4"/>
      <c r="L30" s="23"/>
    </row>
    <row r="31" spans="1:12" x14ac:dyDescent="0.3">
      <c r="A31" s="58"/>
      <c r="B31" s="17"/>
      <c r="C31" s="3"/>
      <c r="E31" s="4"/>
      <c r="F31" s="4"/>
      <c r="G31" s="4"/>
      <c r="H31" s="4"/>
      <c r="I31" s="4"/>
      <c r="J31" s="4"/>
      <c r="K31" s="4"/>
      <c r="L31" s="23"/>
    </row>
    <row r="32" spans="1:12" x14ac:dyDescent="0.3">
      <c r="A32" s="58"/>
      <c r="B32" s="17"/>
      <c r="C32" s="3"/>
      <c r="E32" s="4"/>
      <c r="F32" s="4"/>
      <c r="G32" s="4"/>
      <c r="H32" s="4"/>
      <c r="I32" s="4"/>
      <c r="J32" s="4"/>
      <c r="K32" s="4"/>
      <c r="L32" s="23"/>
    </row>
    <row r="33" spans="1:12" x14ac:dyDescent="0.3">
      <c r="A33" s="58"/>
      <c r="B33" s="17"/>
      <c r="C33" s="3"/>
      <c r="E33" s="4"/>
      <c r="F33" s="4"/>
      <c r="G33" s="4"/>
      <c r="H33" s="4"/>
      <c r="I33" s="4"/>
      <c r="J33" s="4"/>
      <c r="K33" s="4"/>
      <c r="L33" s="23"/>
    </row>
    <row r="34" spans="1:12" x14ac:dyDescent="0.3">
      <c r="A34" s="58"/>
      <c r="B34" s="17"/>
      <c r="C34" s="3"/>
      <c r="E34" s="4"/>
      <c r="F34" s="4"/>
      <c r="G34" s="4"/>
      <c r="H34" s="4"/>
      <c r="I34" s="4"/>
      <c r="J34" s="4"/>
      <c r="K34" s="4"/>
      <c r="L34" s="23"/>
    </row>
    <row r="35" spans="1:12" x14ac:dyDescent="0.3">
      <c r="A35" s="58"/>
      <c r="B35" s="17"/>
      <c r="C35" s="3"/>
      <c r="E35" s="4"/>
      <c r="F35" s="4"/>
      <c r="G35" s="4"/>
      <c r="H35" s="4"/>
      <c r="I35" s="4"/>
      <c r="J35" s="4"/>
      <c r="K35" s="18"/>
      <c r="L35" s="23"/>
    </row>
    <row r="36" spans="1:12" x14ac:dyDescent="0.3">
      <c r="A36" s="58"/>
      <c r="B36" s="17"/>
      <c r="C36" s="12"/>
      <c r="E36" s="4"/>
      <c r="F36" s="4"/>
      <c r="G36" s="4"/>
      <c r="H36" s="4"/>
      <c r="I36" s="4"/>
      <c r="J36" s="4"/>
      <c r="K36" s="4"/>
      <c r="L36" s="23"/>
    </row>
    <row r="37" spans="1:12" x14ac:dyDescent="0.3">
      <c r="A37" s="58"/>
      <c r="B37" s="3"/>
      <c r="C37" s="12"/>
      <c r="E37" s="10"/>
      <c r="F37" s="4"/>
      <c r="G37" s="4"/>
      <c r="H37" s="4"/>
      <c r="I37" s="4"/>
      <c r="J37" s="4"/>
      <c r="K37" s="4"/>
      <c r="L37" s="23"/>
    </row>
    <row r="38" spans="1:12" x14ac:dyDescent="0.3">
      <c r="A38" s="58"/>
      <c r="B38" s="3"/>
      <c r="C38" s="12"/>
      <c r="E38" s="10"/>
      <c r="F38" s="4"/>
      <c r="G38" s="4"/>
      <c r="H38" s="4"/>
      <c r="I38" s="4"/>
      <c r="J38" s="4"/>
      <c r="K38" s="4"/>
      <c r="L38" s="23"/>
    </row>
    <row r="39" spans="1:12" x14ac:dyDescent="0.3">
      <c r="A39" s="58"/>
      <c r="B39" s="17"/>
      <c r="C39" s="3"/>
      <c r="E39" s="4"/>
      <c r="F39" s="4"/>
      <c r="G39" s="4"/>
      <c r="H39" s="4"/>
      <c r="I39" s="4"/>
      <c r="J39" s="4"/>
      <c r="K39" s="4"/>
      <c r="L39" s="23"/>
    </row>
    <row r="40" spans="1:12" x14ac:dyDescent="0.3">
      <c r="A40" s="58"/>
      <c r="B40" s="17"/>
      <c r="C40" s="3"/>
      <c r="E40" s="4"/>
      <c r="F40" s="4"/>
      <c r="G40" s="4"/>
      <c r="H40" s="4"/>
      <c r="I40" s="4"/>
      <c r="J40" s="4"/>
      <c r="K40" s="4"/>
      <c r="L40" s="23"/>
    </row>
    <row r="41" spans="1:12" ht="13.8" customHeight="1" x14ac:dyDescent="0.3">
      <c r="A41" s="60" t="s">
        <v>32</v>
      </c>
      <c r="B41" s="60"/>
      <c r="C41" s="60"/>
      <c r="D41" s="60"/>
      <c r="E41" s="60"/>
      <c r="F41" s="60"/>
      <c r="G41" s="60"/>
      <c r="H41" s="60"/>
      <c r="I41" s="60"/>
      <c r="J41" s="60"/>
      <c r="K41" s="30"/>
      <c r="L41" s="22"/>
    </row>
    <row r="42" spans="1:12" s="7" customFormat="1" x14ac:dyDescent="0.3">
      <c r="A42" s="58" t="s">
        <v>97</v>
      </c>
      <c r="B42" s="12"/>
      <c r="C42" s="12"/>
      <c r="D42" s="8"/>
      <c r="E42" s="4"/>
      <c r="F42" s="4"/>
      <c r="G42" s="4"/>
      <c r="H42" s="11"/>
      <c r="I42" s="11"/>
      <c r="J42" s="4"/>
      <c r="K42" s="4"/>
      <c r="L42" s="23"/>
    </row>
    <row r="43" spans="1:12" s="7" customFormat="1" x14ac:dyDescent="0.3">
      <c r="A43" s="58"/>
      <c r="B43" s="12"/>
      <c r="C43" s="12"/>
      <c r="D43" s="8"/>
      <c r="E43" s="4"/>
      <c r="F43" s="4"/>
      <c r="G43" s="4"/>
      <c r="H43" s="11"/>
      <c r="I43" s="11"/>
      <c r="J43" s="4"/>
      <c r="K43" s="4"/>
      <c r="L43" s="23"/>
    </row>
    <row r="44" spans="1:12" s="7" customFormat="1" x14ac:dyDescent="0.3">
      <c r="A44" s="58"/>
      <c r="B44" s="12"/>
      <c r="C44" s="12"/>
      <c r="D44" s="8"/>
      <c r="E44" s="4"/>
      <c r="F44" s="4"/>
      <c r="G44" s="4"/>
      <c r="H44" s="11"/>
      <c r="I44" s="11"/>
      <c r="J44" s="4"/>
      <c r="K44" s="4"/>
      <c r="L44" s="23"/>
    </row>
    <row r="45" spans="1:12" s="7" customFormat="1" x14ac:dyDescent="0.3">
      <c r="A45" s="58"/>
      <c r="B45" s="12"/>
      <c r="C45" s="12"/>
      <c r="D45" s="8"/>
      <c r="E45" s="4"/>
      <c r="F45" s="4"/>
      <c r="G45" s="4"/>
      <c r="H45" s="11"/>
      <c r="I45" s="11"/>
      <c r="J45" s="4"/>
      <c r="K45" s="4"/>
      <c r="L45" s="23"/>
    </row>
    <row r="46" spans="1:12" s="7" customFormat="1" x14ac:dyDescent="0.3">
      <c r="A46" s="58"/>
      <c r="B46" s="12"/>
      <c r="C46" s="12"/>
      <c r="D46" s="8"/>
      <c r="E46" s="4"/>
      <c r="F46" s="4"/>
      <c r="G46" s="4"/>
      <c r="H46" s="11"/>
      <c r="I46" s="11"/>
      <c r="J46" s="4"/>
      <c r="K46" s="4"/>
      <c r="L46" s="23"/>
    </row>
    <row r="47" spans="1:12" s="7" customFormat="1" x14ac:dyDescent="0.3">
      <c r="A47" s="58"/>
      <c r="B47" s="12"/>
      <c r="C47" s="12"/>
      <c r="D47" s="8"/>
      <c r="E47" s="4"/>
      <c r="F47" s="4"/>
      <c r="G47" s="4"/>
      <c r="H47" s="11"/>
      <c r="I47" s="11"/>
      <c r="J47" s="4"/>
      <c r="K47" s="4"/>
      <c r="L47" s="23"/>
    </row>
    <row r="48" spans="1:12" ht="16.2" customHeight="1" x14ac:dyDescent="0.3">
      <c r="A48" s="60" t="s">
        <v>87</v>
      </c>
      <c r="B48" s="60"/>
      <c r="C48" s="13"/>
      <c r="D48" s="30"/>
      <c r="E48" s="30"/>
      <c r="F48" s="30"/>
      <c r="G48" s="30"/>
      <c r="H48" s="30"/>
      <c r="I48" s="30"/>
      <c r="J48" s="30"/>
      <c r="K48" s="30"/>
      <c r="L48" s="22"/>
    </row>
    <row r="49" spans="1:12" ht="14.4" customHeight="1" x14ac:dyDescent="0.3">
      <c r="A49" s="58" t="s">
        <v>124</v>
      </c>
      <c r="C49" s="3"/>
      <c r="D49" s="3"/>
      <c r="F49" s="4"/>
      <c r="G49" s="4"/>
      <c r="H49" s="11"/>
      <c r="I49" s="11"/>
      <c r="J49" s="4"/>
    </row>
    <row r="50" spans="1:12" s="25" customFormat="1" ht="68.400000000000006" customHeight="1" x14ac:dyDescent="0.3">
      <c r="A50" s="58"/>
      <c r="B50" s="26"/>
      <c r="C50" s="3"/>
      <c r="D50" s="8"/>
      <c r="F50" s="4"/>
      <c r="G50" s="4"/>
      <c r="H50" s="4"/>
      <c r="I50" s="4"/>
      <c r="J50" s="4"/>
      <c r="K50" s="8"/>
      <c r="L50" s="24"/>
    </row>
    <row r="51" spans="1:12" x14ac:dyDescent="0.3">
      <c r="A51" s="30" t="s">
        <v>98</v>
      </c>
      <c r="B51" s="15"/>
      <c r="C51" s="13"/>
      <c r="D51" s="30"/>
      <c r="E51" s="30"/>
      <c r="F51" s="30"/>
      <c r="G51" s="30"/>
      <c r="H51" s="30"/>
      <c r="I51" s="30"/>
      <c r="J51" s="30"/>
      <c r="K51" s="30"/>
      <c r="L51" s="22"/>
    </row>
    <row r="52" spans="1:12" x14ac:dyDescent="0.3">
      <c r="A52" s="58" t="s">
        <v>123</v>
      </c>
      <c r="C52" s="3"/>
      <c r="D52" s="4"/>
      <c r="E52" s="27"/>
      <c r="F52" s="4"/>
      <c r="G52" s="4"/>
      <c r="H52" s="4"/>
      <c r="I52" s="4"/>
      <c r="J52" s="4"/>
      <c r="K52" s="18"/>
    </row>
    <row r="53" spans="1:12" ht="37.799999999999997" customHeight="1" x14ac:dyDescent="0.3">
      <c r="A53" s="58"/>
      <c r="C53" s="3"/>
      <c r="D53" s="4"/>
      <c r="E53" s="27"/>
      <c r="F53" s="4"/>
      <c r="G53" s="4"/>
      <c r="H53" s="4"/>
      <c r="I53" s="4"/>
      <c r="J53" s="4"/>
      <c r="K53" s="18"/>
    </row>
    <row r="62" spans="1:12" x14ac:dyDescent="0.3">
      <c r="A62" s="58"/>
    </row>
    <row r="63" spans="1:12" x14ac:dyDescent="0.3">
      <c r="A63" s="58"/>
    </row>
    <row r="64" spans="1:12" x14ac:dyDescent="0.3">
      <c r="A64" s="58"/>
    </row>
    <row r="65" spans="1:10" x14ac:dyDescent="0.3">
      <c r="A65" s="58"/>
    </row>
    <row r="70" spans="1:10" x14ac:dyDescent="0.3">
      <c r="B70" s="3"/>
      <c r="C70" s="3"/>
      <c r="D70" s="4"/>
      <c r="E70" s="4"/>
      <c r="F70" s="4"/>
      <c r="G70" s="4"/>
      <c r="H70" s="4"/>
      <c r="I70" s="4"/>
      <c r="J70" s="5"/>
    </row>
    <row r="71" spans="1:10" x14ac:dyDescent="0.3">
      <c r="B71" s="3"/>
      <c r="C71" s="3"/>
      <c r="D71" s="4"/>
      <c r="E71" s="4"/>
      <c r="F71" s="4"/>
      <c r="G71" s="4"/>
      <c r="H71" s="4"/>
      <c r="I71" s="4"/>
      <c r="J71" s="5"/>
    </row>
  </sheetData>
  <mergeCells count="12">
    <mergeCell ref="A18:A40"/>
    <mergeCell ref="A2:J2"/>
    <mergeCell ref="A3:A8"/>
    <mergeCell ref="A9:J9"/>
    <mergeCell ref="A10:A16"/>
    <mergeCell ref="A17:J17"/>
    <mergeCell ref="A41:J41"/>
    <mergeCell ref="A42:A47"/>
    <mergeCell ref="A48:B48"/>
    <mergeCell ref="A49:A50"/>
    <mergeCell ref="A62:A65"/>
    <mergeCell ref="A52:A53"/>
  </mergeCells>
  <conditionalFormatting sqref="D70:D71">
    <cfRule type="cellIs" dxfId="14" priority="15" operator="equal">
      <formula>"Implemented"</formula>
    </cfRule>
  </conditionalFormatting>
  <conditionalFormatting sqref="D70:D71">
    <cfRule type="cellIs" dxfId="13" priority="14" operator="equal">
      <formula>"Under implementation"</formula>
    </cfRule>
  </conditionalFormatting>
  <conditionalFormatting sqref="E70:E71">
    <cfRule type="cellIs" dxfId="12" priority="12" operator="equal">
      <formula>"Note"</formula>
    </cfRule>
    <cfRule type="cellIs" dxfId="11" priority="13" operator="equal">
      <formula>"Discard"</formula>
    </cfRule>
  </conditionalFormatting>
  <conditionalFormatting sqref="G1:G50 G52:G1048576">
    <cfRule type="cellIs" dxfId="10" priority="10" operator="equal">
      <formula>"FAIL"</formula>
    </cfRule>
    <cfRule type="cellIs" dxfId="9" priority="11" operator="equal">
      <formula>"Note"</formula>
    </cfRule>
  </conditionalFormatting>
  <conditionalFormatting sqref="F1:F50 F52:F1048576">
    <cfRule type="cellIs" dxfId="8" priority="3" operator="equal">
      <formula>"Draft"</formula>
    </cfRule>
    <cfRule type="cellIs" dxfId="7" priority="4" operator="equal">
      <formula>"In the work queue"</formula>
    </cfRule>
    <cfRule type="cellIs" dxfId="6" priority="5" operator="equal">
      <formula>"Definition Ready"</formula>
    </cfRule>
    <cfRule type="cellIs" dxfId="5" priority="6" operator="equal">
      <formula>"Under implementation"</formula>
    </cfRule>
    <cfRule type="cellIs" dxfId="4" priority="7" operator="equal">
      <formula>"Deletion"</formula>
    </cfRule>
    <cfRule type="cellIs" dxfId="3" priority="8" operator="equal">
      <formula>"Disabled"</formula>
    </cfRule>
    <cfRule type="cellIs" dxfId="2" priority="9" operator="equal">
      <formula>"Implemented"</formula>
    </cfRule>
  </conditionalFormatting>
  <conditionalFormatting sqref="G51">
    <cfRule type="cellIs" dxfId="1" priority="1" operator="equal">
      <formula>"FAIL"</formula>
    </cfRule>
    <cfRule type="cellIs" dxfId="0" priority="2" operator="equal">
      <formula>"Note"</formula>
    </cfRule>
  </conditionalFormatting>
  <dataValidations count="3">
    <dataValidation type="list" allowBlank="1" showInputMessage="1" showErrorMessage="1" errorTitle="Invalid severity level" error="Only fail, note and ? are allowed" sqref="G1:G7 G9:G48 G50:G1048576" xr:uid="{A15B7E92-3E2E-4F87-9606-368B296A0250}">
      <formula1>"NOTE, FAIL, ?"</formula1>
    </dataValidation>
    <dataValidation type="list" allowBlank="1" showInputMessage="1" showErrorMessage="1" sqref="E70:E71" xr:uid="{3DD5A34E-4A21-44F8-9622-425D2D32A2CD}">
      <formula1>"Note, Discard, ?"</formula1>
    </dataValidation>
    <dataValidation type="list" allowBlank="1" showInputMessage="1" showErrorMessage="1" sqref="D70:D71 F42:F47 F3:F7 F10:F16 F18:F40 F49:F50 F52:F53" xr:uid="{5E4DE825-6782-4833-8EDA-BC7164CC56F2}">
      <formula1>"Draft, Definition Ready, In the work queue, Under implementation, Implemented, Deletion, Disabled"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Active Rules</vt:lpstr>
      <vt:lpstr>Deleted 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Turunen Alpo</dc:creator>
  <cp:lastModifiedBy>Turunen Alpo</cp:lastModifiedBy>
  <dcterms:created xsi:type="dcterms:W3CDTF">2021-11-26T13:42:21Z</dcterms:created>
  <dcterms:modified xsi:type="dcterms:W3CDTF">2022-02-07T13:14:25Z</dcterms:modified>
</cp:coreProperties>
</file>