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6.xml" ContentType="application/vnd.openxmlformats-officedocument.drawingml.chart+xml"/>
  <Override PartName="/xl/charts/chart105.xml" ContentType="application/vnd.openxmlformats-officedocument.drawingml.chart+xml"/>
  <Override PartName="/xl/charts/chart104.xml" ContentType="application/vnd.openxmlformats-officedocument.drawingml.chart+xml"/>
  <Override PartName="/xl/charts/chart103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V_H" sheetId="1" state="visible" r:id="rId2"/>
    <sheet name="CV_LV" sheetId="2" state="visible" r:id="rId3"/>
    <sheet name="CV_C" sheetId="3" state="visible" r:id="rId4"/>
    <sheet name="SWISS7_H" sheetId="4" state="visible" r:id="rId5"/>
    <sheet name="SWISS7_G" sheetId="5" state="visible" r:id="rId6"/>
    <sheet name="SWISS10_H" sheetId="6" state="visible" r:id="rId7"/>
    <sheet name="SWISS10_G" sheetId="7" state="visible" r:id="rId8"/>
    <sheet name="Vit_H" sheetId="8" state="visible" r:id="rId9"/>
    <sheet name="Vit_Hd" sheetId="9" state="visible" r:id="rId10"/>
  </sheets>
  <definedNames>
    <definedName function="false" hidden="false" localSheetId="2" name="_xlnm.Print_Area" vbProcedure="false">CV_C!$A$1:$AE$50</definedName>
    <definedName function="false" hidden="false" localSheetId="0" name="_xlnm.Print_Area" vbProcedure="false">CV_H!$A$1:$K$54</definedName>
    <definedName function="false" hidden="false" localSheetId="1" name="_xlnm.Print_Area" vbProcedure="false">CV_LV!$A$1:$K$57</definedName>
    <definedName function="false" hidden="false" localSheetId="6" name="_xlnm.Print_Area" vbProcedure="false">SWISS10_G!$A$1:$N$75</definedName>
    <definedName function="false" hidden="false" localSheetId="5" name="_xlnm.Print_Area" vbProcedure="false">SWISS10_H!$A$1:$N$77</definedName>
    <definedName function="false" hidden="false" localSheetId="4" name="_xlnm.Print_Area" vbProcedure="false">SWISS7_G!$A$1:$K$75</definedName>
    <definedName function="false" hidden="false" localSheetId="3" name="_xlnm.Print_Area" vbProcedure="false">SWISS7_H!$A$1:$K$77</definedName>
    <definedName function="false" hidden="false" localSheetId="7" name="_xlnm.Print_Area" vbProcedure="false">Vit_H!$A$1:$Q$82</definedName>
    <definedName function="false" hidden="false" localSheetId="8" name="_xlnm.Print_Area" vbProcedure="false">Vit_Hd!$A$1:$R$82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<sst xmlns="http://schemas.openxmlformats.org/spreadsheetml/2006/main" count="552" uniqueCount="117">
  <si>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</si>
  <si>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</si>
  <si>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</si>
  <si>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</si>
  <si>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</si>
  <si>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</si>
  <si>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</si>
  <si>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Section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</si>
  <si>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</si>
  <si>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</si>
  <si>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</si>
  <si>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</si>
  <si>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</si>
  <si>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</si>
  <si>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</si>
  <si>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</si>
  <si>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</si>
  <si>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</si>
  <si>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</si>
  <si>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</si>
  <si>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</si>
  <si>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</si>
  <si>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</si>
  <si>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</si>
  <si>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</si>
  <si>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</si>
  <si>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</si>
  <si>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</si>
  <si>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r>
      <rPr>
        <vertAlign val="superscript"/>
        <sz val="10"/>
        <rFont val="Arial"/>
        <family val="2"/>
        <charset val="1"/>
      </rPr>
      <t xml:space="preserve">1)</t>
    </r>
    <r>
      <rPr>
        <sz val="9"/>
        <rFont val="Arial"/>
        <family val="2"/>
        <charset val="1"/>
      </rPr>
      <t xml:space="preserve"> selon Normes VSS 640005b A2 (2010)</t>
    </r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</si>
  <si>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</si>
  <si>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</si>
  <si>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</si>
  <si>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</si>
  <si>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</si>
  <si>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</si>
  <si>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</si>
  <si>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</si>
  <si>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</si>
  <si>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</si>
  <si>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</si>
  <si>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</si>
  <si>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</si>
  <si>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</si>
  <si>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00 - 01</t>
  </si>
  <si>
    <t xml:space="preserve">01 - 02</t>
  </si>
  <si>
    <t xml:space="preserve">5 h</t>
  </si>
  <si>
    <t xml:space="preserve">02 - 03</t>
  </si>
  <si>
    <t xml:space="preserve">15.00-20.00</t>
  </si>
  <si>
    <t xml:space="preserve">03 - 04</t>
  </si>
  <si>
    <t xml:space="preserve">04 - 05</t>
  </si>
  <si>
    <t xml:space="preserve">8 h (nuit)</t>
  </si>
  <si>
    <t xml:space="preserve">05 - 06</t>
  </si>
  <si>
    <t xml:space="preserve">00.00-06.00/22.00-24.00</t>
  </si>
  <si>
    <t xml:space="preserve">06 - 07</t>
  </si>
  <si>
    <t xml:space="preserve">07 - 08</t>
  </si>
  <si>
    <t xml:space="preserve">14 h</t>
  </si>
  <si>
    <t xml:space="preserve">08 - 09</t>
  </si>
  <si>
    <t xml:space="preserve">07.00-21.00</t>
  </si>
  <si>
    <t xml:space="preserve">09 - 10</t>
  </si>
  <si>
    <t xml:space="preserve">10 - 11</t>
  </si>
  <si>
    <t xml:space="preserve">16 h (jour)</t>
  </si>
  <si>
    <t xml:space="preserve">11 - 12</t>
  </si>
  <si>
    <t xml:space="preserve">06.00-2200</t>
  </si>
  <si>
    <t xml:space="preserve">12 - 13</t>
  </si>
  <si>
    <t xml:space="preserve">13 - 14</t>
  </si>
  <si>
    <t xml:space="preserve">17 h</t>
  </si>
  <si>
    <t xml:space="preserve">14 - 15</t>
  </si>
  <si>
    <t xml:space="preserve">05.00-2200</t>
  </si>
  <si>
    <t xml:space="preserve">15 - 16</t>
  </si>
  <si>
    <t xml:space="preserve">16 - 17</t>
  </si>
  <si>
    <t xml:space="preserve">Cadastre bruit</t>
  </si>
  <si>
    <t xml:space="preserve">17 - 18</t>
  </si>
  <si>
    <t xml:space="preserve">18 - 19</t>
  </si>
  <si>
    <t xml:space="preserve">19 - 20</t>
  </si>
  <si>
    <t xml:space="preserve">20 - 21</t>
  </si>
  <si>
    <t xml:space="preserve">TJMO jour (06.00-22.00)</t>
  </si>
  <si>
    <t xml:space="preserve">21 - 22</t>
  </si>
  <si>
    <t xml:space="preserve">22 - 23</t>
  </si>
  <si>
    <t xml:space="preserve">TJMO nuit (22.00-06.00)</t>
  </si>
  <si>
    <t xml:space="preserve">23 - 24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</si>
  <si>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</si>
  <si>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</si>
  <si>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</si>
  <si>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</si>
  <si>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</si>
  <si>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</si>
  <si>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</si>
  <si>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</si>
  <si>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Dir 1 : </t>
  </si>
  <si>
    <t xml:space="preserve">en Veh</t>
  </si>
  <si>
    <t xml:space="preserve">Jour (06-22)</t>
  </si>
  <si>
    <t xml:space="preserve">Nuit (22-06)</t>
  </si>
  <si>
    <t xml:space="preserve">Dir 2 : </t>
  </si>
  <si>
    <t xml:space="preserve">Part du TJM</t>
  </si>
  <si>
    <t xml:space="preserve">Densité k</t>
  </si>
  <si>
    <t xml:space="preserve">Vitesses caractéristiques</t>
  </si>
  <si>
    <t xml:space="preserve">Véh/h</t>
  </si>
  <si>
    <t xml:space="preserve">Véh/km</t>
  </si>
  <si>
    <t xml:space="preserve">V15</t>
  </si>
  <si>
    <t xml:space="preserve">V50</t>
  </si>
  <si>
    <t xml:space="preserve">V85</t>
  </si>
  <si>
    <t xml:space="preserve">Vmt</t>
  </si>
  <si>
    <t xml:space="preserve">Vitesses caractéristiques : Vm (Vitesse moyenne temporelle) correspond à la moyenne des vitesses des véhicules franchissant le poste de comptage.</t>
  </si>
  <si>
    <t xml:space="preserve">La Densité k est calculée avec la vitesse moyenne ponctuelle dans l'espace (moyenne harmonique des vitesses des véhicules franchissant le poste de comptage).</t>
  </si>
  <si>
    <t xml:space="preserve">10 km/h</t>
  </si>
  <si>
    <t xml:space="preserve">20 km/h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</si>
  <si>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</si>
  <si>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</si>
  <si>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</si>
  <si>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</si>
  <si>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</si>
  <si>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</si>
  <si>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</si>
  <si>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</si>
  <si>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</si>
  <si>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</si>
  <si>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&gt; 120 km/h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</si>
</sst>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 * #,##0.00_ ;_ * \-#,##0.00_ ;_ * \-??_ ;_ @_ "/>
    <numFmt numFmtId="166" formatCode="0%"/>
    <numFmt numFmtId="167" formatCode="0.0%"/>
    <numFmt numFmtId="168" formatCode="@"/>
    <numFmt numFmtId="169" formatCode="0"/>
    <numFmt numFmtId="170" formatCode="0.00\ %"/>
    <numFmt numFmtId="171" formatCode="0.0\ %"/>
    <numFmt numFmtId="172" formatCode="General"/>
    <numFmt numFmtId="173" formatCode="0.00%"/>
  </numFmts>
  <fonts count="3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vertAlign val="superscript"/>
      <sz val="10"/>
      <name val="Arial"/>
      <family val="2"/>
      <charset val="1"/>
    </font>
    <font>
      <sz val="8"/>
      <name val="Arial"/>
      <family val="2"/>
    </font>
    <font>
      <b val="true"/>
      <sz val="10"/>
      <name val="Arial"/>
      <family val="2"/>
    </font>
    <font>
      <b val="true"/>
      <sz val="8"/>
      <name val="Arial"/>
      <family val="2"/>
    </font>
    <font>
      <sz val="5.75"/>
      <color rgb="FF000000"/>
      <name val="Arial"/>
      <family val="2"/>
    </font>
    <font>
      <sz val="5.75"/>
      <color rgb="FFEEEEEC"/>
      <name val="Arial"/>
      <family val="2"/>
    </font>
    <font>
      <sz val="4.4"/>
      <color rgb="FF000000"/>
      <name val="Arial"/>
      <family val="2"/>
    </font>
    <font>
      <sz val="8"/>
      <color rgb="FF000000"/>
      <name val="Arial"/>
      <family val="0"/>
    </font>
    <font>
      <sz val="10"/>
      <color rgb="FF000000"/>
      <name val="Calibri"/>
      <family val="0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color rgb="FF000000"/>
      <name val="Arial"/>
      <family val="2"/>
    </font>
    <font>
      <sz val="7.15"/>
      <color rgb="FF000000"/>
      <name val="Arial"/>
      <family val="2"/>
    </font>
    <font>
      <sz val="9"/>
      <color rgb="FF000000"/>
      <name val="Arial"/>
      <family val="0"/>
    </font>
    <font>
      <sz val="10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</fills>
  <borders count="7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/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thin">
        <color rgb="FFEEEEEC"/>
      </right>
      <top/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5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3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4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6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8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8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9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24">
    <dxf>
      <font>
        <name val="Arial"/>
        <charset val="1"/>
        <family val="0"/>
        <b val="1"/>
        <i val="0"/>
        <strike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strike val="0"/>
        <color rgb="FFFF00FF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strike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color rgb="FF0000FF"/>
      </font>
    </dxf>
    <dxf>
      <font>
        <name val="Arial"/>
        <charset val="1"/>
        <family val="0"/>
        <b val="1"/>
        <i val="0"/>
        <color rgb="FFFF00FF"/>
      </font>
    </dxf>
    <dxf>
      <font>
        <name val="Arial"/>
        <charset val="1"/>
        <family val="0"/>
        <b val="1"/>
        <i val="0"/>
        <color rgb="FF0000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C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"/>
          <c:y val="0.0266036797613128"/>
          <c:w val="0.999945301389345"/>
          <c:h val="0.939457981103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CV_H!$D$12:$D$35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gapWidth val="0"/>
        <c:overlap val="0"/>
        <c:axId val="91786496"/>
        <c:axId val="6333697"/>
      </c:barChart>
      <c:catAx>
        <c:axId val="91786496"/>
        <c:scaling>
          <c:orientation val="minMax"/>
        </c:scaling>
        <c:delete val="0"/>
        <c:axPos val="b"/>
        <c:majorGridlines>
          <c:spPr>
            <a:ln>
              <a:solidFill>
                <a:srgbClr val="33333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575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33697"/>
        <c:crosses val="autoZero"/>
        <c:auto val="1"/>
        <c:lblAlgn val="ctr"/>
        <c:lblOffset val="100"/>
      </c:catAx>
      <c:valAx>
        <c:axId val="6333697"/>
        <c:scaling>
          <c:orientation val="minMax"/>
          <c:max val="12"/>
        </c:scaling>
        <c:delete val="0"/>
        <c:axPos val="l"/>
        <c:majorGridlines>
          <c:spPr>
            <a:ln>
              <a:solidFill>
                <a:srgbClr val="33333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575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786496"/>
        <c:crossesAt val="1"/>
      </c:valAx>
      <c:spPr>
        <a:noFill/>
        <a:ln w="12600"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210042664916311"/>
          <c:y val="0.0502619107009229"/>
          <c:w val="0.978941034897714"/>
          <c:h val="0.852581691194812"/>
        </c:manualLayout>
      </c:layout>
      <c:lineChart>
        <c:grouping val="standard"/>
        <c:varyColors val="0"/>
        <c:ser>
          <c:idx val="0"/>
          <c:order val="0"/>
          <c:tx>
            <c:strRef>
              <c:f>CV_H!$A$1:$A$1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CV_H!$E$12:$E$35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CV_H!$A$1:$A$1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ff"/>
            </a:solidFill>
            <a:ln cap="rnd" w="12600">
              <a:solidFill>
                <a:srgbClr val="ff00ff"/>
              </a:solidFill>
              <a:custDash>
                <a:ds d="1200000" sp="300000"/>
              </a:custDash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CV_H!$F$12:$F$35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670880"/>
        <c:axId val="45209523"/>
      </c:lineChart>
      <c:catAx>
        <c:axId val="3867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it-CH" sz="575" spc="-1" strike="noStrike">
                <a:solidFill>
                  <a:srgbClr val="eeeeec"/>
                </a:solidFill>
                <a:latin typeface="Arial"/>
              </a:defRPr>
            </a:pPr>
          </a:p>
        </c:txPr>
        <c:crossAx val="45209523"/>
        <c:crosses val="autoZero"/>
        <c:auto val="1"/>
        <c:lblAlgn val="ctr"/>
        <c:lblOffset val="100"/>
      </c:catAx>
      <c:valAx>
        <c:axId val="45209523"/>
        <c:scaling>
          <c:orientation val="minMax"/>
          <c:max val="12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it-CH" sz="575" spc="-1" strike="noStrike">
                <a:solidFill>
                  <a:srgbClr val="eeeeec"/>
                </a:solidFill>
                <a:latin typeface="Arial"/>
              </a:defRPr>
            </a:pPr>
          </a:p>
        </c:txPr>
        <c:crossAx val="38670880"/>
        <c:crossesAt val="1"/>
        <c:crossBetween val="midCat"/>
      </c:valAx>
      <c:spPr>
        <a:noFill/>
        <a:ln w="12600">
          <a:noFill/>
        </a:ln>
      </c:spPr>
    </c:plotArea>
    <c:legend>
      <c:layout>
        <c:manualLayout>
          <c:xMode val="edge"/>
          <c:yMode val="edge"/>
          <c:x val="0.0365593748292256"/>
          <c:y val="0.0694600324229954"/>
          <c:w val="0.111809388491174"/>
          <c:h val="0.0879161990273101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it-CH" sz="44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89842687900563"/>
          <c:y val="0.0340352385045122"/>
          <c:w val="0.7418430763255"/>
          <c:h val="0.9394929093253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CV_H!$BI$51:$BI$51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CV_H!$AO$52:$AO$75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CV_H!$BJ$51:$BJ$51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CV_H!$AP$52:$AP$75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CV_H!$BK$51:$BK$51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CV_H!$AQ$52:$AQ$75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CV_H!$BM$51:$BM$51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CV_H!$AS$52:$AS$75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tx>
            <c:strRef>
              <c:f>CV_H!$BP$51:$BP$51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CV_H!$AV$52:$AV$75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5"/>
          <c:order val="5"/>
          <c:tx>
            <c:strRef>
              <c:f>CV_H!$BQ$51:$BQ$51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CV_H!$AW$52:$AW$75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6"/>
          <c:order val="6"/>
          <c:tx>
            <c:strRef>
              <c:f>CV_H!$BR$51:$BR$51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CV_H!$AX$52:$AX$75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gapWidth val="0"/>
        <c:overlap val="100"/>
        <c:axId val="29960490"/>
        <c:axId val="18260792"/>
      </c:barChart>
      <c:catAx>
        <c:axId val="29960490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260792"/>
        <c:crosses val="autoZero"/>
        <c:auto val="1"/>
        <c:lblAlgn val="ctr"/>
        <c:lblOffset val="100"/>
      </c:catAx>
      <c:valAx>
        <c:axId val="18260792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960490"/>
        <c:crossesAt val="1"/>
        <c:majorUnit val="0.01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ayout>
        <c:manualLayout>
          <c:xMode val="edge"/>
          <c:yMode val="edge"/>
          <c:x val="0.760353449531485"/>
          <c:y val="0.254898590580956"/>
          <c:w val="0.219206680584551"/>
          <c:h val="0.478944654520454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it-CH" sz="715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79646486538554"/>
          <c:y val="0.0336877924287537"/>
          <c:w val="0.741896643066994"/>
          <c:h val="0.940025521054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CV_H!$BI$51:$BI$51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CV_H!$BI$52:$BI$75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CV_H!$BJ$51:$BJ$51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CV_H!$BJ$52:$BJ$75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CV_H!$BK$51:$BK$51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CV_H!$BK$52:$BK$75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CV_H!$BM$51:$BM$51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CV_H!$BM$52:$BM$75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tx>
            <c:strRef>
              <c:f>CV_H!$BP$51:$BP$51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CV_H!$BP$52:$BP$75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5"/>
          <c:order val="5"/>
          <c:tx>
            <c:strRef>
              <c:f>CV_H!$BQ$51:$BQ$51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CV_H!$BQ$52:$BQ$75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6"/>
          <c:order val="6"/>
          <c:tx>
            <c:strRef>
              <c:f>CV_H!$BR$51:$BR$51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CV_H!$BR$52:$BR$75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gapWidth val="0"/>
        <c:overlap val="100"/>
        <c:axId val="86855009"/>
        <c:axId val="62636194"/>
      </c:barChart>
      <c:catAx>
        <c:axId val="86855009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636194"/>
        <c:crosses val="autoZero"/>
        <c:auto val="1"/>
        <c:lblAlgn val="ctr"/>
        <c:lblOffset val="100"/>
      </c:catAx>
      <c:valAx>
        <c:axId val="62636194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855009"/>
        <c:crossesAt val="1"/>
        <c:majorUnit val="0.01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ayout>
        <c:manualLayout>
          <c:xMode val="edge"/>
          <c:yMode val="edge"/>
          <c:x val="0.762377191292622"/>
          <c:y val="0.258506294658047"/>
          <c:w val="0.217443652475438"/>
          <c:h val="0.47107859816264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it-CH" sz="715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78005364545233"/>
          <c:y val="0.0340352385045122"/>
          <c:w val="0.741087539624482"/>
          <c:h val="0.9394929093253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CV_H!$BI$38:$BI$38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CV_H!$AO$52:$AO$75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CV_H!$BJ$38:$BJ$38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CV_H!$AP$52:$AP$75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CV_H!$BK$38:$BK$38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CV_H!$AQ$52:$AQ$75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CV_H!$BL$38:$BL$38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9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CV_H!$AR$52:$AR$75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tx>
            <c:strRef>
              <c:f>CV_H!$BM$38:$BM$38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CV_H!$AS$52:$AS$75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5"/>
          <c:order val="5"/>
          <c:tx>
            <c:strRef>
              <c:f>CV_H!$BN$38:$BN$38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CV_H!$AT$52:$AT$75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6"/>
          <c:order val="6"/>
          <c:tx>
            <c:strRef>
              <c:f>CV_H!$BO$38:$BO$38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66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CV_H!$AU$52:$AU$75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7"/>
          <c:order val="7"/>
          <c:tx>
            <c:strRef>
              <c:f>CV_H!$BP$38:$BP$38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CV_H!$AV$52:$AV$75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8"/>
          <c:order val="8"/>
          <c:tx>
            <c:strRef>
              <c:f>CV_H!$BQ$38:$BQ$38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CV_H!$AW$52:$AW$75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9"/>
          <c:order val="9"/>
          <c:tx>
            <c:strRef>
              <c:f>CV_H!$BR$38:$BR$38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CV_H!$AX$52:$AX$75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gapWidth val="0"/>
        <c:overlap val="100"/>
        <c:axId val="44561578"/>
        <c:axId val="75592457"/>
      </c:barChart>
      <c:catAx>
        <c:axId val="44561578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592457"/>
        <c:crosses val="autoZero"/>
        <c:auto val="1"/>
        <c:lblAlgn val="ctr"/>
        <c:lblOffset val="100"/>
      </c:catAx>
      <c:valAx>
        <c:axId val="75592457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561578"/>
        <c:crossesAt val="1"/>
        <c:majorUnit val="0.01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ayout>
        <c:manualLayout>
          <c:xMode val="edge"/>
          <c:yMode val="edge"/>
          <c:x val="0.759387496342534"/>
          <c:y val="0.254898590580956"/>
          <c:w val="0.22017945967034"/>
          <c:h val="0.478944654520454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it-CH" sz="715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77534829721362"/>
          <c:y val="0.0336877924287537"/>
          <c:w val="0.741389318885449"/>
          <c:h val="0.940025521054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CV_H!$BI$38:$BI$38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CV_H!$BI$52:$BI$75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1"/>
          <c:order val="1"/>
          <c:tx>
            <c:strRef>
              <c:f>CV_H!$BJ$38:$BJ$38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CV_H!$BJ$52:$BJ$75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2"/>
          <c:order val="2"/>
          <c:tx>
            <c:strRef>
              <c:f>CV_H!$BK$38:$BK$38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CV_H!$BK$52:$BK$75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3"/>
          <c:order val="3"/>
          <c:tx>
            <c:strRef>
              <c:f>CV_H!$BL$38:$BL$38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9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CV_H!$BL$52:$BL$75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4"/>
          <c:order val="4"/>
          <c:tx>
            <c:strRef>
              <c:f>CV_H!$BM$38:$BM$38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CV_H!$BM$52:$BM$75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5"/>
          <c:order val="5"/>
          <c:tx>
            <c:strRef>
              <c:f>CV_H!$BN$38:$BN$38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CV_H!$BN$52:$BN$75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6"/>
          <c:order val="6"/>
          <c:tx>
            <c:strRef>
              <c:f>CV_H!$BO$38:$BO$38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66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CV_H!$BO$52:$BO$75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7"/>
          <c:order val="7"/>
          <c:tx>
            <c:strRef>
              <c:f>CV_H!$BP$38:$BP$38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CV_H!$BP$52:$BP$75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8"/>
          <c:order val="8"/>
          <c:tx>
            <c:strRef>
              <c:f>CV_H!$BQ$38:$BQ$38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CV_H!$BQ$52:$BQ$75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ser>
          <c:idx val="9"/>
          <c:order val="9"/>
          <c:tx>
            <c:strRef>
              <c:f>CV_H!$BR$38:$BR$38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CV_H!$BR$52:$BR$75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</c:ser>
        <c:gapWidth val="0"/>
        <c:overlap val="100"/>
        <c:axId val="56948105"/>
        <c:axId val="38067411"/>
      </c:barChart>
      <c:catAx>
        <c:axId val="56948105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067411"/>
        <c:crosses val="autoZero"/>
        <c:auto val="1"/>
        <c:lblAlgn val="ctr"/>
        <c:lblOffset val="100"/>
      </c:catAx>
      <c:valAx>
        <c:axId val="38067411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lang="it-CH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948105"/>
        <c:crossesAt val="1"/>
        <c:majorUnit val="0.01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ayout>
        <c:manualLayout>
          <c:xMode val="edge"/>
          <c:yMode val="edge"/>
          <c:x val="0.762588884051662"/>
          <c:y val="0.258506294658047"/>
          <c:w val="0.218400812654187"/>
          <c:h val="0.47107859816264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it-CH" sz="715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291600</xdr:colOff>
      <xdr:row>13</xdr:row>
      <xdr:rowOff>10080</xdr:rowOff>
    </xdr:from>
    <xdr:to>
      <xdr:col>10</xdr:col>
      <xdr:colOff>603720</xdr:colOff>
      <xdr:row>30</xdr:row>
      <xdr:rowOff>152640</xdr:rowOff>
    </xdr:to>
    <xdr:graphicFrame>
      <xdr:nvGraphicFramePr>
        <xdr:cNvPr id="0" name="Graphique 1"/>
        <xdr:cNvGraphicFramePr/>
      </xdr:nvGraphicFramePr>
      <xdr:xfrm>
        <a:off x="291600" y="2551680"/>
        <a:ext cx="6581160" cy="289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291600</xdr:colOff>
      <xdr:row>13</xdr:row>
      <xdr:rowOff>19440</xdr:rowOff>
    </xdr:from>
    <xdr:to>
      <xdr:col>10</xdr:col>
      <xdr:colOff>603720</xdr:colOff>
      <xdr:row>30</xdr:row>
      <xdr:rowOff>152640</xdr:rowOff>
    </xdr:to>
    <xdr:graphicFrame>
      <xdr:nvGraphicFramePr>
        <xdr:cNvPr id="1" name="Graphique 6"/>
        <xdr:cNvGraphicFramePr/>
      </xdr:nvGraphicFramePr>
      <xdr:xfrm>
        <a:off x="291600" y="2561040"/>
        <a:ext cx="6581160" cy="28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110520</xdr:colOff>
      <xdr:row>13</xdr:row>
      <xdr:rowOff>153000</xdr:rowOff>
    </xdr:from>
    <xdr:to>
      <xdr:col>0</xdr:col>
      <xdr:colOff>251640</xdr:colOff>
      <xdr:row>28</xdr:row>
      <xdr:rowOff>162000</xdr:rowOff>
    </xdr:to>
    <xdr:sp>
      <xdr:nvSpPr>
        <xdr:cNvPr id="2" name="CustomShape 1"/>
        <xdr:cNvSpPr/>
      </xdr:nvSpPr>
      <xdr:spPr>
        <a:xfrm>
          <a:off x="110520" y="2694600"/>
          <a:ext cx="141120" cy="2437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18000" rIns="18000" tIns="27360" bIns="27360" anchorCtr="1">
          <a:noAutofit/>
        </a:bodyPr>
        <a:p>
          <a:pPr algn="ctr">
            <a:lnSpc>
              <a:spcPct val="100000"/>
            </a:lnSpc>
          </a:pPr>
          <a:r>
            <a:rPr b="0" lang="it-CH" sz="800" spc="-1" strike="noStrike">
              <a:solidFill>
                <a:srgbClr val="000000"/>
              </a:solidFill>
              <a:latin typeface="Arial"/>
            </a:rPr>
            <a:t>Véhicules à moteur en % du </a:t>
          </a:r>
          <a:r>
            <a:rPr b="0" lang="it-CH" sz="1000" spc="-1" strike="noStrike">
              <a:solidFill>
                <a:srgbClr val="000000"/>
              </a:solidFill>
              <a:latin typeface="Calibri"/>
            </a:rPr>
            <a:t>TJMO de la section</a:t>
          </a:r>
          <a:endParaRPr b="0" lang="it-CH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355680</xdr:colOff>
      <xdr:row>29</xdr:row>
      <xdr:rowOff>105480</xdr:rowOff>
    </xdr:from>
    <xdr:to>
      <xdr:col>6</xdr:col>
      <xdr:colOff>529560</xdr:colOff>
      <xdr:row>30</xdr:row>
      <xdr:rowOff>88560</xdr:rowOff>
    </xdr:to>
    <xdr:sp>
      <xdr:nvSpPr>
        <xdr:cNvPr id="3" name="CustomShape 1"/>
        <xdr:cNvSpPr/>
      </xdr:nvSpPr>
      <xdr:spPr>
        <a:xfrm>
          <a:off x="2948040" y="5238000"/>
          <a:ext cx="1399680" cy="145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>
          <a:spAutoFit/>
        </a:bodyPr>
        <a:p>
          <a:pPr>
            <a:lnSpc>
              <a:spcPct val="100000"/>
            </a:lnSpc>
          </a:pPr>
          <a:r>
            <a:rPr b="0" lang="it-CH" sz="1000" spc="-1" strike="noStrike">
              <a:solidFill>
                <a:srgbClr val="000000"/>
              </a:solidFill>
              <a:latin typeface="Calibri"/>
            </a:rPr>
            <a:t>Selon l'heure de la journée</a:t>
          </a:r>
          <a:endParaRPr b="0" lang="it-CH" sz="1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100800</xdr:colOff>
      <xdr:row>9</xdr:row>
      <xdr:rowOff>28800</xdr:rowOff>
    </xdr:from>
    <xdr:to>
      <xdr:col>7</xdr:col>
      <xdr:colOff>965880</xdr:colOff>
      <xdr:row>34</xdr:row>
      <xdr:rowOff>94680</xdr:rowOff>
    </xdr:to>
    <xdr:graphicFrame>
      <xdr:nvGraphicFramePr>
        <xdr:cNvPr id="4" name="Graphique 1"/>
        <xdr:cNvGraphicFramePr/>
      </xdr:nvGraphicFramePr>
      <xdr:xfrm>
        <a:off x="100800" y="2115360"/>
        <a:ext cx="7414200" cy="418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581760</xdr:colOff>
      <xdr:row>14</xdr:row>
      <xdr:rowOff>78840</xdr:rowOff>
    </xdr:from>
    <xdr:to>
      <xdr:col>0</xdr:col>
      <xdr:colOff>727560</xdr:colOff>
      <xdr:row>21</xdr:row>
      <xdr:rowOff>77760</xdr:rowOff>
    </xdr:to>
    <xdr:sp>
      <xdr:nvSpPr>
        <xdr:cNvPr id="5" name="CustomShape 1"/>
        <xdr:cNvSpPr/>
      </xdr:nvSpPr>
      <xdr:spPr>
        <a:xfrm>
          <a:off x="581760" y="3049200"/>
          <a:ext cx="145800" cy="113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0" bIns="18000">
          <a:noAutofit/>
        </a:bodyPr>
        <a:p>
          <a:pPr algn="r">
            <a:lnSpc>
              <a:spcPct val="100000"/>
            </a:lnSpc>
          </a:pPr>
          <a:r>
            <a:rPr b="0" lang="it-CH" sz="900" spc="-1" strike="noStrike">
              <a:solidFill>
                <a:srgbClr val="000000"/>
              </a:solidFill>
              <a:latin typeface="Arial"/>
            </a:rPr>
            <a:t>Volume du trafic en %</a:t>
          </a:r>
          <a:endParaRPr b="0" lang="it-CH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603360</xdr:colOff>
      <xdr:row>33</xdr:row>
      <xdr:rowOff>143280</xdr:rowOff>
    </xdr:from>
    <xdr:to>
      <xdr:col>1</xdr:col>
      <xdr:colOff>192600</xdr:colOff>
      <xdr:row>34</xdr:row>
      <xdr:rowOff>141480</xdr:rowOff>
    </xdr:to>
    <xdr:sp>
      <xdr:nvSpPr>
        <xdr:cNvPr id="6" name="CustomShape 1"/>
        <xdr:cNvSpPr/>
      </xdr:nvSpPr>
      <xdr:spPr>
        <a:xfrm>
          <a:off x="603360" y="6190200"/>
          <a:ext cx="343440" cy="160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>
          <a:spAutoFit/>
        </a:bodyPr>
        <a:p>
          <a:pPr>
            <a:lnSpc>
              <a:spcPct val="100000"/>
            </a:lnSpc>
          </a:pPr>
          <a:r>
            <a:rPr b="0" lang="it-CH" sz="1000" spc="-1" strike="noStrike">
              <a:solidFill>
                <a:srgbClr val="000000"/>
              </a:solidFill>
              <a:latin typeface="Arial"/>
            </a:rPr>
            <a:t>heure</a:t>
          </a:r>
          <a:endParaRPr b="0" lang="it-CH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40680</xdr:colOff>
      <xdr:row>44</xdr:row>
      <xdr:rowOff>56880</xdr:rowOff>
    </xdr:from>
    <xdr:to>
      <xdr:col>7</xdr:col>
      <xdr:colOff>965880</xdr:colOff>
      <xdr:row>69</xdr:row>
      <xdr:rowOff>142560</xdr:rowOff>
    </xdr:to>
    <xdr:graphicFrame>
      <xdr:nvGraphicFramePr>
        <xdr:cNvPr id="7" name="Graphique 4"/>
        <xdr:cNvGraphicFramePr/>
      </xdr:nvGraphicFramePr>
      <xdr:xfrm>
        <a:off x="40680" y="7932600"/>
        <a:ext cx="7474320" cy="42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561600</xdr:colOff>
      <xdr:row>49</xdr:row>
      <xdr:rowOff>21240</xdr:rowOff>
    </xdr:from>
    <xdr:to>
      <xdr:col>0</xdr:col>
      <xdr:colOff>707400</xdr:colOff>
      <xdr:row>56</xdr:row>
      <xdr:rowOff>20520</xdr:rowOff>
    </xdr:to>
    <xdr:sp>
      <xdr:nvSpPr>
        <xdr:cNvPr id="8" name="CustomShape 1"/>
        <xdr:cNvSpPr/>
      </xdr:nvSpPr>
      <xdr:spPr>
        <a:xfrm>
          <a:off x="561600" y="8804520"/>
          <a:ext cx="145800" cy="113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0" bIns="18000">
          <a:noAutofit/>
        </a:bodyPr>
        <a:p>
          <a:pPr algn="r">
            <a:lnSpc>
              <a:spcPct val="100000"/>
            </a:lnSpc>
          </a:pPr>
          <a:r>
            <a:rPr b="0" lang="it-CH" sz="900" spc="-1" strike="noStrike">
              <a:solidFill>
                <a:srgbClr val="000000"/>
              </a:solidFill>
              <a:latin typeface="Arial"/>
            </a:rPr>
            <a:t>Volume du trafic en %</a:t>
          </a:r>
          <a:endParaRPr b="0" lang="it-CH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603360</xdr:colOff>
      <xdr:row>68</xdr:row>
      <xdr:rowOff>86040</xdr:rowOff>
    </xdr:from>
    <xdr:to>
      <xdr:col>1</xdr:col>
      <xdr:colOff>192600</xdr:colOff>
      <xdr:row>69</xdr:row>
      <xdr:rowOff>84600</xdr:rowOff>
    </xdr:to>
    <xdr:sp>
      <xdr:nvSpPr>
        <xdr:cNvPr id="9" name="CustomShape 1"/>
        <xdr:cNvSpPr/>
      </xdr:nvSpPr>
      <xdr:spPr>
        <a:xfrm>
          <a:off x="603360" y="11945880"/>
          <a:ext cx="343440" cy="160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>
          <a:spAutoFit/>
        </a:bodyPr>
        <a:p>
          <a:pPr>
            <a:lnSpc>
              <a:spcPct val="100000"/>
            </a:lnSpc>
          </a:pPr>
          <a:r>
            <a:rPr b="0" lang="it-CH" sz="1000" spc="-1" strike="noStrike">
              <a:solidFill>
                <a:srgbClr val="000000"/>
              </a:solidFill>
              <a:latin typeface="Arial"/>
            </a:rPr>
            <a:t>heure</a:t>
          </a:r>
          <a:endParaRPr b="0" lang="it-CH" sz="1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100800</xdr:colOff>
      <xdr:row>9</xdr:row>
      <xdr:rowOff>28800</xdr:rowOff>
    </xdr:from>
    <xdr:to>
      <xdr:col>10</xdr:col>
      <xdr:colOff>664560</xdr:colOff>
      <xdr:row>34</xdr:row>
      <xdr:rowOff>94680</xdr:rowOff>
    </xdr:to>
    <xdr:graphicFrame>
      <xdr:nvGraphicFramePr>
        <xdr:cNvPr id="10" name="Graphique 1"/>
        <xdr:cNvGraphicFramePr/>
      </xdr:nvGraphicFramePr>
      <xdr:xfrm>
        <a:off x="100800" y="2115360"/>
        <a:ext cx="7381440" cy="418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581760</xdr:colOff>
      <xdr:row>14</xdr:row>
      <xdr:rowOff>78840</xdr:rowOff>
    </xdr:from>
    <xdr:to>
      <xdr:col>0</xdr:col>
      <xdr:colOff>727560</xdr:colOff>
      <xdr:row>21</xdr:row>
      <xdr:rowOff>77760</xdr:rowOff>
    </xdr:to>
    <xdr:sp>
      <xdr:nvSpPr>
        <xdr:cNvPr id="11" name="CustomShape 1"/>
        <xdr:cNvSpPr/>
      </xdr:nvSpPr>
      <xdr:spPr>
        <a:xfrm>
          <a:off x="581760" y="3049200"/>
          <a:ext cx="145800" cy="113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0" bIns="18000">
          <a:noAutofit/>
        </a:bodyPr>
        <a:p>
          <a:pPr algn="r">
            <a:lnSpc>
              <a:spcPct val="100000"/>
            </a:lnSpc>
          </a:pPr>
          <a:r>
            <a:rPr b="0" lang="it-CH" sz="900" spc="-1" strike="noStrike">
              <a:solidFill>
                <a:srgbClr val="000000"/>
              </a:solidFill>
              <a:latin typeface="Arial"/>
            </a:rPr>
            <a:t>Volume du trafic en %</a:t>
          </a:r>
          <a:endParaRPr b="0" lang="it-CH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602640</xdr:colOff>
      <xdr:row>33</xdr:row>
      <xdr:rowOff>143280</xdr:rowOff>
    </xdr:from>
    <xdr:to>
      <xdr:col>1</xdr:col>
      <xdr:colOff>191880</xdr:colOff>
      <xdr:row>34</xdr:row>
      <xdr:rowOff>141480</xdr:rowOff>
    </xdr:to>
    <xdr:sp>
      <xdr:nvSpPr>
        <xdr:cNvPr id="12" name="CustomShape 1"/>
        <xdr:cNvSpPr/>
      </xdr:nvSpPr>
      <xdr:spPr>
        <a:xfrm>
          <a:off x="602640" y="6190200"/>
          <a:ext cx="343440" cy="160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>
          <a:spAutoFit/>
        </a:bodyPr>
        <a:p>
          <a:pPr>
            <a:lnSpc>
              <a:spcPct val="100000"/>
            </a:lnSpc>
          </a:pPr>
          <a:r>
            <a:rPr b="0" lang="it-CH" sz="1000" spc="-1" strike="noStrike">
              <a:solidFill>
                <a:srgbClr val="000000"/>
              </a:solidFill>
              <a:latin typeface="Arial"/>
            </a:rPr>
            <a:t>heure</a:t>
          </a:r>
          <a:endParaRPr b="0" lang="it-CH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40680</xdr:colOff>
      <xdr:row>44</xdr:row>
      <xdr:rowOff>56880</xdr:rowOff>
    </xdr:from>
    <xdr:to>
      <xdr:col>10</xdr:col>
      <xdr:colOff>664560</xdr:colOff>
      <xdr:row>69</xdr:row>
      <xdr:rowOff>142560</xdr:rowOff>
    </xdr:to>
    <xdr:graphicFrame>
      <xdr:nvGraphicFramePr>
        <xdr:cNvPr id="13" name="Graphique 4"/>
        <xdr:cNvGraphicFramePr/>
      </xdr:nvGraphicFramePr>
      <xdr:xfrm>
        <a:off x="40680" y="7932600"/>
        <a:ext cx="7441560" cy="42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561600</xdr:colOff>
      <xdr:row>49</xdr:row>
      <xdr:rowOff>21240</xdr:rowOff>
    </xdr:from>
    <xdr:to>
      <xdr:col>0</xdr:col>
      <xdr:colOff>707400</xdr:colOff>
      <xdr:row>56</xdr:row>
      <xdr:rowOff>20520</xdr:rowOff>
    </xdr:to>
    <xdr:sp>
      <xdr:nvSpPr>
        <xdr:cNvPr id="14" name="CustomShape 1"/>
        <xdr:cNvSpPr/>
      </xdr:nvSpPr>
      <xdr:spPr>
        <a:xfrm>
          <a:off x="561600" y="8804520"/>
          <a:ext cx="145800" cy="1132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0" bIns="18000">
          <a:noAutofit/>
        </a:bodyPr>
        <a:p>
          <a:pPr algn="r">
            <a:lnSpc>
              <a:spcPct val="100000"/>
            </a:lnSpc>
          </a:pPr>
          <a:r>
            <a:rPr b="0" lang="it-CH" sz="900" spc="-1" strike="noStrike">
              <a:solidFill>
                <a:srgbClr val="000000"/>
              </a:solidFill>
              <a:latin typeface="Arial"/>
            </a:rPr>
            <a:t>Volume du trafic en %</a:t>
          </a:r>
          <a:endParaRPr b="0" lang="it-CH" sz="9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602640</xdr:colOff>
      <xdr:row>68</xdr:row>
      <xdr:rowOff>86040</xdr:rowOff>
    </xdr:from>
    <xdr:to>
      <xdr:col>1</xdr:col>
      <xdr:colOff>191880</xdr:colOff>
      <xdr:row>69</xdr:row>
      <xdr:rowOff>84600</xdr:rowOff>
    </xdr:to>
    <xdr:sp>
      <xdr:nvSpPr>
        <xdr:cNvPr id="15" name="CustomShape 1"/>
        <xdr:cNvSpPr/>
      </xdr:nvSpPr>
      <xdr:spPr>
        <a:xfrm>
          <a:off x="602640" y="11945880"/>
          <a:ext cx="343440" cy="160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18000" rIns="0" tIns="18000" bIns="0">
          <a:spAutoFit/>
        </a:bodyPr>
        <a:p>
          <a:pPr>
            <a:lnSpc>
              <a:spcPct val="100000"/>
            </a:lnSpc>
          </a:pPr>
          <a:r>
            <a:rPr b="0" lang="it-CH" sz="1000" spc="-1" strike="noStrike">
              <a:solidFill>
                <a:srgbClr val="000000"/>
              </a:solidFill>
              <a:latin typeface="Arial"/>
            </a:rPr>
            <a:t>heure</a:t>
          </a:r>
          <a:endParaRPr b="0" lang="it-CH" sz="10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9" min="2" style="0" width="8.68"/>
    <col collapsed="false" customWidth="true" hidden="false" outlineLevel="0" max="11" min="10" style="1" width="8.68"/>
    <col collapsed="false" customWidth="true" hidden="false" outlineLevel="0" max="1025" min="12" style="0" width="11.04"/>
  </cols>
  <sheetData>
    <row r="1" customFormat="false" ht="17" hidden="false" customHeight="false" outlineLevel="0" collapsed="false">
      <c r="A1" s="2"/>
      <c r="K1" s="3"/>
    </row>
    <row r="2" customFormat="false" ht="19.5" hidden="false" customHeight="true" outlineLevel="0" collapsed="false">
      <c r="A2" s="4"/>
      <c r="G2" s="5"/>
      <c r="K2" s="3"/>
    </row>
    <row r="3" customFormat="false" ht="18.75" hidden="false" customHeight="true" outlineLevel="0" collapsed="false">
      <c r="A3" s="4" t="s">
        <v>0</v>
      </c>
      <c r="B3" s="6"/>
      <c r="K3" s="7"/>
    </row>
    <row r="4" customFormat="false" ht="12.8" hidden="false" customHeight="false" outlineLevel="0" collapsed="false">
      <c r="A4" s="4" t="s">
        <v>1</v>
      </c>
      <c r="B4" s="6"/>
      <c r="K4" s="7"/>
    </row>
    <row r="5" customFormat="false" ht="14.9" hidden="false" customHeight="true" outlineLevel="0" collapsed="false">
      <c r="A5" s="4"/>
      <c r="C5" s="6"/>
      <c r="K5" s="7"/>
    </row>
    <row r="6" customFormat="false" ht="17" hidden="false" customHeight="false" outlineLevel="0" collapsed="false">
      <c r="A6" s="4"/>
      <c r="C6" s="6"/>
      <c r="F6" s="8"/>
      <c r="G6" s="9"/>
    </row>
    <row r="7" customFormat="false" ht="13.5" hidden="false" customHeight="false" outlineLevel="0" collapsed="false">
      <c r="B7" s="4"/>
      <c r="C7" s="6"/>
    </row>
    <row r="8" customFormat="false" ht="21.75" hidden="false" customHeight="true" outlineLevel="0" collapsed="false">
      <c r="C8" s="10" t="s">
        <v>2</v>
      </c>
      <c r="D8" s="10"/>
      <c r="E8" s="10"/>
      <c r="F8" s="10"/>
      <c r="G8" s="10"/>
      <c r="H8" s="10"/>
      <c r="I8" s="10"/>
      <c r="J8" s="10"/>
      <c r="K8" s="10"/>
    </row>
    <row r="9" customFormat="false" ht="12.75" hidden="false" customHeight="false" outlineLevel="0" collapsed="false">
      <c r="C9" s="11" t="s">
        <v>3</v>
      </c>
      <c r="D9" s="11"/>
      <c r="E9" s="11"/>
      <c r="F9" s="11" t="s">
        <v>4</v>
      </c>
      <c r="G9" s="11"/>
      <c r="H9" s="11" t="s">
        <v>5</v>
      </c>
      <c r="I9" s="11"/>
      <c r="J9" s="12" t="s">
        <v>6</v>
      </c>
      <c r="K9" s="12"/>
    </row>
    <row r="10" customFormat="false" ht="13.15" hidden="false" customHeight="true" outlineLevel="0" collapsed="false">
      <c r="C10" s="13" t="s">
        <v>7</v>
      </c>
      <c r="D10" s="14" t="s">
        <v>8</v>
      </c>
      <c r="E10" s="15" t="s">
        <v>9</v>
      </c>
      <c r="F10" s="14" t="s">
        <v>8</v>
      </c>
      <c r="G10" s="15" t="s">
        <v>9</v>
      </c>
      <c r="H10" s="14" t="s">
        <v>8</v>
      </c>
      <c r="I10" s="15" t="s">
        <v>9</v>
      </c>
      <c r="J10" s="16" t="s">
        <v>8</v>
      </c>
      <c r="K10" s="17" t="s">
        <v>9</v>
      </c>
    </row>
    <row r="11" customFormat="false" ht="13.15" hidden="false" customHeight="true" outlineLevel="0" collapsed="false">
      <c r="B11" s="18" t="s">
        <v>10</v>
      </c>
      <c r="C11" s="19"/>
      <c r="D11" s="20"/>
      <c r="E11" s="21"/>
      <c r="F11" s="22"/>
      <c r="G11" s="21"/>
      <c r="H11" s="22"/>
      <c r="I11" s="21"/>
      <c r="J11" s="23"/>
      <c r="K11" s="24"/>
    </row>
    <row r="12" customFormat="false" ht="13.15" hidden="false" customHeight="true" outlineLevel="0" collapsed="false">
      <c r="B12" s="25" t="s">
        <v>11</v>
      </c>
      <c r="C12" s="26"/>
      <c r="D12" s="27"/>
      <c r="E12" s="28"/>
      <c r="F12" s="29"/>
      <c r="G12" s="28"/>
      <c r="H12" s="29"/>
      <c r="I12" s="28"/>
      <c r="J12" s="30"/>
      <c r="K12" s="31"/>
    </row>
    <row r="13" customFormat="false" ht="13.15" hidden="false" customHeight="true" outlineLevel="0" collapsed="false">
      <c r="B13" s="25" t="s">
        <v>12</v>
      </c>
      <c r="C13" s="26"/>
      <c r="D13" s="27"/>
      <c r="E13" s="28"/>
      <c r="F13" s="29"/>
      <c r="G13" s="28"/>
      <c r="H13" s="29"/>
      <c r="I13" s="28"/>
      <c r="J13" s="30"/>
      <c r="K13" s="31"/>
    </row>
    <row r="14" customFormat="false" ht="13.15" hidden="false" customHeight="true" outlineLevel="0" collapsed="false">
      <c r="B14" s="25" t="s">
        <v>13</v>
      </c>
      <c r="C14" s="26"/>
      <c r="D14" s="27"/>
      <c r="E14" s="28"/>
      <c r="F14" s="29"/>
      <c r="G14" s="28"/>
      <c r="H14" s="29"/>
      <c r="I14" s="28"/>
      <c r="J14" s="30"/>
      <c r="K14" s="31"/>
    </row>
    <row r="15" customFormat="false" ht="13.15" hidden="false" customHeight="true" outlineLevel="0" collapsed="false">
      <c r="B15" s="32" t="s">
        <v>14</v>
      </c>
      <c r="C15" s="33"/>
      <c r="D15" s="34"/>
      <c r="E15" s="35"/>
      <c r="F15" s="36"/>
      <c r="G15" s="35"/>
      <c r="H15" s="36"/>
      <c r="I15" s="35"/>
      <c r="J15" s="37"/>
      <c r="K15" s="38"/>
    </row>
    <row r="16" customFormat="false" ht="13.15" hidden="false" customHeight="true" outlineLevel="0" collapsed="false">
      <c r="B16" s="39"/>
    </row>
    <row r="17" customFormat="false" ht="13.15" hidden="false" customHeight="true" outlineLevel="0" collapsed="false">
      <c r="B17" s="40" t="s">
        <v>15</v>
      </c>
      <c r="C17" s="41"/>
      <c r="D17" s="42"/>
      <c r="E17" s="43"/>
      <c r="F17" s="44"/>
      <c r="G17" s="43"/>
      <c r="H17" s="44"/>
      <c r="I17" s="43"/>
      <c r="J17" s="45"/>
      <c r="K17" s="46"/>
    </row>
    <row r="18" customFormat="false" ht="13.15" hidden="false" customHeight="true" outlineLevel="0" collapsed="false">
      <c r="B18" s="47" t="s">
        <v>16</v>
      </c>
      <c r="C18" s="48"/>
      <c r="D18" s="49"/>
      <c r="E18" s="50"/>
      <c r="F18" s="51"/>
      <c r="G18" s="50"/>
      <c r="H18" s="51"/>
      <c r="I18" s="50"/>
      <c r="J18" s="52"/>
      <c r="K18" s="53"/>
    </row>
    <row r="19" customFormat="false" ht="13.15" hidden="false" customHeight="true" outlineLevel="0" collapsed="false">
      <c r="B19" s="39"/>
      <c r="C19" s="54"/>
      <c r="D19" s="54"/>
      <c r="E19" s="54"/>
      <c r="F19" s="54"/>
      <c r="G19" s="54"/>
      <c r="H19" s="54"/>
      <c r="I19" s="54"/>
      <c r="J19" s="55"/>
      <c r="K19" s="55"/>
    </row>
    <row r="20" customFormat="false" ht="15.6" hidden="false" customHeight="true" outlineLevel="0" collapsed="false">
      <c r="A20" s="56" t="s">
        <v>17</v>
      </c>
      <c r="B20" s="57"/>
      <c r="C20" s="58"/>
      <c r="D20" s="59"/>
      <c r="E20" s="60"/>
      <c r="F20" s="61"/>
      <c r="G20" s="60"/>
      <c r="H20" s="61"/>
      <c r="I20" s="60"/>
      <c r="J20" s="62"/>
      <c r="K20" s="63"/>
    </row>
    <row r="21" customFormat="false" ht="15" hidden="false" customHeight="true" outlineLevel="0" collapsed="false">
      <c r="A21" s="64" t="s">
        <v>18</v>
      </c>
      <c r="B21" s="65"/>
      <c r="C21" s="66"/>
      <c r="D21" s="67"/>
      <c r="E21" s="68"/>
      <c r="F21" s="69"/>
      <c r="G21" s="68"/>
      <c r="H21" s="69"/>
      <c r="I21" s="68"/>
      <c r="J21" s="70"/>
      <c r="K21" s="71"/>
    </row>
    <row r="22" customFormat="false" ht="21" hidden="false" customHeight="true" outlineLevel="0" collapsed="false">
      <c r="A22" s="72"/>
      <c r="B22" s="54"/>
      <c r="C22" s="73"/>
      <c r="D22" s="54"/>
      <c r="E22" s="54"/>
      <c r="F22" s="54"/>
      <c r="G22" s="54"/>
      <c r="H22" s="54"/>
      <c r="I22" s="54"/>
      <c r="J22" s="55"/>
      <c r="K22" s="55"/>
    </row>
    <row r="23" customFormat="false" ht="9" hidden="false" customHeight="true" outlineLevel="0" collapsed="false">
      <c r="B23" s="54"/>
      <c r="C23" s="54"/>
      <c r="D23" s="54"/>
      <c r="E23" s="54"/>
      <c r="F23" s="54"/>
      <c r="G23" s="54"/>
      <c r="H23" s="54"/>
      <c r="I23" s="55"/>
      <c r="J23" s="55"/>
      <c r="K23" s="0"/>
    </row>
    <row r="24" customFormat="false" ht="9" hidden="false" customHeight="true" outlineLevel="0" collapsed="false">
      <c r="B24" s="74"/>
      <c r="C24" s="75"/>
      <c r="D24" s="75"/>
      <c r="E24" s="75"/>
      <c r="F24" s="75"/>
      <c r="G24" s="76"/>
      <c r="H24" s="77"/>
      <c r="I24" s="55"/>
      <c r="J24" s="0"/>
      <c r="K24" s="0"/>
    </row>
    <row r="25" customFormat="false" ht="9" hidden="false" customHeight="true" outlineLevel="0" collapsed="false">
      <c r="B25" s="74"/>
      <c r="C25" s="75"/>
      <c r="D25" s="75"/>
      <c r="E25" s="75"/>
      <c r="F25" s="75"/>
      <c r="G25" s="76"/>
      <c r="H25" s="77"/>
      <c r="I25" s="55"/>
      <c r="J25" s="0"/>
      <c r="K25" s="0"/>
    </row>
    <row r="26" customFormat="false" ht="19.15" hidden="false" customHeight="true" outlineLevel="0" collapsed="false">
      <c r="C26" s="78" t="s">
        <v>19</v>
      </c>
      <c r="D26" s="78"/>
      <c r="E26" s="78"/>
      <c r="F26" s="78"/>
      <c r="H26" s="1"/>
      <c r="I26" s="1"/>
      <c r="J26" s="0"/>
      <c r="K26" s="0"/>
    </row>
    <row r="27" customFormat="false" ht="23.25" hidden="false" customHeight="true" outlineLevel="0" collapsed="false">
      <c r="C27" s="79" t="s">
        <v>20</v>
      </c>
      <c r="D27" s="79"/>
      <c r="E27" s="80" t="s">
        <v>21</v>
      </c>
      <c r="F27" s="80"/>
      <c r="H27" s="1"/>
      <c r="I27" s="1"/>
      <c r="J27" s="0"/>
      <c r="K27" s="0"/>
    </row>
    <row r="28" customFormat="false" ht="12.6" hidden="false" customHeight="true" outlineLevel="0" collapsed="false">
      <c r="A28" s="81" t="s">
        <v>22</v>
      </c>
      <c r="B28" s="82"/>
      <c r="C28" s="83" t="n">
        <v>1</v>
      </c>
      <c r="D28" s="83"/>
      <c r="E28" s="84"/>
      <c r="F28" s="84"/>
      <c r="H28" s="1"/>
      <c r="I28" s="1"/>
      <c r="J28" s="0"/>
      <c r="K28" s="0"/>
    </row>
    <row r="29" customFormat="false" ht="12.6" hidden="false" customHeight="true" outlineLevel="0" collapsed="false">
      <c r="A29" s="85" t="s">
        <v>23</v>
      </c>
      <c r="B29" s="86"/>
      <c r="C29" s="87" t="n">
        <v>1</v>
      </c>
      <c r="D29" s="87"/>
      <c r="E29" s="88"/>
      <c r="F29" s="88"/>
      <c r="H29" s="1"/>
      <c r="I29" s="1"/>
      <c r="J29" s="0"/>
      <c r="K29" s="0"/>
    </row>
    <row r="30" customFormat="false" ht="12.6" hidden="false" customHeight="true" outlineLevel="0" collapsed="false">
      <c r="A30" s="85" t="s">
        <v>24</v>
      </c>
      <c r="B30" s="86"/>
      <c r="C30" s="87" t="n">
        <v>1</v>
      </c>
      <c r="D30" s="87"/>
      <c r="E30" s="88"/>
      <c r="F30" s="88"/>
      <c r="H30" s="1"/>
      <c r="I30" s="1"/>
      <c r="J30" s="0"/>
      <c r="K30" s="0"/>
    </row>
    <row r="31" customFormat="false" ht="12.6" hidden="false" customHeight="true" outlineLevel="0" collapsed="false">
      <c r="A31" s="85" t="s">
        <v>25</v>
      </c>
      <c r="B31" s="86"/>
      <c r="C31" s="87" t="n">
        <v>1</v>
      </c>
      <c r="D31" s="87"/>
      <c r="E31" s="88"/>
      <c r="F31" s="88"/>
      <c r="H31" s="1"/>
      <c r="I31" s="1"/>
      <c r="J31" s="0"/>
      <c r="K31" s="0"/>
    </row>
    <row r="32" customFormat="false" ht="12.6" hidden="false" customHeight="true" outlineLevel="0" collapsed="false">
      <c r="A32" s="89" t="s">
        <v>26</v>
      </c>
      <c r="B32" s="90"/>
      <c r="C32" s="91" t="n">
        <v>1</v>
      </c>
      <c r="D32" s="91"/>
      <c r="E32" s="92"/>
      <c r="F32" s="92"/>
      <c r="H32" s="1"/>
      <c r="I32" s="1"/>
      <c r="J32" s="0"/>
      <c r="K32" s="0"/>
    </row>
    <row r="33" customFormat="false" ht="12.6" hidden="false" customHeight="true" outlineLevel="0" collapsed="false">
      <c r="A33" s="93"/>
      <c r="B33" s="93"/>
      <c r="C33" s="94"/>
      <c r="D33" s="95"/>
      <c r="E33" s="94"/>
      <c r="F33" s="94"/>
      <c r="H33" s="1"/>
      <c r="I33" s="1"/>
      <c r="J33" s="0"/>
      <c r="K33" s="0"/>
    </row>
    <row r="34" customFormat="false" ht="12.6" hidden="false" customHeight="true" outlineLevel="0" collapsed="false">
      <c r="A34" s="81" t="s">
        <v>27</v>
      </c>
      <c r="B34" s="96"/>
      <c r="C34" s="83" t="n">
        <v>1</v>
      </c>
      <c r="D34" s="83"/>
      <c r="E34" s="84"/>
      <c r="F34" s="84"/>
      <c r="H34" s="97" t="s">
        <v>28</v>
      </c>
      <c r="I34" s="97"/>
      <c r="J34" s="97"/>
      <c r="K34" s="97"/>
    </row>
    <row r="35" customFormat="false" ht="12.6" hidden="false" customHeight="true" outlineLevel="0" collapsed="false">
      <c r="A35" s="89" t="s">
        <v>29</v>
      </c>
      <c r="B35" s="98"/>
      <c r="C35" s="91" t="n">
        <v>1</v>
      </c>
      <c r="D35" s="91"/>
      <c r="E35" s="92"/>
      <c r="F35" s="92"/>
      <c r="H35" s="97"/>
      <c r="I35" s="97"/>
      <c r="J35" s="97"/>
      <c r="K35" s="97"/>
    </row>
    <row r="36" customFormat="false" ht="12.6" hidden="false" customHeight="true" outlineLevel="0" collapsed="false">
      <c r="A36" s="54"/>
      <c r="B36" s="54"/>
      <c r="C36" s="75"/>
      <c r="D36" s="99"/>
      <c r="E36" s="99"/>
      <c r="H36" s="1"/>
      <c r="I36" s="1"/>
      <c r="J36" s="0"/>
      <c r="K36" s="0"/>
    </row>
    <row r="37" customFormat="false" ht="9.6" hidden="false" customHeight="true" outlineLevel="0" collapsed="false">
      <c r="B37" s="75"/>
      <c r="C37" s="100"/>
      <c r="D37" s="100"/>
      <c r="E37" s="54"/>
      <c r="F37" s="101"/>
      <c r="G37" s="102"/>
      <c r="H37" s="100"/>
      <c r="I37" s="77"/>
      <c r="J37" s="55"/>
      <c r="K37" s="0"/>
    </row>
    <row r="38" customFormat="false" ht="9.6" hidden="false" customHeight="true" outlineLevel="0" collapsed="false">
      <c r="B38" s="75"/>
      <c r="C38" s="100"/>
      <c r="D38" s="100"/>
      <c r="E38" s="54"/>
      <c r="F38" s="103"/>
      <c r="G38" s="102"/>
      <c r="H38" s="100"/>
      <c r="I38" s="77"/>
      <c r="J38" s="55"/>
      <c r="K38" s="0"/>
    </row>
    <row r="39" customFormat="false" ht="9.6" hidden="false" customHeight="true" outlineLevel="0" collapsed="false">
      <c r="B39" s="75"/>
      <c r="C39" s="100"/>
      <c r="D39" s="100"/>
      <c r="E39" s="54"/>
      <c r="F39" s="54"/>
      <c r="G39" s="101"/>
      <c r="H39" s="102"/>
      <c r="I39" s="100"/>
      <c r="J39" s="77"/>
      <c r="K39" s="55"/>
    </row>
    <row r="40" customFormat="false" ht="9.6" hidden="false" customHeight="true" outlineLevel="0" collapsed="false">
      <c r="B40" s="75"/>
      <c r="C40" s="100"/>
      <c r="D40" s="100"/>
      <c r="E40" s="54"/>
      <c r="F40" s="54"/>
      <c r="G40" s="102"/>
      <c r="H40" s="102"/>
      <c r="I40" s="100"/>
      <c r="J40" s="77"/>
      <c r="K40" s="55"/>
    </row>
    <row r="41" customFormat="false" ht="18.6" hidden="false" customHeight="true" outlineLevel="0" collapsed="false">
      <c r="C41" s="78" t="s">
        <v>30</v>
      </c>
      <c r="D41" s="78"/>
      <c r="E41" s="78"/>
      <c r="F41" s="78"/>
      <c r="G41" s="78"/>
      <c r="H41" s="78"/>
      <c r="I41" s="78"/>
      <c r="J41" s="78"/>
      <c r="K41" s="78"/>
    </row>
    <row r="42" customFormat="false" ht="12.6" hidden="false" customHeight="true" outlineLevel="0" collapsed="false">
      <c r="C42" s="104" t="str">
        <f aca="false">C9</f>
        <v>Tous Véhicules</v>
      </c>
      <c r="D42" s="104"/>
      <c r="E42" s="104"/>
      <c r="F42" s="104" t="str">
        <f aca="false">F9</f>
        <v>Véhicules légers</v>
      </c>
      <c r="G42" s="104"/>
      <c r="H42" s="104" t="str">
        <f aca="false">H9</f>
        <v>Poids lourds</v>
      </c>
      <c r="I42" s="104"/>
      <c r="J42" s="105" t="str">
        <f aca="false">J9</f>
        <v>% Poids lourds</v>
      </c>
      <c r="K42" s="105"/>
    </row>
    <row r="43" customFormat="false" ht="12.6" hidden="false" customHeight="true" outlineLevel="0" collapsed="false">
      <c r="C43" s="106" t="str">
        <f aca="false">C10</f>
        <v>Section</v>
      </c>
      <c r="D43" s="107" t="str">
        <f aca="false">D10</f>
        <v>Dir1</v>
      </c>
      <c r="E43" s="108" t="str">
        <f aca="false">E10</f>
        <v>Dir 2</v>
      </c>
      <c r="F43" s="107" t="str">
        <f aca="false">F10</f>
        <v>Dir1</v>
      </c>
      <c r="G43" s="108" t="str">
        <f aca="false">G10</f>
        <v>Dir 2</v>
      </c>
      <c r="H43" s="107" t="str">
        <f aca="false">H10</f>
        <v>Dir1</v>
      </c>
      <c r="I43" s="108" t="str">
        <f aca="false">I10</f>
        <v>Dir 2</v>
      </c>
      <c r="J43" s="109" t="str">
        <f aca="false">J10</f>
        <v>Dir1</v>
      </c>
      <c r="K43" s="110" t="str">
        <f aca="false">K10</f>
        <v>Dir 2</v>
      </c>
    </row>
    <row r="44" customFormat="false" ht="12.6" hidden="false" customHeight="true" outlineLevel="0" collapsed="false">
      <c r="A44" s="111" t="s">
        <v>22</v>
      </c>
      <c r="B44" s="112"/>
      <c r="C44" s="113" t="e">
        <f aca="false">INT((C11*$C28/$E28)+0.5)</f>
        <v>#DIV/0!</v>
      </c>
      <c r="D44" s="114" t="e">
        <f aca="false">INT((D11*$C28/$E28)+0.5)</f>
        <v>#DIV/0!</v>
      </c>
      <c r="E44" s="115" t="e">
        <f aca="false">INT((E11*$C28/$E28)+0.5)</f>
        <v>#DIV/0!</v>
      </c>
      <c r="F44" s="113" t="e">
        <f aca="false">D44-H44</f>
        <v>#DIV/0!</v>
      </c>
      <c r="G44" s="116" t="e">
        <f aca="false">E44-I44</f>
        <v>#DIV/0!</v>
      </c>
      <c r="H44" s="117" t="e">
        <f aca="false">INT((H11*$C28/$E28)+0.5)</f>
        <v>#DIV/0!</v>
      </c>
      <c r="I44" s="116" t="e">
        <f aca="false">INT((I11*$C28/$E28)+0.5)</f>
        <v>#DIV/0!</v>
      </c>
      <c r="J44" s="118" t="n">
        <f aca="false">J11</f>
        <v>0</v>
      </c>
      <c r="K44" s="119" t="n">
        <f aca="false">K11</f>
        <v>0</v>
      </c>
    </row>
    <row r="45" customFormat="false" ht="12.6" hidden="false" customHeight="true" outlineLevel="0" collapsed="false">
      <c r="A45" s="120" t="s">
        <v>23</v>
      </c>
      <c r="B45" s="121"/>
      <c r="C45" s="122" t="e">
        <f aca="false">INT((C12*$C29/$E29)+0.5)</f>
        <v>#DIV/0!</v>
      </c>
      <c r="D45" s="123" t="e">
        <f aca="false">INT((D12*$C29/$E29)+0.5)</f>
        <v>#DIV/0!</v>
      </c>
      <c r="E45" s="124" t="e">
        <f aca="false">INT((E12*$C29/$E29)+0.5)</f>
        <v>#DIV/0!</v>
      </c>
      <c r="F45" s="122" t="e">
        <f aca="false">D45-H45</f>
        <v>#DIV/0!</v>
      </c>
      <c r="G45" s="125" t="e">
        <f aca="false">E45-I45</f>
        <v>#DIV/0!</v>
      </c>
      <c r="H45" s="126" t="e">
        <f aca="false">INT((H12*$C29/$E29)+0.5)</f>
        <v>#DIV/0!</v>
      </c>
      <c r="I45" s="125" t="e">
        <f aca="false">INT((I12*$C29/$E29)+0.5)</f>
        <v>#DIV/0!</v>
      </c>
      <c r="J45" s="127" t="n">
        <f aca="false">J12</f>
        <v>0</v>
      </c>
      <c r="K45" s="128" t="n">
        <f aca="false">K12</f>
        <v>0</v>
      </c>
    </row>
    <row r="46" customFormat="false" ht="12.6" hidden="false" customHeight="true" outlineLevel="0" collapsed="false">
      <c r="A46" s="120" t="s">
        <v>24</v>
      </c>
      <c r="B46" s="121"/>
      <c r="C46" s="122" t="e">
        <f aca="false">INT((C13*$C30/$E30)+0.5)</f>
        <v>#DIV/0!</v>
      </c>
      <c r="D46" s="123" t="e">
        <f aca="false">INT((D13*$C30/$E30)+0.5)</f>
        <v>#DIV/0!</v>
      </c>
      <c r="E46" s="124" t="e">
        <f aca="false">INT((E13*$C30/$E30)+0.5)</f>
        <v>#DIV/0!</v>
      </c>
      <c r="F46" s="122" t="e">
        <f aca="false">D46-H46</f>
        <v>#DIV/0!</v>
      </c>
      <c r="G46" s="125" t="e">
        <f aca="false">E46-I46</f>
        <v>#DIV/0!</v>
      </c>
      <c r="H46" s="126" t="e">
        <f aca="false">INT((H13*$C30/$E30)+0.5)</f>
        <v>#DIV/0!</v>
      </c>
      <c r="I46" s="125" t="e">
        <f aca="false">INT((I13*$C30/$E30)+0.5)</f>
        <v>#DIV/0!</v>
      </c>
      <c r="J46" s="127" t="n">
        <f aca="false">J13</f>
        <v>0</v>
      </c>
      <c r="K46" s="128" t="n">
        <f aca="false">K13</f>
        <v>0</v>
      </c>
    </row>
    <row r="47" customFormat="false" ht="12.6" hidden="false" customHeight="true" outlineLevel="0" collapsed="false">
      <c r="A47" s="120" t="s">
        <v>25</v>
      </c>
      <c r="B47" s="121"/>
      <c r="C47" s="122" t="e">
        <f aca="false">INT((C14*$C31/$E31)+0.5)</f>
        <v>#DIV/0!</v>
      </c>
      <c r="D47" s="123" t="e">
        <f aca="false">INT((D14*$C31/$E31)+0.5)</f>
        <v>#DIV/0!</v>
      </c>
      <c r="E47" s="124" t="e">
        <f aca="false">INT((E14*$C31/$E31)+0.5)</f>
        <v>#DIV/0!</v>
      </c>
      <c r="F47" s="122" t="e">
        <f aca="false">D47-H47</f>
        <v>#DIV/0!</v>
      </c>
      <c r="G47" s="125" t="e">
        <f aca="false">E47-I47</f>
        <v>#DIV/0!</v>
      </c>
      <c r="H47" s="126" t="e">
        <f aca="false">INT((H14*$C31/$E31)+0.5)</f>
        <v>#DIV/0!</v>
      </c>
      <c r="I47" s="125" t="e">
        <f aca="false">INT((I14*$C31/$E31)+0.5)</f>
        <v>#DIV/0!</v>
      </c>
      <c r="J47" s="127" t="n">
        <f aca="false">J14</f>
        <v>0</v>
      </c>
      <c r="K47" s="128" t="n">
        <f aca="false">K14</f>
        <v>0</v>
      </c>
    </row>
    <row r="48" customFormat="false" ht="12.6" hidden="false" customHeight="true" outlineLevel="0" collapsed="false">
      <c r="A48" s="129" t="s">
        <v>26</v>
      </c>
      <c r="B48" s="130"/>
      <c r="C48" s="131" t="e">
        <f aca="false">INT((C15*$C32/$E32)+0.5)</f>
        <v>#DIV/0!</v>
      </c>
      <c r="D48" s="132" t="e">
        <f aca="false">INT((D15*$C32/$E32)+0.5)</f>
        <v>#DIV/0!</v>
      </c>
      <c r="E48" s="133" t="e">
        <f aca="false">INT((E15*$C32/$E32)+0.5)</f>
        <v>#DIV/0!</v>
      </c>
      <c r="F48" s="131" t="e">
        <f aca="false">D48-H48</f>
        <v>#DIV/0!</v>
      </c>
      <c r="G48" s="134" t="e">
        <f aca="false">E48-I48</f>
        <v>#DIV/0!</v>
      </c>
      <c r="H48" s="135" t="e">
        <f aca="false">INT((H15*$C32/$E32)+0.5)</f>
        <v>#DIV/0!</v>
      </c>
      <c r="I48" s="134" t="e">
        <f aca="false">INT((I15*$C32/$E32)+0.5)</f>
        <v>#DIV/0!</v>
      </c>
      <c r="J48" s="136" t="n">
        <f aca="false">J15</f>
        <v>0</v>
      </c>
      <c r="K48" s="137" t="n">
        <f aca="false">K15</f>
        <v>0</v>
      </c>
    </row>
    <row r="49" customFormat="false" ht="12.6" hidden="false" customHeight="true" outlineLevel="0" collapsed="false">
      <c r="A49" s="93"/>
      <c r="B49" s="93"/>
      <c r="C49" s="99"/>
      <c r="D49" s="99"/>
      <c r="E49" s="99"/>
      <c r="F49" s="99"/>
      <c r="G49" s="99"/>
      <c r="H49" s="99"/>
      <c r="I49" s="99"/>
      <c r="J49" s="138"/>
      <c r="K49" s="138"/>
    </row>
    <row r="50" customFormat="false" ht="12.6" hidden="false" customHeight="true" outlineLevel="0" collapsed="false">
      <c r="A50" s="81" t="s">
        <v>27</v>
      </c>
      <c r="B50" s="96"/>
      <c r="C50" s="139" t="e">
        <f aca="false">INT((C17*$C34/$E34)+0.5)</f>
        <v>#DIV/0!</v>
      </c>
      <c r="D50" s="140" t="e">
        <f aca="false">INT((D17*$C34/$E34)+0.5)</f>
        <v>#DIV/0!</v>
      </c>
      <c r="E50" s="140" t="e">
        <f aca="false">INT((E17*$C34/$E34)+0.5)</f>
        <v>#DIV/0!</v>
      </c>
      <c r="F50" s="139" t="e">
        <f aca="false">D50-H50</f>
        <v>#DIV/0!</v>
      </c>
      <c r="G50" s="141" t="e">
        <f aca="false">E50-I50</f>
        <v>#DIV/0!</v>
      </c>
      <c r="H50" s="140" t="e">
        <f aca="false">INT((H17*$C34/$E34)+0.5)</f>
        <v>#DIV/0!</v>
      </c>
      <c r="I50" s="141" t="e">
        <f aca="false">INT((I17*$C34/$E34)+0.5)</f>
        <v>#DIV/0!</v>
      </c>
      <c r="J50" s="142" t="n">
        <f aca="false">J17</f>
        <v>0</v>
      </c>
      <c r="K50" s="143" t="n">
        <f aca="false">K17</f>
        <v>0</v>
      </c>
    </row>
    <row r="51" customFormat="false" ht="12.6" hidden="false" customHeight="true" outlineLevel="0" collapsed="false">
      <c r="A51" s="89" t="s">
        <v>29</v>
      </c>
      <c r="B51" s="98"/>
      <c r="C51" s="144" t="e">
        <f aca="false">INT((C18*$C35/$E35)+0.5)</f>
        <v>#DIV/0!</v>
      </c>
      <c r="D51" s="145" t="e">
        <f aca="false">INT((D18*$C35/$E35)+0.5)</f>
        <v>#DIV/0!</v>
      </c>
      <c r="E51" s="145" t="e">
        <f aca="false">INT((E18*$C35/$E35)+0.5)</f>
        <v>#DIV/0!</v>
      </c>
      <c r="F51" s="144" t="e">
        <f aca="false">D51-H51</f>
        <v>#DIV/0!</v>
      </c>
      <c r="G51" s="146" t="e">
        <f aca="false">E51-I51</f>
        <v>#DIV/0!</v>
      </c>
      <c r="H51" s="145" t="e">
        <f aca="false">INT((H18*$C35/$E35)+0.5)</f>
        <v>#DIV/0!</v>
      </c>
      <c r="I51" s="146" t="e">
        <f aca="false">INT((I18*$C35/$E35)+0.5)</f>
        <v>#DIV/0!</v>
      </c>
      <c r="J51" s="147" t="n">
        <f aca="false">J18</f>
        <v>0</v>
      </c>
      <c r="K51" s="148" t="n">
        <f aca="false">K18</f>
        <v>0</v>
      </c>
    </row>
    <row r="52" customFormat="false" ht="14.65" hidden="false" customHeight="false" outlineLevel="0" collapsed="false">
      <c r="A52" s="54"/>
      <c r="B52" s="54"/>
      <c r="C52" s="149"/>
      <c r="D52" s="149"/>
      <c r="E52" s="149"/>
      <c r="F52" s="149"/>
      <c r="G52" s="149"/>
      <c r="H52" s="149"/>
      <c r="I52" s="149"/>
      <c r="J52" s="150"/>
      <c r="K52" s="150"/>
    </row>
    <row r="53" customFormat="false" ht="15" hidden="false" customHeight="true" outlineLevel="0" collapsed="false">
      <c r="A53" s="151"/>
      <c r="B53" s="152" t="s">
        <v>31</v>
      </c>
      <c r="C53" s="153" t="e">
        <f aca="false">AVERAGE(C44:C48)</f>
        <v>#DIV/0!</v>
      </c>
      <c r="D53" s="154" t="e">
        <f aca="false">AVERAGE(D44:D48)</f>
        <v>#DIV/0!</v>
      </c>
      <c r="E53" s="155" t="e">
        <f aca="false">AVERAGE(E44:E48)</f>
        <v>#DIV/0!</v>
      </c>
      <c r="F53" s="153" t="e">
        <f aca="false">D53-H53</f>
        <v>#DIV/0!</v>
      </c>
      <c r="G53" s="156" t="e">
        <f aca="false">E53-I53</f>
        <v>#DIV/0!</v>
      </c>
      <c r="H53" s="157" t="e">
        <f aca="false">AVERAGE(H44:H48)</f>
        <v>#DIV/0!</v>
      </c>
      <c r="I53" s="156" t="e">
        <f aca="false">AVERAGE(I44:I48)</f>
        <v>#DIV/0!</v>
      </c>
      <c r="J53" s="158" t="n">
        <f aca="false">J20</f>
        <v>0</v>
      </c>
      <c r="K53" s="159" t="n">
        <f aca="false">K20</f>
        <v>0</v>
      </c>
    </row>
    <row r="54" customFormat="false" ht="15" hidden="false" customHeight="true" outlineLevel="0" collapsed="false">
      <c r="A54" s="160"/>
      <c r="B54" s="161" t="s">
        <v>32</v>
      </c>
      <c r="C54" s="162" t="e">
        <f aca="false">AVERAGE(C44:C48,C50:C51)</f>
        <v>#DIV/0!</v>
      </c>
      <c r="D54" s="163" t="e">
        <f aca="false">AVERAGE(D44:D48,D50:D51)</f>
        <v>#DIV/0!</v>
      </c>
      <c r="E54" s="164" t="e">
        <f aca="false">AVERAGE(E44:E48,E50:E51)</f>
        <v>#DIV/0!</v>
      </c>
      <c r="F54" s="162" t="e">
        <f aca="false">D54-H54</f>
        <v>#DIV/0!</v>
      </c>
      <c r="G54" s="165" t="e">
        <f aca="false">E54-I54</f>
        <v>#DIV/0!</v>
      </c>
      <c r="H54" s="166" t="e">
        <f aca="false">AVERAGE(H44:H48,H50:H51)</f>
        <v>#DIV/0!</v>
      </c>
      <c r="I54" s="165" t="e">
        <f aca="false">AVERAGE(I44:I48,I50:I51)</f>
        <v>#DIV/0!</v>
      </c>
      <c r="J54" s="167" t="n">
        <f aca="false">J21</f>
        <v>0</v>
      </c>
      <c r="K54" s="168" t="n">
        <f aca="false">K21</f>
        <v>0</v>
      </c>
    </row>
  </sheetData>
  <mergeCells count="28">
    <mergeCell ref="C8:K8"/>
    <mergeCell ref="C9:E9"/>
    <mergeCell ref="F9:G9"/>
    <mergeCell ref="H9:I9"/>
    <mergeCell ref="J9:K9"/>
    <mergeCell ref="C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4:D34"/>
    <mergeCell ref="E34:F34"/>
    <mergeCell ref="H34:K35"/>
    <mergeCell ref="C35:D35"/>
    <mergeCell ref="E35:F35"/>
    <mergeCell ref="C41:K41"/>
    <mergeCell ref="C42:E42"/>
    <mergeCell ref="F42:G42"/>
    <mergeCell ref="H42:I42"/>
    <mergeCell ref="J42:K42"/>
  </mergeCells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11" min="2" style="0" width="8.68"/>
    <col collapsed="false" customWidth="true" hidden="false" outlineLevel="0" max="1025" min="12" style="0" width="11.04"/>
  </cols>
  <sheetData>
    <row r="1" customFormat="false" ht="17" hidden="false" customHeight="false" outlineLevel="0" collapsed="false">
      <c r="A1" s="2"/>
      <c r="K1" s="169"/>
    </row>
    <row r="2" customFormat="false" ht="19.5" hidden="false" customHeight="true" outlineLevel="0" collapsed="false">
      <c r="A2" s="4"/>
      <c r="G2" s="5"/>
      <c r="K2" s="169"/>
    </row>
    <row r="3" customFormat="false" ht="18.75" hidden="false" customHeight="true" outlineLevel="0" collapsed="false">
      <c r="A3" s="4" t="s">
        <v>0</v>
      </c>
      <c r="B3" s="6"/>
    </row>
    <row r="4" customFormat="false" ht="14.65" hidden="false" customHeight="false" outlineLevel="0" collapsed="false">
      <c r="A4" s="4" t="s">
        <v>1</v>
      </c>
      <c r="B4" s="6"/>
    </row>
    <row r="5" customFormat="false" ht="10.5" hidden="false" customHeight="true" outlineLevel="0" collapsed="false">
      <c r="A5" s="4"/>
      <c r="B5" s="6"/>
    </row>
    <row r="6" customFormat="false" ht="17" hidden="false" customHeight="false" outlineLevel="0" collapsed="false">
      <c r="F6" s="8"/>
      <c r="G6" s="9"/>
    </row>
    <row r="7" customFormat="false" ht="13.5" hidden="false" customHeight="true" outlineLevel="0" collapsed="false">
      <c r="F7" s="8"/>
      <c r="G7" s="9"/>
    </row>
    <row r="8" customFormat="false" ht="12.75" hidden="false" customHeight="false" outlineLevel="0" collapsed="false">
      <c r="A8" s="39"/>
      <c r="B8" s="39"/>
      <c r="C8" s="11" t="str">
        <f aca="false">CV_H!C9</f>
        <v>Tous Véhicules</v>
      </c>
      <c r="D8" s="11"/>
      <c r="E8" s="11"/>
      <c r="F8" s="11" t="str">
        <f aca="false">CV_H!F9</f>
        <v>Véhicules légers</v>
      </c>
      <c r="G8" s="11"/>
      <c r="H8" s="11" t="str">
        <f aca="false">CV_H!H9</f>
        <v>Poids lourds</v>
      </c>
      <c r="I8" s="11"/>
      <c r="J8" s="11" t="str">
        <f aca="false">CV_H!J9</f>
        <v>% Poids lourds</v>
      </c>
      <c r="K8" s="11"/>
    </row>
    <row r="9" customFormat="false" ht="13.5" hidden="false" customHeight="false" outlineLevel="0" collapsed="false">
      <c r="A9" s="39"/>
      <c r="B9" s="39"/>
      <c r="C9" s="13" t="s">
        <v>7</v>
      </c>
      <c r="D9" s="14" t="s">
        <v>8</v>
      </c>
      <c r="E9" s="15" t="s">
        <v>9</v>
      </c>
      <c r="F9" s="14" t="s">
        <v>8</v>
      </c>
      <c r="G9" s="15" t="s">
        <v>9</v>
      </c>
      <c r="H9" s="14" t="s">
        <v>8</v>
      </c>
      <c r="I9" s="15" t="s">
        <v>9</v>
      </c>
      <c r="J9" s="14" t="s">
        <v>8</v>
      </c>
      <c r="K9" s="15" t="s">
        <v>9</v>
      </c>
    </row>
    <row r="10" customFormat="false" ht="17.25" hidden="false" customHeight="true" outlineLevel="0" collapsed="false">
      <c r="A10" s="170"/>
      <c r="B10" s="171" t="s">
        <v>31</v>
      </c>
      <c r="C10" s="58" t="n">
        <f aca="false">CV_H!C20</f>
        <v>0</v>
      </c>
      <c r="D10" s="172" t="n">
        <f aca="false">CV_H!D20</f>
        <v>0</v>
      </c>
      <c r="E10" s="173" t="n">
        <f aca="false">CV_H!E20</f>
        <v>0</v>
      </c>
      <c r="F10" s="174" t="n">
        <f aca="false">CV_H!F20</f>
        <v>0</v>
      </c>
      <c r="G10" s="173" t="n">
        <f aca="false">CV_H!G20</f>
        <v>0</v>
      </c>
      <c r="H10" s="174" t="n">
        <f aca="false">CV_H!H20</f>
        <v>0</v>
      </c>
      <c r="I10" s="173" t="n">
        <f aca="false">CV_H!I20</f>
        <v>0</v>
      </c>
      <c r="J10" s="175" t="n">
        <f aca="false">CV_H!J20</f>
        <v>0</v>
      </c>
      <c r="K10" s="176" t="n">
        <f aca="false">CV_H!K20</f>
        <v>0</v>
      </c>
    </row>
    <row r="11" customFormat="false" ht="17.25" hidden="false" customHeight="true" outlineLevel="0" collapsed="false">
      <c r="A11" s="177"/>
      <c r="B11" s="178" t="s">
        <v>33</v>
      </c>
      <c r="C11" s="179" t="n">
        <f aca="false">CV_H!C21</f>
        <v>0</v>
      </c>
      <c r="D11" s="180" t="n">
        <f aca="false">CV_H!D21</f>
        <v>0</v>
      </c>
      <c r="E11" s="181" t="n">
        <f aca="false">CV_H!E21</f>
        <v>0</v>
      </c>
      <c r="F11" s="182" t="n">
        <f aca="false">CV_H!F21</f>
        <v>0</v>
      </c>
      <c r="G11" s="181" t="n">
        <f aca="false">CV_H!G21</f>
        <v>0</v>
      </c>
      <c r="H11" s="182" t="n">
        <f aca="false">CV_H!H21</f>
        <v>0</v>
      </c>
      <c r="I11" s="181" t="n">
        <f aca="false">CV_H!I21</f>
        <v>0</v>
      </c>
      <c r="J11" s="183" t="n">
        <f aca="false">CV_H!J21</f>
        <v>0</v>
      </c>
      <c r="K11" s="184" t="n">
        <f aca="false">CV_H!K21</f>
        <v>0</v>
      </c>
    </row>
    <row r="13" customFormat="false" ht="15.75" hidden="false" customHeight="false" outlineLevel="0" collapsed="false">
      <c r="B13" s="2" t="s">
        <v>34</v>
      </c>
    </row>
    <row r="32" customFormat="false" ht="12.75" hidden="false" customHeight="false" outlineLevel="0" collapsed="false">
      <c r="A32" s="185" t="s">
        <v>35</v>
      </c>
      <c r="B32" s="185"/>
      <c r="C32" s="185"/>
      <c r="D32" s="185"/>
      <c r="E32" s="39"/>
      <c r="F32" s="185" t="s">
        <v>36</v>
      </c>
      <c r="G32" s="185"/>
      <c r="H32" s="185"/>
      <c r="I32" s="185"/>
    </row>
    <row r="33" customFormat="false" ht="12" hidden="false" customHeight="true" outlineLevel="0" collapsed="false">
      <c r="A33" s="185" t="s">
        <v>37</v>
      </c>
      <c r="B33" s="185" t="s">
        <v>38</v>
      </c>
      <c r="C33" s="185" t="s">
        <v>39</v>
      </c>
      <c r="D33" s="186" t="s">
        <v>40</v>
      </c>
      <c r="F33" s="185" t="s">
        <v>41</v>
      </c>
      <c r="G33" s="185"/>
      <c r="H33" s="185" t="str">
        <f aca="false">B33</f>
        <v>% de TJMO</v>
      </c>
      <c r="I33" s="186" t="s">
        <v>42</v>
      </c>
    </row>
    <row r="34" customFormat="false" ht="12" hidden="false" customHeight="true" outlineLevel="0" collapsed="false">
      <c r="A34" s="14" t="s">
        <v>43</v>
      </c>
      <c r="B34" s="187" t="e">
        <f aca="false">D34/$C$10</f>
        <v>#DIV/0!</v>
      </c>
      <c r="C34" s="187" t="e">
        <f aca="false">#REF!/100</f>
        <v>#REF!</v>
      </c>
      <c r="D34" s="188" t="n">
        <f aca="false">CV_C!J14</f>
        <v>0</v>
      </c>
      <c r="F34" s="189"/>
      <c r="G34" s="190"/>
      <c r="H34" s="187"/>
      <c r="I34" s="188"/>
    </row>
    <row r="35" customFormat="false" ht="12" hidden="false" customHeight="true" outlineLevel="0" collapsed="false">
      <c r="A35" s="191" t="s">
        <v>44</v>
      </c>
      <c r="B35" s="192" t="e">
        <f aca="false">D35/$C$10</f>
        <v>#DIV/0!</v>
      </c>
      <c r="C35" s="192" t="e">
        <f aca="false">#REF!/100</f>
        <v>#REF!</v>
      </c>
      <c r="D35" s="193" t="n">
        <f aca="false">CV_C!J15</f>
        <v>0</v>
      </c>
      <c r="F35" s="191" t="s">
        <v>45</v>
      </c>
      <c r="G35" s="191"/>
      <c r="H35" s="192"/>
      <c r="I35" s="193"/>
    </row>
    <row r="36" customFormat="false" ht="12" hidden="false" customHeight="true" outlineLevel="0" collapsed="false">
      <c r="A36" s="191" t="s">
        <v>46</v>
      </c>
      <c r="B36" s="192" t="e">
        <f aca="false">D36/$C$10</f>
        <v>#DIV/0!</v>
      </c>
      <c r="C36" s="192" t="e">
        <f aca="false">#REF!/100</f>
        <v>#REF!</v>
      </c>
      <c r="D36" s="193" t="n">
        <f aca="false">CV_C!J16</f>
        <v>0</v>
      </c>
      <c r="F36" s="191" t="s">
        <v>47</v>
      </c>
      <c r="G36" s="191"/>
      <c r="H36" s="192" t="e">
        <f aca="false">I36/$C$10</f>
        <v>#DIV/0!</v>
      </c>
      <c r="I36" s="193" t="n">
        <f aca="false">SUM(D49:D53)</f>
        <v>0</v>
      </c>
    </row>
    <row r="37" customFormat="false" ht="12" hidden="false" customHeight="true" outlineLevel="0" collapsed="false">
      <c r="A37" s="191" t="s">
        <v>48</v>
      </c>
      <c r="B37" s="192" t="e">
        <f aca="false">D37/$C$10</f>
        <v>#DIV/0!</v>
      </c>
      <c r="C37" s="192" t="e">
        <f aca="false">#REF!/100</f>
        <v>#REF!</v>
      </c>
      <c r="D37" s="193" t="n">
        <f aca="false">CV_C!J17</f>
        <v>0</v>
      </c>
      <c r="F37" s="194"/>
      <c r="G37" s="102"/>
      <c r="H37" s="192"/>
      <c r="I37" s="193"/>
    </row>
    <row r="38" customFormat="false" ht="12" hidden="false" customHeight="true" outlineLevel="0" collapsed="false">
      <c r="A38" s="191" t="s">
        <v>49</v>
      </c>
      <c r="B38" s="192" t="e">
        <f aca="false">D38/$C$10</f>
        <v>#DIV/0!</v>
      </c>
      <c r="C38" s="192" t="e">
        <f aca="false">#REF!/100</f>
        <v>#REF!</v>
      </c>
      <c r="D38" s="193" t="n">
        <f aca="false">CV_C!J18</f>
        <v>0</v>
      </c>
      <c r="F38" s="191" t="s">
        <v>50</v>
      </c>
      <c r="G38" s="191"/>
      <c r="H38" s="192"/>
      <c r="I38" s="193"/>
    </row>
    <row r="39" customFormat="false" ht="12" hidden="false" customHeight="true" outlineLevel="0" collapsed="false">
      <c r="A39" s="191" t="s">
        <v>51</v>
      </c>
      <c r="B39" s="192" t="e">
        <f aca="false">D39/$C$10</f>
        <v>#DIV/0!</v>
      </c>
      <c r="C39" s="192" t="e">
        <f aca="false">#REF!/100</f>
        <v>#REF!</v>
      </c>
      <c r="D39" s="193" t="n">
        <f aca="false">CV_C!J19</f>
        <v>0</v>
      </c>
      <c r="F39" s="191" t="s">
        <v>52</v>
      </c>
      <c r="G39" s="191"/>
      <c r="H39" s="192" t="e">
        <f aca="false">I39/$C$10</f>
        <v>#DIV/0!</v>
      </c>
      <c r="I39" s="193" t="n">
        <f aca="false">C10-I45</f>
        <v>0</v>
      </c>
    </row>
    <row r="40" customFormat="false" ht="12" hidden="false" customHeight="true" outlineLevel="0" collapsed="false">
      <c r="A40" s="186" t="s">
        <v>53</v>
      </c>
      <c r="B40" s="195" t="e">
        <f aca="false">D40/$C$10</f>
        <v>#DIV/0!</v>
      </c>
      <c r="C40" s="192" t="e">
        <f aca="false">#REF!/100</f>
        <v>#REF!</v>
      </c>
      <c r="D40" s="196" t="n">
        <f aca="false">CV_C!J20</f>
        <v>0</v>
      </c>
      <c r="F40" s="194"/>
      <c r="G40" s="102"/>
      <c r="H40" s="192"/>
      <c r="I40" s="193"/>
    </row>
    <row r="41" customFormat="false" ht="12" hidden="false" customHeight="true" outlineLevel="0" collapsed="false">
      <c r="A41" s="14" t="s">
        <v>54</v>
      </c>
      <c r="B41" s="187" t="e">
        <f aca="false">D41/$C$10</f>
        <v>#DIV/0!</v>
      </c>
      <c r="C41" s="187" t="e">
        <f aca="false">#REF!/100</f>
        <v>#REF!</v>
      </c>
      <c r="D41" s="197" t="n">
        <f aca="false">CV_C!J21</f>
        <v>0</v>
      </c>
      <c r="F41" s="191" t="s">
        <v>55</v>
      </c>
      <c r="G41" s="191"/>
      <c r="H41" s="192"/>
      <c r="I41" s="193"/>
    </row>
    <row r="42" customFormat="false" ht="12" hidden="false" customHeight="true" outlineLevel="0" collapsed="false">
      <c r="A42" s="14" t="s">
        <v>56</v>
      </c>
      <c r="B42" s="187" t="e">
        <f aca="false">D42/$C$10</f>
        <v>#DIV/0!</v>
      </c>
      <c r="C42" s="187" t="e">
        <f aca="false">#REF!/100</f>
        <v>#REF!</v>
      </c>
      <c r="D42" s="188" t="n">
        <f aca="false">CV_C!J22</f>
        <v>0</v>
      </c>
      <c r="F42" s="191" t="s">
        <v>57</v>
      </c>
      <c r="G42" s="191"/>
      <c r="H42" s="192" t="e">
        <f aca="false">I42/$C$10</f>
        <v>#DIV/0!</v>
      </c>
      <c r="I42" s="193" t="n">
        <f aca="false">SUM(D41:D54)</f>
        <v>0</v>
      </c>
    </row>
    <row r="43" customFormat="false" ht="12" hidden="false" customHeight="true" outlineLevel="0" collapsed="false">
      <c r="A43" s="191" t="s">
        <v>58</v>
      </c>
      <c r="B43" s="192" t="e">
        <f aca="false">D43/$C$10</f>
        <v>#DIV/0!</v>
      </c>
      <c r="C43" s="192" t="e">
        <f aca="false">#REF!/100</f>
        <v>#REF!</v>
      </c>
      <c r="D43" s="193" t="n">
        <f aca="false">CV_C!J23</f>
        <v>0</v>
      </c>
      <c r="F43" s="194"/>
      <c r="G43" s="102"/>
      <c r="H43" s="192"/>
      <c r="I43" s="193"/>
    </row>
    <row r="44" customFormat="false" ht="12" hidden="false" customHeight="true" outlineLevel="0" collapsed="false">
      <c r="A44" s="191" t="s">
        <v>59</v>
      </c>
      <c r="B44" s="192" t="e">
        <f aca="false">D44/$C$10</f>
        <v>#DIV/0!</v>
      </c>
      <c r="C44" s="192" t="e">
        <f aca="false">#REF!/100</f>
        <v>#REF!</v>
      </c>
      <c r="D44" s="193" t="n">
        <f aca="false">CV_C!J24</f>
        <v>0</v>
      </c>
      <c r="F44" s="191" t="s">
        <v>60</v>
      </c>
      <c r="G44" s="191"/>
      <c r="H44" s="192"/>
      <c r="I44" s="193"/>
    </row>
    <row r="45" customFormat="false" ht="12" hidden="false" customHeight="true" outlineLevel="0" collapsed="false">
      <c r="A45" s="191" t="s">
        <v>61</v>
      </c>
      <c r="B45" s="192" t="e">
        <f aca="false">D45/$C$10</f>
        <v>#DIV/0!</v>
      </c>
      <c r="C45" s="192" t="e">
        <f aca="false">#REF!/100</f>
        <v>#REF!</v>
      </c>
      <c r="D45" s="193" t="n">
        <f aca="false">CV_C!J25</f>
        <v>0</v>
      </c>
      <c r="F45" s="191" t="s">
        <v>62</v>
      </c>
      <c r="G45" s="191"/>
      <c r="H45" s="192" t="e">
        <f aca="false">I45/$C$10</f>
        <v>#DIV/0!</v>
      </c>
      <c r="I45" s="193" t="n">
        <f aca="false">SUM(D40:D55)</f>
        <v>0</v>
      </c>
    </row>
    <row r="46" customFormat="false" ht="12" hidden="false" customHeight="true" outlineLevel="0" collapsed="false">
      <c r="A46" s="191" t="s">
        <v>63</v>
      </c>
      <c r="B46" s="192" t="e">
        <f aca="false">D46/$C$10</f>
        <v>#DIV/0!</v>
      </c>
      <c r="C46" s="192" t="e">
        <f aca="false">#REF!/100</f>
        <v>#REF!</v>
      </c>
      <c r="D46" s="193" t="n">
        <f aca="false">CV_C!J26</f>
        <v>0</v>
      </c>
      <c r="F46" s="194"/>
      <c r="G46" s="102"/>
      <c r="H46" s="192"/>
      <c r="I46" s="193"/>
    </row>
    <row r="47" customFormat="false" ht="12" hidden="false" customHeight="true" outlineLevel="0" collapsed="false">
      <c r="A47" s="191" t="s">
        <v>64</v>
      </c>
      <c r="B47" s="192" t="e">
        <f aca="false">D47/$C$10</f>
        <v>#DIV/0!</v>
      </c>
      <c r="C47" s="192" t="e">
        <f aca="false">#REF!/100</f>
        <v>#REF!</v>
      </c>
      <c r="D47" s="193" t="n">
        <f aca="false">CV_C!J27</f>
        <v>0</v>
      </c>
      <c r="F47" s="191" t="s">
        <v>65</v>
      </c>
      <c r="G47" s="191"/>
      <c r="H47" s="192"/>
      <c r="I47" s="198"/>
    </row>
    <row r="48" customFormat="false" ht="12" hidden="false" customHeight="true" outlineLevel="0" collapsed="false">
      <c r="A48" s="191" t="s">
        <v>66</v>
      </c>
      <c r="B48" s="192" t="e">
        <f aca="false">D48/$C$10</f>
        <v>#DIV/0!</v>
      </c>
      <c r="C48" s="192" t="e">
        <f aca="false">#REF!/100</f>
        <v>#REF!</v>
      </c>
      <c r="D48" s="193" t="n">
        <f aca="false">CV_C!J28</f>
        <v>0</v>
      </c>
      <c r="F48" s="191" t="s">
        <v>67</v>
      </c>
      <c r="G48" s="191"/>
      <c r="H48" s="192" t="e">
        <f aca="false">I48/$C$10</f>
        <v>#DIV/0!</v>
      </c>
      <c r="I48" s="193" t="n">
        <f aca="false">SUM(D39:D55)</f>
        <v>0</v>
      </c>
    </row>
    <row r="49" customFormat="false" ht="12" hidden="false" customHeight="true" outlineLevel="0" collapsed="false">
      <c r="A49" s="191" t="s">
        <v>68</v>
      </c>
      <c r="B49" s="192" t="e">
        <f aca="false">D49/$C$10</f>
        <v>#DIV/0!</v>
      </c>
      <c r="C49" s="192" t="e">
        <f aca="false">#REF!/100</f>
        <v>#REF!</v>
      </c>
      <c r="D49" s="193" t="n">
        <f aca="false">CV_C!J29</f>
        <v>0</v>
      </c>
      <c r="F49" s="199"/>
      <c r="G49" s="200"/>
      <c r="H49" s="195"/>
      <c r="I49" s="201"/>
      <c r="J49" s="54"/>
    </row>
    <row r="50" customFormat="false" ht="12" hidden="false" customHeight="true" outlineLevel="0" collapsed="false">
      <c r="A50" s="186" t="s">
        <v>69</v>
      </c>
      <c r="B50" s="195" t="e">
        <f aca="false">D50/$C$10</f>
        <v>#DIV/0!</v>
      </c>
      <c r="C50" s="192" t="e">
        <f aca="false">#REF!/100</f>
        <v>#REF!</v>
      </c>
      <c r="D50" s="196" t="n">
        <f aca="false">CV_C!J30</f>
        <v>0</v>
      </c>
      <c r="F50" s="202" t="s">
        <v>70</v>
      </c>
      <c r="G50" s="202"/>
      <c r="H50" s="202"/>
      <c r="I50" s="202"/>
      <c r="J50" s="202"/>
    </row>
    <row r="51" customFormat="false" ht="12" hidden="false" customHeight="true" outlineLevel="0" collapsed="false">
      <c r="A51" s="14" t="s">
        <v>71</v>
      </c>
      <c r="B51" s="187" t="e">
        <f aca="false">D51/$C$10</f>
        <v>#DIV/0!</v>
      </c>
      <c r="C51" s="187" t="e">
        <f aca="false">#REF!/100</f>
        <v>#REF!</v>
      </c>
      <c r="D51" s="197" t="n">
        <f aca="false">CV_C!J31</f>
        <v>0</v>
      </c>
      <c r="F51" s="203" t="str">
        <f aca="false">F32</f>
        <v>Jours ouvrables (lundi-vendredi)</v>
      </c>
      <c r="G51" s="203"/>
      <c r="H51" s="203"/>
      <c r="I51" s="203"/>
      <c r="J51" s="203"/>
    </row>
    <row r="52" customFormat="false" ht="12" hidden="false" customHeight="true" outlineLevel="0" collapsed="false">
      <c r="A52" s="14" t="s">
        <v>72</v>
      </c>
      <c r="B52" s="187" t="e">
        <f aca="false">D52/$C$10</f>
        <v>#DIV/0!</v>
      </c>
      <c r="C52" s="187" t="e">
        <f aca="false">#REF!/100</f>
        <v>#REF!</v>
      </c>
      <c r="D52" s="188" t="n">
        <f aca="false">CV_C!J32</f>
        <v>0</v>
      </c>
      <c r="F52" s="185" t="str">
        <f aca="false">F33</f>
        <v>Durée de comptage</v>
      </c>
      <c r="G52" s="185"/>
      <c r="H52" s="185" t="str">
        <f aca="false">H33</f>
        <v>% de TJMO</v>
      </c>
      <c r="I52" s="185" t="s">
        <v>42</v>
      </c>
      <c r="J52" s="185" t="s">
        <v>40</v>
      </c>
    </row>
    <row r="53" customFormat="false" ht="12" hidden="false" customHeight="true" outlineLevel="0" collapsed="false">
      <c r="A53" s="191" t="s">
        <v>73</v>
      </c>
      <c r="B53" s="192" t="e">
        <f aca="false">D53/$C$10</f>
        <v>#DIV/0!</v>
      </c>
      <c r="C53" s="192" t="e">
        <f aca="false">#REF!/100</f>
        <v>#REF!</v>
      </c>
      <c r="D53" s="193" t="n">
        <f aca="false">CV_C!J33</f>
        <v>0</v>
      </c>
      <c r="F53" s="204"/>
      <c r="G53" s="190"/>
      <c r="H53" s="187"/>
      <c r="I53" s="188"/>
      <c r="J53" s="205"/>
    </row>
    <row r="54" customFormat="false" ht="12" hidden="false" customHeight="true" outlineLevel="0" collapsed="false">
      <c r="A54" s="191" t="s">
        <v>74</v>
      </c>
      <c r="B54" s="192" t="e">
        <f aca="false">D54/$C$10</f>
        <v>#DIV/0!</v>
      </c>
      <c r="C54" s="192" t="e">
        <f aca="false">#REF!/100</f>
        <v>#REF!</v>
      </c>
      <c r="D54" s="193" t="n">
        <f aca="false">CV_C!J34</f>
        <v>0</v>
      </c>
      <c r="F54" s="191" t="s">
        <v>75</v>
      </c>
      <c r="G54" s="191"/>
      <c r="H54" s="206" t="e">
        <f aca="false">H45</f>
        <v>#DIV/0!</v>
      </c>
      <c r="I54" s="207" t="n">
        <f aca="false">I45</f>
        <v>0</v>
      </c>
      <c r="J54" s="208" t="n">
        <f aca="false">I54/16</f>
        <v>0</v>
      </c>
    </row>
    <row r="55" customFormat="false" ht="12" hidden="false" customHeight="true" outlineLevel="0" collapsed="false">
      <c r="A55" s="191" t="s">
        <v>76</v>
      </c>
      <c r="B55" s="192" t="e">
        <f aca="false">D55/$C$10</f>
        <v>#DIV/0!</v>
      </c>
      <c r="C55" s="192" t="e">
        <f aca="false">#REF!/100</f>
        <v>#REF!</v>
      </c>
      <c r="D55" s="193" t="n">
        <f aca="false">CV_C!J35</f>
        <v>0</v>
      </c>
      <c r="F55" s="209"/>
      <c r="G55" s="102"/>
      <c r="H55" s="206"/>
      <c r="I55" s="207"/>
      <c r="J55" s="208"/>
    </row>
    <row r="56" customFormat="false" ht="12" hidden="false" customHeight="true" outlineLevel="0" collapsed="false">
      <c r="A56" s="191" t="s">
        <v>77</v>
      </c>
      <c r="B56" s="192" t="e">
        <f aca="false">D56/$C$10</f>
        <v>#DIV/0!</v>
      </c>
      <c r="C56" s="192" t="e">
        <f aca="false">#REF!/100</f>
        <v>#REF!</v>
      </c>
      <c r="D56" s="193" t="n">
        <f aca="false">CV_C!J36</f>
        <v>0</v>
      </c>
      <c r="F56" s="191" t="s">
        <v>78</v>
      </c>
      <c r="G56" s="191"/>
      <c r="H56" s="206" t="e">
        <f aca="false">H39</f>
        <v>#DIV/0!</v>
      </c>
      <c r="I56" s="207" t="n">
        <f aca="false">I39</f>
        <v>0</v>
      </c>
      <c r="J56" s="208" t="n">
        <f aca="false">I56/8</f>
        <v>0</v>
      </c>
    </row>
    <row r="57" customFormat="false" ht="12" hidden="false" customHeight="true" outlineLevel="0" collapsed="false">
      <c r="A57" s="186" t="s">
        <v>79</v>
      </c>
      <c r="B57" s="195" t="e">
        <f aca="false">D57/$C$10</f>
        <v>#DIV/0!</v>
      </c>
      <c r="C57" s="195" t="e">
        <f aca="false">#REF!/100</f>
        <v>#REF!</v>
      </c>
      <c r="D57" s="196" t="n">
        <f aca="false">CV_C!J37</f>
        <v>0</v>
      </c>
      <c r="F57" s="199"/>
      <c r="G57" s="200"/>
      <c r="H57" s="210"/>
      <c r="I57" s="211"/>
      <c r="J57" s="211"/>
    </row>
    <row r="58" customFormat="false" ht="12" hidden="false" customHeight="true" outlineLevel="0" collapsed="false">
      <c r="A58" s="75"/>
      <c r="B58" s="100"/>
      <c r="C58" s="100"/>
      <c r="D58" s="212"/>
      <c r="F58" s="102"/>
      <c r="G58" s="102"/>
      <c r="H58" s="213"/>
      <c r="I58" s="214"/>
      <c r="J58" s="214"/>
    </row>
    <row r="59" customFormat="false" ht="12" hidden="false" customHeight="true" outlineLevel="0" collapsed="false">
      <c r="A59" s="75"/>
      <c r="B59" s="100"/>
      <c r="C59" s="100"/>
      <c r="D59" s="212"/>
      <c r="F59" s="102"/>
      <c r="G59" s="102"/>
      <c r="H59" s="213"/>
      <c r="I59" s="214"/>
      <c r="J59" s="214"/>
    </row>
    <row r="60" customFormat="false" ht="12" hidden="false" customHeight="true" outlineLevel="0" collapsed="false">
      <c r="A60" s="75"/>
      <c r="B60" s="100"/>
      <c r="C60" s="100"/>
      <c r="D60" s="212"/>
      <c r="F60" s="102"/>
      <c r="G60" s="102"/>
      <c r="H60" s="213"/>
      <c r="I60" s="214"/>
      <c r="J60" s="214"/>
    </row>
    <row r="61" customFormat="false" ht="12" hidden="false" customHeight="true" outlineLevel="0" collapsed="false">
      <c r="A61" s="75"/>
      <c r="B61" s="100"/>
      <c r="C61" s="100"/>
      <c r="D61" s="212"/>
      <c r="F61" s="102"/>
      <c r="G61" s="102"/>
      <c r="H61" s="213"/>
      <c r="I61" s="214"/>
      <c r="J61" s="214"/>
    </row>
    <row r="62" customFormat="false" ht="12" hidden="false" customHeight="true" outlineLevel="0" collapsed="false">
      <c r="A62" s="75"/>
      <c r="B62" s="100"/>
      <c r="C62" s="100"/>
      <c r="D62" s="212"/>
      <c r="F62" s="102"/>
      <c r="G62" s="102"/>
      <c r="H62" s="213"/>
      <c r="I62" s="214"/>
      <c r="J62" s="214"/>
    </row>
    <row r="63" customFormat="false" ht="12" hidden="false" customHeight="true" outlineLevel="0" collapsed="false">
      <c r="A63" s="75"/>
      <c r="B63" s="100"/>
      <c r="C63" s="100"/>
      <c r="D63" s="212"/>
      <c r="F63" s="102"/>
      <c r="G63" s="102"/>
      <c r="H63" s="213"/>
      <c r="I63" s="214"/>
      <c r="J63" s="214"/>
    </row>
    <row r="64" customFormat="false" ht="12" hidden="false" customHeight="true" outlineLevel="0" collapsed="false">
      <c r="A64" s="75"/>
      <c r="B64" s="100"/>
      <c r="C64" s="100"/>
      <c r="D64" s="212"/>
      <c r="F64" s="102"/>
      <c r="G64" s="102"/>
      <c r="H64" s="213"/>
      <c r="I64" s="214"/>
      <c r="J64" s="214"/>
    </row>
    <row r="65" customFormat="false" ht="12" hidden="false" customHeight="true" outlineLevel="0" collapsed="false">
      <c r="A65" s="75"/>
      <c r="B65" s="100"/>
      <c r="C65" s="100"/>
      <c r="D65" s="212"/>
      <c r="F65" s="102"/>
      <c r="G65" s="102"/>
      <c r="H65" s="213"/>
      <c r="I65" s="214"/>
      <c r="J65" s="214"/>
    </row>
    <row r="66" customFormat="false" ht="12" hidden="false" customHeight="true" outlineLevel="0" collapsed="false">
      <c r="A66" s="75"/>
      <c r="B66" s="100"/>
      <c r="C66" s="100"/>
      <c r="D66" s="212"/>
      <c r="F66" s="102"/>
      <c r="G66" s="102"/>
      <c r="H66" s="213"/>
      <c r="I66" s="214"/>
      <c r="J66" s="214"/>
    </row>
    <row r="67" customFormat="false" ht="12" hidden="false" customHeight="true" outlineLevel="0" collapsed="false">
      <c r="A67" s="75"/>
      <c r="B67" s="100"/>
      <c r="C67" s="100"/>
      <c r="D67" s="212"/>
      <c r="F67" s="102"/>
      <c r="G67" s="102"/>
      <c r="H67" s="213"/>
      <c r="I67" s="214"/>
      <c r="J67" s="214"/>
    </row>
    <row r="68" customFormat="false" ht="12" hidden="false" customHeight="true" outlineLevel="0" collapsed="false">
      <c r="A68" s="75"/>
      <c r="B68" s="100"/>
      <c r="C68" s="100"/>
      <c r="D68" s="212"/>
      <c r="F68" s="102"/>
      <c r="G68" s="102"/>
      <c r="H68" s="213"/>
      <c r="I68" s="214"/>
      <c r="J68" s="214"/>
    </row>
    <row r="69" customFormat="false" ht="12" hidden="false" customHeight="true" outlineLevel="0" collapsed="false">
      <c r="A69" s="75"/>
      <c r="B69" s="100"/>
      <c r="C69" s="100"/>
      <c r="D69" s="212"/>
      <c r="F69" s="102"/>
      <c r="G69" s="102"/>
      <c r="H69" s="213"/>
      <c r="I69" s="214"/>
      <c r="J69" s="214"/>
    </row>
    <row r="70" customFormat="false" ht="12" hidden="false" customHeight="true" outlineLevel="0" collapsed="false">
      <c r="A70" s="75"/>
      <c r="B70" s="100"/>
      <c r="C70" s="100"/>
      <c r="D70" s="212"/>
      <c r="F70" s="102"/>
      <c r="G70" s="102"/>
      <c r="H70" s="213"/>
      <c r="I70" s="214"/>
      <c r="J70" s="214"/>
    </row>
    <row r="71" customFormat="false" ht="12" hidden="false" customHeight="true" outlineLevel="0" collapsed="false">
      <c r="A71" s="75"/>
      <c r="B71" s="100"/>
      <c r="C71" s="100"/>
      <c r="D71" s="212"/>
      <c r="F71" s="102"/>
      <c r="G71" s="102"/>
      <c r="H71" s="213"/>
      <c r="I71" s="214"/>
      <c r="J71" s="214"/>
    </row>
    <row r="72" customFormat="false" ht="12" hidden="false" customHeight="true" outlineLevel="0" collapsed="false">
      <c r="A72" s="75"/>
      <c r="B72" s="100"/>
      <c r="C72" s="100"/>
      <c r="D72" s="212"/>
      <c r="F72" s="102"/>
      <c r="G72" s="102"/>
      <c r="H72" s="213"/>
      <c r="I72" s="214"/>
      <c r="J72" s="214"/>
    </row>
    <row r="73" customFormat="false" ht="12" hidden="false" customHeight="true" outlineLevel="0" collapsed="false">
      <c r="A73" s="75"/>
      <c r="B73" s="100"/>
      <c r="C73" s="100"/>
      <c r="D73" s="212"/>
      <c r="F73" s="102"/>
      <c r="G73" s="102"/>
      <c r="H73" s="213"/>
      <c r="I73" s="214"/>
      <c r="J73" s="214"/>
    </row>
    <row r="74" customFormat="false" ht="12" hidden="false" customHeight="true" outlineLevel="0" collapsed="false">
      <c r="A74" s="75"/>
      <c r="B74" s="100"/>
      <c r="C74" s="100"/>
      <c r="D74" s="212"/>
      <c r="F74" s="102"/>
      <c r="G74" s="102"/>
      <c r="H74" s="213"/>
      <c r="I74" s="214"/>
      <c r="J74" s="214"/>
    </row>
    <row r="75" customFormat="false" ht="12" hidden="false" customHeight="true" outlineLevel="0" collapsed="false">
      <c r="A75" s="75"/>
      <c r="B75" s="100"/>
      <c r="C75" s="100"/>
      <c r="D75" s="212"/>
      <c r="F75" s="102"/>
      <c r="G75" s="102"/>
      <c r="H75" s="213"/>
      <c r="I75" s="214"/>
      <c r="J75" s="214"/>
    </row>
    <row r="76" customFormat="false" ht="12" hidden="false" customHeight="true" outlineLevel="0" collapsed="false">
      <c r="A76" s="75"/>
      <c r="B76" s="100"/>
      <c r="C76" s="100"/>
      <c r="D76" s="212"/>
      <c r="F76" s="102"/>
      <c r="G76" s="102"/>
      <c r="H76" s="213"/>
      <c r="I76" s="214"/>
      <c r="J76" s="214"/>
    </row>
    <row r="77" customFormat="false" ht="12" hidden="false" customHeight="true" outlineLevel="0" collapsed="false">
      <c r="A77" s="75"/>
      <c r="B77" s="100"/>
      <c r="C77" s="100"/>
      <c r="D77" s="212"/>
      <c r="F77" s="102"/>
      <c r="G77" s="102"/>
      <c r="H77" s="213"/>
      <c r="I77" s="214"/>
      <c r="J77" s="214"/>
    </row>
    <row r="78" customFormat="false" ht="12" hidden="false" customHeight="true" outlineLevel="0" collapsed="false">
      <c r="A78" s="75"/>
      <c r="B78" s="100"/>
      <c r="C78" s="100"/>
      <c r="D78" s="212"/>
      <c r="F78" s="102"/>
      <c r="G78" s="102"/>
      <c r="H78" s="213"/>
      <c r="I78" s="214"/>
      <c r="J78" s="214"/>
    </row>
    <row r="79" customFormat="false" ht="12" hidden="false" customHeight="true" outlineLevel="0" collapsed="false">
      <c r="A79" s="75"/>
      <c r="B79" s="100"/>
      <c r="C79" s="100"/>
      <c r="D79" s="212"/>
      <c r="F79" s="102"/>
      <c r="G79" s="102"/>
      <c r="H79" s="213"/>
      <c r="I79" s="214"/>
      <c r="J79" s="214"/>
    </row>
    <row r="80" customFormat="false" ht="12" hidden="false" customHeight="true" outlineLevel="0" collapsed="false">
      <c r="A80" s="75"/>
      <c r="B80" s="100"/>
      <c r="C80" s="100"/>
      <c r="D80" s="212"/>
      <c r="F80" s="102"/>
      <c r="G80" s="102"/>
      <c r="H80" s="213"/>
      <c r="I80" s="214"/>
      <c r="J80" s="214"/>
    </row>
    <row r="81" customFormat="false" ht="12" hidden="false" customHeight="true" outlineLevel="0" collapsed="false">
      <c r="A81" s="75"/>
      <c r="B81" s="100"/>
      <c r="C81" s="100"/>
      <c r="D81" s="212"/>
      <c r="F81" s="102"/>
      <c r="G81" s="102"/>
      <c r="H81" s="213"/>
      <c r="I81" s="214"/>
      <c r="J81" s="214"/>
    </row>
    <row r="82" customFormat="false" ht="12" hidden="false" customHeight="true" outlineLevel="0" collapsed="false">
      <c r="A82" s="75"/>
      <c r="B82" s="100"/>
      <c r="C82" s="100"/>
      <c r="D82" s="212"/>
      <c r="F82" s="102"/>
      <c r="G82" s="102"/>
      <c r="H82" s="213"/>
      <c r="I82" s="214"/>
      <c r="J82" s="214"/>
    </row>
    <row r="83" customFormat="false" ht="12" hidden="false" customHeight="true" outlineLevel="0" collapsed="false">
      <c r="A83" s="75"/>
      <c r="B83" s="100"/>
      <c r="C83" s="100"/>
      <c r="D83" s="212"/>
      <c r="F83" s="102"/>
      <c r="G83" s="102"/>
      <c r="H83" s="213"/>
      <c r="I83" s="214"/>
      <c r="J83" s="214"/>
    </row>
    <row r="84" customFormat="false" ht="12" hidden="false" customHeight="true" outlineLevel="0" collapsed="false">
      <c r="A84" s="75"/>
      <c r="B84" s="100"/>
      <c r="C84" s="100"/>
      <c r="D84" s="212"/>
      <c r="F84" s="102"/>
      <c r="G84" s="102"/>
      <c r="H84" s="213"/>
      <c r="I84" s="214"/>
      <c r="J84" s="214"/>
    </row>
    <row r="85" customFormat="false" ht="12" hidden="false" customHeight="true" outlineLevel="0" collapsed="false">
      <c r="A85" s="75"/>
      <c r="B85" s="100"/>
      <c r="C85" s="100"/>
      <c r="D85" s="212"/>
      <c r="F85" s="102"/>
      <c r="G85" s="102"/>
      <c r="H85" s="213"/>
      <c r="I85" s="214"/>
      <c r="J85" s="214"/>
    </row>
    <row r="86" customFormat="false" ht="12" hidden="false" customHeight="true" outlineLevel="0" collapsed="false">
      <c r="A86" s="75"/>
      <c r="B86" s="100"/>
      <c r="C86" s="100"/>
      <c r="D86" s="212"/>
      <c r="F86" s="102"/>
      <c r="G86" s="102"/>
      <c r="H86" s="213"/>
      <c r="I86" s="214"/>
      <c r="J86" s="214"/>
    </row>
    <row r="87" customFormat="false" ht="12" hidden="false" customHeight="true" outlineLevel="0" collapsed="false">
      <c r="A87" s="75"/>
      <c r="B87" s="100"/>
      <c r="C87" s="100"/>
      <c r="D87" s="212"/>
      <c r="F87" s="102"/>
      <c r="G87" s="102"/>
      <c r="H87" s="213"/>
      <c r="I87" s="214"/>
      <c r="J87" s="214"/>
    </row>
    <row r="88" customFormat="false" ht="12" hidden="false" customHeight="true" outlineLevel="0" collapsed="false">
      <c r="A88" s="75"/>
      <c r="B88" s="100"/>
      <c r="C88" s="100"/>
      <c r="D88" s="212"/>
      <c r="F88" s="102"/>
      <c r="G88" s="102"/>
      <c r="H88" s="213"/>
      <c r="I88" s="214"/>
      <c r="J88" s="214"/>
    </row>
  </sheetData>
  <mergeCells count="22">
    <mergeCell ref="C8:E8"/>
    <mergeCell ref="F8:G8"/>
    <mergeCell ref="H8:I8"/>
    <mergeCell ref="J8:K8"/>
    <mergeCell ref="A32:D32"/>
    <mergeCell ref="F32:I32"/>
    <mergeCell ref="F33:G33"/>
    <mergeCell ref="F35:G35"/>
    <mergeCell ref="F36:G36"/>
    <mergeCell ref="F38:G38"/>
    <mergeCell ref="F39:G39"/>
    <mergeCell ref="F41:G41"/>
    <mergeCell ref="F42:G42"/>
    <mergeCell ref="F44:G44"/>
    <mergeCell ref="F45:G45"/>
    <mergeCell ref="F47:G47"/>
    <mergeCell ref="F48:G48"/>
    <mergeCell ref="F50:J50"/>
    <mergeCell ref="F51:J51"/>
    <mergeCell ref="F52:G52"/>
    <mergeCell ref="F54:G54"/>
    <mergeCell ref="F56:G56"/>
  </mergeCells>
  <conditionalFormatting sqref="A34:D45">
    <cfRule type="expression" priority="2" aboveAverage="0" equalAverage="0" bottom="0" percent="0" rank="0" text="" dxfId="0">
      <formula>$D34&gt;=MAX($D$34:$D$45)</formula>
    </cfRule>
  </conditionalFormatting>
  <conditionalFormatting sqref="A46:D88">
    <cfRule type="expression" priority="3" aboveAverage="0" equalAverage="0" bottom="0" percent="0" rank="0" text="" dxfId="1">
      <formula>$D46&gt;=MAX($D$46:$D$57)</formula>
    </cfRule>
  </conditionalFormatting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50"/>
  <sheetViews>
    <sheetView showFormulas="false" showGridLines="true" showRowColHeaders="true" showZeros="true" rightToLeft="false" tabSelected="true" showOutlineSymbols="true" defaultGridColor="true" view="normal" topLeftCell="Y1" colorId="64" zoomScale="90" zoomScaleNormal="90" zoomScalePageLayoutView="100" workbookViewId="0">
      <selection pane="topLeft" activeCell="AE5" activeCellId="0" sqref="AE5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11.84"/>
    <col collapsed="false" customWidth="true" hidden="false" outlineLevel="0" max="11" min="3" style="0" width="8.13"/>
    <col collapsed="false" customWidth="true" hidden="false" outlineLevel="0" max="12" min="12" style="0" width="3.41"/>
    <col collapsed="false" customWidth="true" hidden="false" outlineLevel="0" max="21" min="13" style="0" width="8.13"/>
    <col collapsed="false" customWidth="true" hidden="false" outlineLevel="0" max="22" min="22" style="0" width="3.57"/>
    <col collapsed="false" customWidth="true" hidden="false" outlineLevel="0" max="31" min="23" style="0" width="8.13"/>
    <col collapsed="false" customWidth="true" hidden="false" outlineLevel="0" max="1025" min="32" style="0" width="11.04"/>
  </cols>
  <sheetData>
    <row r="1" customFormat="false" ht="17" hidden="false" customHeight="false" outlineLevel="0" collapsed="false">
      <c r="A1" s="2"/>
      <c r="AC1" s="169"/>
    </row>
    <row r="2" customFormat="false" ht="19.5" hidden="false" customHeight="true" outlineLevel="0" collapsed="false">
      <c r="A2" s="215"/>
      <c r="B2" s="215"/>
      <c r="C2" s="215"/>
      <c r="P2" s="5"/>
      <c r="AE2" s="216"/>
    </row>
    <row r="3" customFormat="false" ht="18.75" hidden="false" customHeight="true" outlineLevel="0" collapsed="false">
      <c r="A3" s="215" t="s">
        <v>0</v>
      </c>
      <c r="B3" s="215"/>
      <c r="C3" s="217"/>
      <c r="AE3" s="72"/>
    </row>
    <row r="4" customFormat="false" ht="12.8" hidden="false" customHeight="false" outlineLevel="0" collapsed="false">
      <c r="A4" s="215" t="s">
        <v>1</v>
      </c>
      <c r="B4" s="215"/>
      <c r="C4" s="217"/>
      <c r="AE4" s="72"/>
    </row>
    <row r="5" customFormat="false" ht="15" hidden="false" customHeight="false" outlineLevel="0" collapsed="false">
      <c r="G5" s="218"/>
      <c r="P5" s="8"/>
      <c r="AE5" s="72"/>
    </row>
    <row r="6" customFormat="false" ht="17.4" hidden="false" customHeight="true" outlineLevel="0" collapsed="false"/>
    <row r="7" customFormat="false" ht="6" hidden="false" customHeight="true" outlineLevel="0" collapsed="false"/>
    <row r="8" customFormat="false" ht="6" hidden="false" customHeight="true" outlineLevel="0" collapsed="false"/>
    <row r="9" customFormat="false" ht="12.8" hidden="false" customHeight="false" outlineLevel="0" collapsed="false">
      <c r="C9" s="54"/>
      <c r="D9" s="219"/>
      <c r="M9" s="220" t="s">
        <v>80</v>
      </c>
      <c r="W9" s="221" t="s">
        <v>81</v>
      </c>
    </row>
    <row r="10" customFormat="false" ht="6" hidden="false" customHeight="true" outlineLevel="0" collapsed="false"/>
    <row r="11" customFormat="false" ht="13.5" hidden="false" customHeight="false" outlineLevel="0" collapsed="false"/>
    <row r="12" s="225" customFormat="true" ht="18" hidden="false" customHeight="true" outlineLevel="0" collapsed="false">
      <c r="A12" s="2"/>
      <c r="B12" s="222"/>
      <c r="C12" s="223" t="s">
        <v>82</v>
      </c>
      <c r="D12" s="223"/>
      <c r="E12" s="223"/>
      <c r="F12" s="223"/>
      <c r="G12" s="223"/>
      <c r="H12" s="223"/>
      <c r="I12" s="223"/>
      <c r="J12" s="223"/>
      <c r="K12" s="223"/>
      <c r="L12" s="224"/>
      <c r="M12" s="223" t="s">
        <v>83</v>
      </c>
      <c r="N12" s="223"/>
      <c r="O12" s="223"/>
      <c r="P12" s="223"/>
      <c r="Q12" s="223"/>
      <c r="R12" s="223"/>
      <c r="S12" s="223"/>
      <c r="T12" s="223"/>
      <c r="U12" s="223"/>
      <c r="V12" s="224"/>
      <c r="W12" s="223" t="s">
        <v>84</v>
      </c>
      <c r="X12" s="223"/>
      <c r="Y12" s="223"/>
      <c r="Z12" s="223"/>
      <c r="AA12" s="223"/>
      <c r="AB12" s="223"/>
      <c r="AC12" s="223"/>
      <c r="AD12" s="223"/>
      <c r="AE12" s="223"/>
    </row>
    <row r="13" customFormat="false" ht="18" hidden="false" customHeight="true" outlineLevel="0" collapsed="false">
      <c r="A13" s="226"/>
      <c r="B13" s="227" t="s">
        <v>37</v>
      </c>
      <c r="C13" s="228" t="s">
        <v>10</v>
      </c>
      <c r="D13" s="229" t="s">
        <v>11</v>
      </c>
      <c r="E13" s="229" t="s">
        <v>12</v>
      </c>
      <c r="F13" s="229" t="s">
        <v>13</v>
      </c>
      <c r="G13" s="229" t="s">
        <v>14</v>
      </c>
      <c r="H13" s="230" t="s">
        <v>15</v>
      </c>
      <c r="I13" s="231" t="s">
        <v>16</v>
      </c>
      <c r="J13" s="232" t="s">
        <v>85</v>
      </c>
      <c r="K13" s="233" t="s">
        <v>86</v>
      </c>
      <c r="L13" s="226"/>
      <c r="M13" s="228" t="str">
        <f aca="false">C13</f>
        <v>Lundi</v>
      </c>
      <c r="N13" s="229" t="str">
        <f aca="false">D13</f>
        <v>Mardi</v>
      </c>
      <c r="O13" s="229" t="str">
        <f aca="false">E13</f>
        <v>Mercredi</v>
      </c>
      <c r="P13" s="229" t="str">
        <f aca="false">F13</f>
        <v>Jeudi</v>
      </c>
      <c r="Q13" s="229" t="str">
        <f aca="false">G13</f>
        <v>Vendredi</v>
      </c>
      <c r="R13" s="230" t="str">
        <f aca="false">H13</f>
        <v>Samedi</v>
      </c>
      <c r="S13" s="231" t="str">
        <f aca="false">I13</f>
        <v>Dimanche</v>
      </c>
      <c r="T13" s="232" t="str">
        <f aca="false">J13</f>
        <v>THMO</v>
      </c>
      <c r="U13" s="233" t="str">
        <f aca="false">K13</f>
        <v>THM</v>
      </c>
      <c r="V13" s="226"/>
      <c r="W13" s="228" t="str">
        <f aca="false">M13</f>
        <v>Lundi</v>
      </c>
      <c r="X13" s="229" t="str">
        <f aca="false">N13</f>
        <v>Mardi</v>
      </c>
      <c r="Y13" s="229" t="str">
        <f aca="false">O13</f>
        <v>Mercredi</v>
      </c>
      <c r="Z13" s="229" t="str">
        <f aca="false">P13</f>
        <v>Jeudi</v>
      </c>
      <c r="AA13" s="229" t="str">
        <f aca="false">Q13</f>
        <v>Vendredi</v>
      </c>
      <c r="AB13" s="230" t="str">
        <f aca="false">R13</f>
        <v>Samedi</v>
      </c>
      <c r="AC13" s="231" t="str">
        <f aca="false">S13</f>
        <v>Dimanche</v>
      </c>
      <c r="AD13" s="232" t="str">
        <f aca="false">T13</f>
        <v>THMO</v>
      </c>
      <c r="AE13" s="233" t="str">
        <f aca="false">U13</f>
        <v>THM</v>
      </c>
    </row>
    <row r="14" customFormat="false" ht="18" hidden="false" customHeight="true" outlineLevel="0" collapsed="false">
      <c r="A14" s="234"/>
      <c r="B14" s="235" t="s">
        <v>43</v>
      </c>
      <c r="C14" s="236"/>
      <c r="D14" s="237"/>
      <c r="E14" s="237"/>
      <c r="F14" s="237"/>
      <c r="G14" s="237"/>
      <c r="H14" s="238"/>
      <c r="I14" s="239"/>
      <c r="J14" s="240" t="n">
        <f aca="false">SUM(C14:G14)/5</f>
        <v>0</v>
      </c>
      <c r="K14" s="241" t="n">
        <f aca="false">SUM(C14:I14)/7</f>
        <v>0</v>
      </c>
      <c r="L14" s="226"/>
      <c r="M14" s="236"/>
      <c r="N14" s="237"/>
      <c r="O14" s="237"/>
      <c r="P14" s="237"/>
      <c r="Q14" s="237"/>
      <c r="R14" s="238"/>
      <c r="S14" s="239"/>
      <c r="T14" s="240" t="n">
        <f aca="false">SUM(M14:Q14)/5</f>
        <v>0</v>
      </c>
      <c r="U14" s="241" t="n">
        <f aca="false">SUM(M14:S14)/7</f>
        <v>0</v>
      </c>
      <c r="V14" s="226"/>
      <c r="W14" s="236"/>
      <c r="X14" s="237"/>
      <c r="Y14" s="237"/>
      <c r="Z14" s="237"/>
      <c r="AA14" s="237"/>
      <c r="AB14" s="238"/>
      <c r="AC14" s="239"/>
      <c r="AD14" s="240" t="n">
        <f aca="false">SUM(W14:AA14)/5</f>
        <v>0</v>
      </c>
      <c r="AE14" s="241" t="n">
        <f aca="false">SUM(W14:AC14)/7</f>
        <v>0</v>
      </c>
    </row>
    <row r="15" customFormat="false" ht="18" hidden="false" customHeight="true" outlineLevel="0" collapsed="false">
      <c r="A15" s="234"/>
      <c r="B15" s="242" t="s">
        <v>44</v>
      </c>
      <c r="C15" s="243"/>
      <c r="D15" s="244"/>
      <c r="E15" s="244"/>
      <c r="F15" s="244"/>
      <c r="G15" s="244"/>
      <c r="H15" s="245"/>
      <c r="I15" s="246"/>
      <c r="J15" s="240" t="n">
        <f aca="false">SUM(C15:G15)/5</f>
        <v>0</v>
      </c>
      <c r="K15" s="241" t="n">
        <f aca="false">SUM(C15:I15)/7</f>
        <v>0</v>
      </c>
      <c r="L15" s="226"/>
      <c r="M15" s="243"/>
      <c r="N15" s="244"/>
      <c r="O15" s="244"/>
      <c r="P15" s="244"/>
      <c r="Q15" s="244"/>
      <c r="R15" s="245"/>
      <c r="S15" s="246"/>
      <c r="T15" s="240" t="n">
        <f aca="false">SUM(M15:Q15)/5</f>
        <v>0</v>
      </c>
      <c r="U15" s="241" t="n">
        <f aca="false">SUM(M15:S15)/7</f>
        <v>0</v>
      </c>
      <c r="V15" s="226"/>
      <c r="W15" s="243"/>
      <c r="X15" s="244"/>
      <c r="Y15" s="244"/>
      <c r="Z15" s="244"/>
      <c r="AA15" s="244"/>
      <c r="AB15" s="245"/>
      <c r="AC15" s="246"/>
      <c r="AD15" s="240" t="n">
        <f aca="false">SUM(W15:AA15)/5</f>
        <v>0</v>
      </c>
      <c r="AE15" s="241" t="n">
        <f aca="false">SUM(W15:AC15)/7</f>
        <v>0</v>
      </c>
    </row>
    <row r="16" customFormat="false" ht="18" hidden="false" customHeight="true" outlineLevel="0" collapsed="false">
      <c r="A16" s="234"/>
      <c r="B16" s="242" t="s">
        <v>46</v>
      </c>
      <c r="C16" s="243"/>
      <c r="D16" s="244"/>
      <c r="E16" s="244"/>
      <c r="F16" s="244"/>
      <c r="G16" s="244"/>
      <c r="H16" s="245"/>
      <c r="I16" s="246"/>
      <c r="J16" s="240" t="n">
        <f aca="false">SUM(C16:G16)/5</f>
        <v>0</v>
      </c>
      <c r="K16" s="241" t="n">
        <f aca="false">SUM(C16:I16)/7</f>
        <v>0</v>
      </c>
      <c r="L16" s="226"/>
      <c r="M16" s="243"/>
      <c r="N16" s="244"/>
      <c r="O16" s="244"/>
      <c r="P16" s="244"/>
      <c r="Q16" s="244"/>
      <c r="R16" s="245"/>
      <c r="S16" s="246"/>
      <c r="T16" s="240" t="n">
        <f aca="false">SUM(M16:Q16)/5</f>
        <v>0</v>
      </c>
      <c r="U16" s="241" t="n">
        <f aca="false">SUM(M16:S16)/7</f>
        <v>0</v>
      </c>
      <c r="V16" s="226"/>
      <c r="W16" s="243"/>
      <c r="X16" s="244"/>
      <c r="Y16" s="244"/>
      <c r="Z16" s="244"/>
      <c r="AA16" s="244"/>
      <c r="AB16" s="245"/>
      <c r="AC16" s="246"/>
      <c r="AD16" s="240" t="n">
        <f aca="false">SUM(W16:AA16)/5</f>
        <v>0</v>
      </c>
      <c r="AE16" s="241" t="n">
        <f aca="false">SUM(W16:AC16)/7</f>
        <v>0</v>
      </c>
    </row>
    <row r="17" customFormat="false" ht="18" hidden="false" customHeight="true" outlineLevel="0" collapsed="false">
      <c r="A17" s="234"/>
      <c r="B17" s="242" t="s">
        <v>48</v>
      </c>
      <c r="C17" s="243"/>
      <c r="D17" s="244"/>
      <c r="E17" s="244"/>
      <c r="F17" s="244"/>
      <c r="G17" s="244"/>
      <c r="H17" s="245"/>
      <c r="I17" s="246"/>
      <c r="J17" s="240" t="n">
        <f aca="false">SUM(C17:G17)/5</f>
        <v>0</v>
      </c>
      <c r="K17" s="241" t="n">
        <f aca="false">SUM(C17:I17)/7</f>
        <v>0</v>
      </c>
      <c r="L17" s="226"/>
      <c r="M17" s="243"/>
      <c r="N17" s="244"/>
      <c r="O17" s="244"/>
      <c r="P17" s="244"/>
      <c r="Q17" s="244"/>
      <c r="R17" s="245"/>
      <c r="S17" s="246"/>
      <c r="T17" s="240" t="n">
        <f aca="false">SUM(M17:Q17)/5</f>
        <v>0</v>
      </c>
      <c r="U17" s="241" t="n">
        <f aca="false">SUM(M17:S17)/7</f>
        <v>0</v>
      </c>
      <c r="V17" s="226"/>
      <c r="W17" s="243"/>
      <c r="X17" s="244"/>
      <c r="Y17" s="244"/>
      <c r="Z17" s="244"/>
      <c r="AA17" s="244"/>
      <c r="AB17" s="245"/>
      <c r="AC17" s="246"/>
      <c r="AD17" s="240" t="n">
        <f aca="false">SUM(W17:AA17)/5</f>
        <v>0</v>
      </c>
      <c r="AE17" s="241" t="n">
        <f aca="false">SUM(W17:AC17)/7</f>
        <v>0</v>
      </c>
    </row>
    <row r="18" customFormat="false" ht="18" hidden="false" customHeight="true" outlineLevel="0" collapsed="false">
      <c r="A18" s="234"/>
      <c r="B18" s="242" t="s">
        <v>49</v>
      </c>
      <c r="C18" s="243"/>
      <c r="D18" s="244"/>
      <c r="E18" s="244"/>
      <c r="F18" s="244"/>
      <c r="G18" s="244"/>
      <c r="H18" s="245"/>
      <c r="I18" s="246"/>
      <c r="J18" s="240" t="n">
        <f aca="false">SUM(C18:G18)/5</f>
        <v>0</v>
      </c>
      <c r="K18" s="241" t="n">
        <f aca="false">SUM(C18:I18)/7</f>
        <v>0</v>
      </c>
      <c r="L18" s="226"/>
      <c r="M18" s="243"/>
      <c r="N18" s="244"/>
      <c r="O18" s="244"/>
      <c r="P18" s="244"/>
      <c r="Q18" s="244"/>
      <c r="R18" s="245"/>
      <c r="S18" s="246"/>
      <c r="T18" s="240" t="n">
        <f aca="false">SUM(M18:Q18)/5</f>
        <v>0</v>
      </c>
      <c r="U18" s="241" t="n">
        <f aca="false">SUM(M18:S18)/7</f>
        <v>0</v>
      </c>
      <c r="V18" s="226"/>
      <c r="W18" s="243"/>
      <c r="X18" s="244"/>
      <c r="Y18" s="244"/>
      <c r="Z18" s="244"/>
      <c r="AA18" s="244"/>
      <c r="AB18" s="245"/>
      <c r="AC18" s="246"/>
      <c r="AD18" s="240" t="n">
        <f aca="false">SUM(W18:AA18)/5</f>
        <v>0</v>
      </c>
      <c r="AE18" s="241" t="n">
        <f aca="false">SUM(W18:AC18)/7</f>
        <v>0</v>
      </c>
    </row>
    <row r="19" customFormat="false" ht="18" hidden="false" customHeight="true" outlineLevel="0" collapsed="false">
      <c r="A19" s="234"/>
      <c r="B19" s="242" t="s">
        <v>51</v>
      </c>
      <c r="C19" s="243"/>
      <c r="D19" s="244"/>
      <c r="E19" s="244"/>
      <c r="F19" s="244"/>
      <c r="G19" s="244"/>
      <c r="H19" s="245"/>
      <c r="I19" s="246"/>
      <c r="J19" s="240" t="n">
        <f aca="false">SUM(C19:G19)/5</f>
        <v>0</v>
      </c>
      <c r="K19" s="241" t="n">
        <f aca="false">SUM(C19:I19)/7</f>
        <v>0</v>
      </c>
      <c r="L19" s="226"/>
      <c r="M19" s="243"/>
      <c r="N19" s="244"/>
      <c r="O19" s="244"/>
      <c r="P19" s="244"/>
      <c r="Q19" s="244"/>
      <c r="R19" s="245"/>
      <c r="S19" s="246"/>
      <c r="T19" s="240" t="n">
        <f aca="false">SUM(M19:Q19)/5</f>
        <v>0</v>
      </c>
      <c r="U19" s="241" t="n">
        <f aca="false">SUM(M19:S19)/7</f>
        <v>0</v>
      </c>
      <c r="V19" s="226"/>
      <c r="W19" s="243"/>
      <c r="X19" s="244"/>
      <c r="Y19" s="244"/>
      <c r="Z19" s="244"/>
      <c r="AA19" s="244"/>
      <c r="AB19" s="245"/>
      <c r="AC19" s="246"/>
      <c r="AD19" s="240" t="n">
        <f aca="false">SUM(W19:AA19)/5</f>
        <v>0</v>
      </c>
      <c r="AE19" s="241" t="n">
        <f aca="false">SUM(W19:AC19)/7</f>
        <v>0</v>
      </c>
    </row>
    <row r="20" customFormat="false" ht="18" hidden="false" customHeight="true" outlineLevel="0" collapsed="false">
      <c r="A20" s="234"/>
      <c r="B20" s="247" t="s">
        <v>53</v>
      </c>
      <c r="C20" s="248"/>
      <c r="D20" s="244"/>
      <c r="E20" s="249"/>
      <c r="F20" s="249"/>
      <c r="G20" s="244"/>
      <c r="H20" s="250"/>
      <c r="I20" s="251"/>
      <c r="J20" s="240" t="n">
        <f aca="false">SUM(C20:G20)/5</f>
        <v>0</v>
      </c>
      <c r="K20" s="241" t="n">
        <f aca="false">SUM(C20:I20)/7</f>
        <v>0</v>
      </c>
      <c r="L20" s="226"/>
      <c r="M20" s="248"/>
      <c r="N20" s="244"/>
      <c r="O20" s="249"/>
      <c r="P20" s="249"/>
      <c r="Q20" s="244"/>
      <c r="R20" s="250"/>
      <c r="S20" s="251"/>
      <c r="T20" s="240" t="n">
        <f aca="false">SUM(M20:Q20)/5</f>
        <v>0</v>
      </c>
      <c r="U20" s="241" t="n">
        <f aca="false">SUM(M20:S20)/7</f>
        <v>0</v>
      </c>
      <c r="V20" s="226"/>
      <c r="W20" s="248"/>
      <c r="X20" s="244"/>
      <c r="Y20" s="249"/>
      <c r="Z20" s="249"/>
      <c r="AA20" s="244"/>
      <c r="AB20" s="250"/>
      <c r="AC20" s="251"/>
      <c r="AD20" s="240" t="n">
        <f aca="false">SUM(W20:AA20)/5</f>
        <v>0</v>
      </c>
      <c r="AE20" s="241" t="n">
        <f aca="false">SUM(W20:AC20)/7</f>
        <v>0</v>
      </c>
    </row>
    <row r="21" customFormat="false" ht="18" hidden="false" customHeight="true" outlineLevel="0" collapsed="false">
      <c r="A21" s="234"/>
      <c r="B21" s="235" t="s">
        <v>54</v>
      </c>
      <c r="C21" s="236"/>
      <c r="D21" s="237"/>
      <c r="E21" s="252"/>
      <c r="F21" s="237"/>
      <c r="G21" s="237"/>
      <c r="H21" s="253"/>
      <c r="I21" s="254"/>
      <c r="J21" s="255" t="n">
        <f aca="false">SUM(C21:G21)/5</f>
        <v>0</v>
      </c>
      <c r="K21" s="256" t="n">
        <f aca="false">SUM(C21:I21)/7</f>
        <v>0</v>
      </c>
      <c r="L21" s="226"/>
      <c r="M21" s="236"/>
      <c r="N21" s="237"/>
      <c r="O21" s="252"/>
      <c r="P21" s="237"/>
      <c r="Q21" s="237"/>
      <c r="R21" s="253"/>
      <c r="S21" s="254"/>
      <c r="T21" s="255" t="n">
        <f aca="false">SUM(M21:Q21)/5</f>
        <v>0</v>
      </c>
      <c r="U21" s="256" t="n">
        <f aca="false">SUM(M21:S21)/7</f>
        <v>0</v>
      </c>
      <c r="V21" s="226"/>
      <c r="W21" s="236"/>
      <c r="X21" s="237"/>
      <c r="Y21" s="252"/>
      <c r="Z21" s="237"/>
      <c r="AA21" s="237"/>
      <c r="AB21" s="253"/>
      <c r="AC21" s="254"/>
      <c r="AD21" s="255" t="n">
        <f aca="false">SUM(W21:AA21)/5</f>
        <v>0</v>
      </c>
      <c r="AE21" s="256" t="n">
        <f aca="false">SUM(W21:AC21)/7</f>
        <v>0</v>
      </c>
    </row>
    <row r="22" customFormat="false" ht="18" hidden="false" customHeight="true" outlineLevel="0" collapsed="false">
      <c r="A22" s="234"/>
      <c r="B22" s="235" t="s">
        <v>56</v>
      </c>
      <c r="C22" s="236"/>
      <c r="D22" s="237"/>
      <c r="E22" s="237"/>
      <c r="F22" s="237"/>
      <c r="G22" s="237"/>
      <c r="H22" s="238"/>
      <c r="I22" s="239"/>
      <c r="J22" s="240" t="n">
        <f aca="false">SUM(C22:G22)/5</f>
        <v>0</v>
      </c>
      <c r="K22" s="241" t="n">
        <f aca="false">SUM(C22:I22)/7</f>
        <v>0</v>
      </c>
      <c r="L22" s="226"/>
      <c r="M22" s="236"/>
      <c r="N22" s="237"/>
      <c r="O22" s="237"/>
      <c r="P22" s="237"/>
      <c r="Q22" s="237"/>
      <c r="R22" s="238"/>
      <c r="S22" s="239"/>
      <c r="T22" s="240" t="n">
        <f aca="false">SUM(M22:Q22)/5</f>
        <v>0</v>
      </c>
      <c r="U22" s="241" t="n">
        <f aca="false">SUM(M22:S22)/7</f>
        <v>0</v>
      </c>
      <c r="V22" s="226"/>
      <c r="W22" s="236"/>
      <c r="X22" s="237"/>
      <c r="Y22" s="237"/>
      <c r="Z22" s="237"/>
      <c r="AA22" s="237"/>
      <c r="AB22" s="238"/>
      <c r="AC22" s="239"/>
      <c r="AD22" s="240" t="n">
        <f aca="false">SUM(W22:AA22)/5</f>
        <v>0</v>
      </c>
      <c r="AE22" s="241" t="n">
        <f aca="false">SUM(W22:AC22)/7</f>
        <v>0</v>
      </c>
    </row>
    <row r="23" customFormat="false" ht="18" hidden="false" customHeight="true" outlineLevel="0" collapsed="false">
      <c r="A23" s="234"/>
      <c r="B23" s="242" t="s">
        <v>58</v>
      </c>
      <c r="C23" s="243"/>
      <c r="D23" s="244"/>
      <c r="E23" s="244"/>
      <c r="F23" s="244"/>
      <c r="G23" s="244"/>
      <c r="H23" s="245"/>
      <c r="I23" s="246"/>
      <c r="J23" s="240" t="n">
        <f aca="false">SUM(C23:G23)/5</f>
        <v>0</v>
      </c>
      <c r="K23" s="241" t="n">
        <f aca="false">SUM(C23:I23)/7</f>
        <v>0</v>
      </c>
      <c r="L23" s="226"/>
      <c r="M23" s="243"/>
      <c r="N23" s="244"/>
      <c r="O23" s="244"/>
      <c r="P23" s="244"/>
      <c r="Q23" s="244"/>
      <c r="R23" s="245"/>
      <c r="S23" s="246"/>
      <c r="T23" s="240" t="n">
        <f aca="false">SUM(M23:Q23)/5</f>
        <v>0</v>
      </c>
      <c r="U23" s="241" t="n">
        <f aca="false">SUM(M23:S23)/7</f>
        <v>0</v>
      </c>
      <c r="V23" s="226"/>
      <c r="W23" s="243"/>
      <c r="X23" s="244"/>
      <c r="Y23" s="244"/>
      <c r="Z23" s="244"/>
      <c r="AA23" s="244"/>
      <c r="AB23" s="245"/>
      <c r="AC23" s="246"/>
      <c r="AD23" s="240" t="n">
        <f aca="false">SUM(W23:AA23)/5</f>
        <v>0</v>
      </c>
      <c r="AE23" s="241" t="n">
        <f aca="false">SUM(W23:AC23)/7</f>
        <v>0</v>
      </c>
    </row>
    <row r="24" customFormat="false" ht="18" hidden="false" customHeight="true" outlineLevel="0" collapsed="false">
      <c r="A24" s="234"/>
      <c r="B24" s="242" t="s">
        <v>59</v>
      </c>
      <c r="C24" s="243"/>
      <c r="D24" s="244"/>
      <c r="E24" s="244"/>
      <c r="F24" s="244"/>
      <c r="G24" s="244"/>
      <c r="H24" s="245"/>
      <c r="I24" s="246"/>
      <c r="J24" s="240" t="n">
        <f aca="false">SUM(C24:G24)/5</f>
        <v>0</v>
      </c>
      <c r="K24" s="241" t="n">
        <f aca="false">SUM(C24:I24)/7</f>
        <v>0</v>
      </c>
      <c r="L24" s="226"/>
      <c r="M24" s="243"/>
      <c r="N24" s="244"/>
      <c r="O24" s="244"/>
      <c r="P24" s="244"/>
      <c r="Q24" s="244"/>
      <c r="R24" s="245"/>
      <c r="S24" s="246"/>
      <c r="T24" s="240" t="n">
        <f aca="false">SUM(M24:Q24)/5</f>
        <v>0</v>
      </c>
      <c r="U24" s="241" t="n">
        <f aca="false">SUM(M24:S24)/7</f>
        <v>0</v>
      </c>
      <c r="V24" s="226"/>
      <c r="W24" s="243"/>
      <c r="X24" s="244"/>
      <c r="Y24" s="244"/>
      <c r="Z24" s="244"/>
      <c r="AA24" s="244"/>
      <c r="AB24" s="245"/>
      <c r="AC24" s="246"/>
      <c r="AD24" s="240" t="n">
        <f aca="false">SUM(W24:AA24)/5</f>
        <v>0</v>
      </c>
      <c r="AE24" s="241" t="n">
        <f aca="false">SUM(W24:AC24)/7</f>
        <v>0</v>
      </c>
    </row>
    <row r="25" customFormat="false" ht="18" hidden="false" customHeight="true" outlineLevel="0" collapsed="false">
      <c r="A25" s="234"/>
      <c r="B25" s="242" t="s">
        <v>61</v>
      </c>
      <c r="C25" s="243"/>
      <c r="D25" s="244"/>
      <c r="E25" s="244"/>
      <c r="F25" s="244"/>
      <c r="G25" s="244"/>
      <c r="H25" s="245"/>
      <c r="I25" s="246"/>
      <c r="J25" s="240" t="n">
        <f aca="false">SUM(C25:G25)/5</f>
        <v>0</v>
      </c>
      <c r="K25" s="241" t="n">
        <f aca="false">SUM(C25:I25)/7</f>
        <v>0</v>
      </c>
      <c r="L25" s="226"/>
      <c r="M25" s="243"/>
      <c r="N25" s="244"/>
      <c r="O25" s="244"/>
      <c r="P25" s="244"/>
      <c r="Q25" s="244"/>
      <c r="R25" s="245"/>
      <c r="S25" s="246"/>
      <c r="T25" s="240" t="n">
        <f aca="false">SUM(M25:Q25)/5</f>
        <v>0</v>
      </c>
      <c r="U25" s="241" t="n">
        <f aca="false">SUM(M25:S25)/7</f>
        <v>0</v>
      </c>
      <c r="V25" s="226"/>
      <c r="W25" s="243"/>
      <c r="X25" s="244"/>
      <c r="Y25" s="244"/>
      <c r="Z25" s="244"/>
      <c r="AA25" s="244"/>
      <c r="AB25" s="245"/>
      <c r="AC25" s="246"/>
      <c r="AD25" s="240" t="n">
        <f aca="false">SUM(W25:AA25)/5</f>
        <v>0</v>
      </c>
      <c r="AE25" s="241" t="n">
        <f aca="false">SUM(W25:AC25)/7</f>
        <v>0</v>
      </c>
    </row>
    <row r="26" customFormat="false" ht="18" hidden="false" customHeight="true" outlineLevel="0" collapsed="false">
      <c r="A26" s="234"/>
      <c r="B26" s="242" t="s">
        <v>63</v>
      </c>
      <c r="C26" s="243"/>
      <c r="D26" s="244"/>
      <c r="E26" s="244"/>
      <c r="F26" s="244"/>
      <c r="G26" s="244"/>
      <c r="H26" s="245"/>
      <c r="I26" s="246"/>
      <c r="J26" s="240" t="n">
        <f aca="false">SUM(C26:G26)/5</f>
        <v>0</v>
      </c>
      <c r="K26" s="241" t="n">
        <f aca="false">SUM(C26:I26)/7</f>
        <v>0</v>
      </c>
      <c r="L26" s="226"/>
      <c r="M26" s="243"/>
      <c r="N26" s="244"/>
      <c r="O26" s="244"/>
      <c r="P26" s="244"/>
      <c r="Q26" s="244"/>
      <c r="R26" s="245"/>
      <c r="S26" s="246"/>
      <c r="T26" s="240" t="n">
        <f aca="false">SUM(M26:Q26)/5</f>
        <v>0</v>
      </c>
      <c r="U26" s="241" t="n">
        <f aca="false">SUM(M26:S26)/7</f>
        <v>0</v>
      </c>
      <c r="V26" s="226"/>
      <c r="W26" s="243"/>
      <c r="X26" s="244"/>
      <c r="Y26" s="244"/>
      <c r="Z26" s="244"/>
      <c r="AA26" s="244"/>
      <c r="AB26" s="245"/>
      <c r="AC26" s="246"/>
      <c r="AD26" s="240" t="n">
        <f aca="false">SUM(W26:AA26)/5</f>
        <v>0</v>
      </c>
      <c r="AE26" s="241" t="n">
        <f aca="false">SUM(W26:AC26)/7</f>
        <v>0</v>
      </c>
    </row>
    <row r="27" customFormat="false" ht="18" hidden="false" customHeight="true" outlineLevel="0" collapsed="false">
      <c r="A27" s="234"/>
      <c r="B27" s="242" t="s">
        <v>64</v>
      </c>
      <c r="C27" s="243"/>
      <c r="D27" s="244"/>
      <c r="E27" s="244"/>
      <c r="F27" s="244"/>
      <c r="G27" s="244"/>
      <c r="H27" s="245"/>
      <c r="I27" s="246"/>
      <c r="J27" s="240" t="n">
        <f aca="false">SUM(C27:G27)/5</f>
        <v>0</v>
      </c>
      <c r="K27" s="241" t="n">
        <f aca="false">SUM(C27:I27)/7</f>
        <v>0</v>
      </c>
      <c r="L27" s="226"/>
      <c r="M27" s="243"/>
      <c r="N27" s="244"/>
      <c r="O27" s="244"/>
      <c r="P27" s="244"/>
      <c r="Q27" s="244"/>
      <c r="R27" s="245"/>
      <c r="S27" s="246"/>
      <c r="T27" s="240" t="n">
        <f aca="false">SUM(M27:Q27)/5</f>
        <v>0</v>
      </c>
      <c r="U27" s="241" t="n">
        <f aca="false">SUM(M27:S27)/7</f>
        <v>0</v>
      </c>
      <c r="V27" s="226"/>
      <c r="W27" s="243"/>
      <c r="X27" s="244"/>
      <c r="Y27" s="244"/>
      <c r="Z27" s="244"/>
      <c r="AA27" s="244"/>
      <c r="AB27" s="245"/>
      <c r="AC27" s="246"/>
      <c r="AD27" s="240" t="n">
        <f aca="false">SUM(W27:AA27)/5</f>
        <v>0</v>
      </c>
      <c r="AE27" s="241" t="n">
        <f aca="false">SUM(W27:AC27)/7</f>
        <v>0</v>
      </c>
    </row>
    <row r="28" customFormat="false" ht="18" hidden="false" customHeight="true" outlineLevel="0" collapsed="false">
      <c r="A28" s="234"/>
      <c r="B28" s="242" t="s">
        <v>66</v>
      </c>
      <c r="C28" s="243"/>
      <c r="D28" s="244"/>
      <c r="E28" s="244"/>
      <c r="F28" s="244"/>
      <c r="G28" s="244"/>
      <c r="H28" s="245"/>
      <c r="I28" s="246"/>
      <c r="J28" s="240" t="n">
        <f aca="false">SUM(C28:G28)/5</f>
        <v>0</v>
      </c>
      <c r="K28" s="241" t="n">
        <f aca="false">SUM(C28:I28)/7</f>
        <v>0</v>
      </c>
      <c r="L28" s="226"/>
      <c r="M28" s="243"/>
      <c r="N28" s="244"/>
      <c r="O28" s="244"/>
      <c r="P28" s="244"/>
      <c r="Q28" s="244"/>
      <c r="R28" s="245"/>
      <c r="S28" s="246"/>
      <c r="T28" s="240" t="n">
        <f aca="false">SUM(M28:Q28)/5</f>
        <v>0</v>
      </c>
      <c r="U28" s="241" t="n">
        <f aca="false">SUM(M28:S28)/7</f>
        <v>0</v>
      </c>
      <c r="V28" s="226"/>
      <c r="W28" s="243"/>
      <c r="X28" s="244"/>
      <c r="Y28" s="244"/>
      <c r="Z28" s="244"/>
      <c r="AA28" s="244"/>
      <c r="AB28" s="245"/>
      <c r="AC28" s="246"/>
      <c r="AD28" s="240" t="n">
        <f aca="false">SUM(W28:AA28)/5</f>
        <v>0</v>
      </c>
      <c r="AE28" s="241" t="n">
        <f aca="false">SUM(W28:AC28)/7</f>
        <v>0</v>
      </c>
    </row>
    <row r="29" customFormat="false" ht="18" hidden="false" customHeight="true" outlineLevel="0" collapsed="false">
      <c r="A29" s="234"/>
      <c r="B29" s="242" t="s">
        <v>68</v>
      </c>
      <c r="C29" s="243"/>
      <c r="D29" s="244"/>
      <c r="E29" s="244"/>
      <c r="F29" s="244"/>
      <c r="G29" s="244"/>
      <c r="H29" s="245"/>
      <c r="I29" s="246"/>
      <c r="J29" s="240" t="n">
        <f aca="false">SUM(C29:G29)/5</f>
        <v>0</v>
      </c>
      <c r="K29" s="241" t="n">
        <f aca="false">SUM(C29:I29)/7</f>
        <v>0</v>
      </c>
      <c r="L29" s="226"/>
      <c r="M29" s="243"/>
      <c r="N29" s="244"/>
      <c r="O29" s="244"/>
      <c r="P29" s="244"/>
      <c r="Q29" s="244"/>
      <c r="R29" s="245"/>
      <c r="S29" s="246"/>
      <c r="T29" s="240" t="n">
        <f aca="false">SUM(M29:Q29)/5</f>
        <v>0</v>
      </c>
      <c r="U29" s="241" t="n">
        <f aca="false">SUM(M29:S29)/7</f>
        <v>0</v>
      </c>
      <c r="V29" s="226"/>
      <c r="W29" s="243"/>
      <c r="X29" s="244"/>
      <c r="Y29" s="244"/>
      <c r="Z29" s="244"/>
      <c r="AA29" s="244"/>
      <c r="AB29" s="245"/>
      <c r="AC29" s="246"/>
      <c r="AD29" s="240" t="n">
        <f aca="false">SUM(W29:AA29)/5</f>
        <v>0</v>
      </c>
      <c r="AE29" s="241" t="n">
        <f aca="false">SUM(W29:AC29)/7</f>
        <v>0</v>
      </c>
    </row>
    <row r="30" customFormat="false" ht="18" hidden="false" customHeight="true" outlineLevel="0" collapsed="false">
      <c r="A30" s="234"/>
      <c r="B30" s="247" t="s">
        <v>69</v>
      </c>
      <c r="C30" s="248"/>
      <c r="D30" s="244"/>
      <c r="E30" s="249"/>
      <c r="F30" s="249"/>
      <c r="G30" s="244"/>
      <c r="H30" s="250"/>
      <c r="I30" s="251"/>
      <c r="J30" s="240" t="n">
        <f aca="false">SUM(C30:G30)/5</f>
        <v>0</v>
      </c>
      <c r="K30" s="241" t="n">
        <f aca="false">SUM(C30:I30)/7</f>
        <v>0</v>
      </c>
      <c r="L30" s="226"/>
      <c r="M30" s="248"/>
      <c r="N30" s="244"/>
      <c r="O30" s="249"/>
      <c r="P30" s="249"/>
      <c r="Q30" s="244"/>
      <c r="R30" s="250"/>
      <c r="S30" s="251"/>
      <c r="T30" s="240" t="n">
        <f aca="false">SUM(M30:Q30)/5</f>
        <v>0</v>
      </c>
      <c r="U30" s="241" t="n">
        <f aca="false">SUM(M30:S30)/7</f>
        <v>0</v>
      </c>
      <c r="V30" s="226"/>
      <c r="W30" s="248"/>
      <c r="X30" s="244"/>
      <c r="Y30" s="249"/>
      <c r="Z30" s="249"/>
      <c r="AA30" s="244"/>
      <c r="AB30" s="250"/>
      <c r="AC30" s="251"/>
      <c r="AD30" s="240" t="n">
        <f aca="false">SUM(W30:AA30)/5</f>
        <v>0</v>
      </c>
      <c r="AE30" s="241" t="n">
        <f aca="false">SUM(W30:AC30)/7</f>
        <v>0</v>
      </c>
    </row>
    <row r="31" customFormat="false" ht="18" hidden="false" customHeight="true" outlineLevel="0" collapsed="false">
      <c r="A31" s="234"/>
      <c r="B31" s="235" t="s">
        <v>71</v>
      </c>
      <c r="C31" s="236"/>
      <c r="D31" s="237"/>
      <c r="E31" s="252"/>
      <c r="F31" s="237"/>
      <c r="G31" s="237"/>
      <c r="H31" s="253"/>
      <c r="I31" s="254"/>
      <c r="J31" s="255" t="n">
        <f aca="false">SUM(C31:G31)/5</f>
        <v>0</v>
      </c>
      <c r="K31" s="256" t="n">
        <f aca="false">SUM(C31:I31)/7</f>
        <v>0</v>
      </c>
      <c r="L31" s="226"/>
      <c r="M31" s="236"/>
      <c r="N31" s="237"/>
      <c r="O31" s="252"/>
      <c r="P31" s="237"/>
      <c r="Q31" s="237"/>
      <c r="R31" s="253"/>
      <c r="S31" s="254"/>
      <c r="T31" s="255" t="n">
        <f aca="false">SUM(M31:Q31)/5</f>
        <v>0</v>
      </c>
      <c r="U31" s="256" t="n">
        <f aca="false">SUM(M31:S31)/7</f>
        <v>0</v>
      </c>
      <c r="V31" s="226"/>
      <c r="W31" s="236"/>
      <c r="X31" s="237"/>
      <c r="Y31" s="252"/>
      <c r="Z31" s="237"/>
      <c r="AA31" s="237"/>
      <c r="AB31" s="253"/>
      <c r="AC31" s="254"/>
      <c r="AD31" s="255" t="n">
        <f aca="false">SUM(W31:AA31)/5</f>
        <v>0</v>
      </c>
      <c r="AE31" s="256" t="n">
        <f aca="false">SUM(W31:AC31)/7</f>
        <v>0</v>
      </c>
    </row>
    <row r="32" customFormat="false" ht="18" hidden="false" customHeight="true" outlineLevel="0" collapsed="false">
      <c r="A32" s="234"/>
      <c r="B32" s="235" t="s">
        <v>72</v>
      </c>
      <c r="C32" s="236"/>
      <c r="D32" s="237"/>
      <c r="E32" s="237"/>
      <c r="F32" s="237"/>
      <c r="G32" s="237"/>
      <c r="H32" s="238"/>
      <c r="I32" s="239"/>
      <c r="J32" s="240" t="n">
        <f aca="false">SUM(C32:G32)/5</f>
        <v>0</v>
      </c>
      <c r="K32" s="241" t="n">
        <f aca="false">SUM(C32:I32)/7</f>
        <v>0</v>
      </c>
      <c r="L32" s="226"/>
      <c r="M32" s="236"/>
      <c r="N32" s="237"/>
      <c r="O32" s="237"/>
      <c r="P32" s="237"/>
      <c r="Q32" s="237"/>
      <c r="R32" s="238"/>
      <c r="S32" s="239"/>
      <c r="T32" s="240" t="n">
        <f aca="false">SUM(M32:Q32)/5</f>
        <v>0</v>
      </c>
      <c r="U32" s="241" t="n">
        <f aca="false">SUM(M32:S32)/7</f>
        <v>0</v>
      </c>
      <c r="V32" s="226"/>
      <c r="W32" s="236"/>
      <c r="X32" s="237"/>
      <c r="Y32" s="237"/>
      <c r="Z32" s="237"/>
      <c r="AA32" s="237"/>
      <c r="AB32" s="238"/>
      <c r="AC32" s="239"/>
      <c r="AD32" s="240" t="n">
        <f aca="false">SUM(W32:AA32)/5</f>
        <v>0</v>
      </c>
      <c r="AE32" s="241" t="n">
        <f aca="false">SUM(W32:AC32)/7</f>
        <v>0</v>
      </c>
    </row>
    <row r="33" customFormat="false" ht="18" hidden="false" customHeight="true" outlineLevel="0" collapsed="false">
      <c r="A33" s="234"/>
      <c r="B33" s="242" t="s">
        <v>73</v>
      </c>
      <c r="C33" s="243"/>
      <c r="D33" s="244"/>
      <c r="E33" s="244"/>
      <c r="F33" s="244"/>
      <c r="G33" s="244"/>
      <c r="H33" s="245"/>
      <c r="I33" s="246"/>
      <c r="J33" s="240" t="n">
        <f aca="false">SUM(C33:G33)/5</f>
        <v>0</v>
      </c>
      <c r="K33" s="241" t="n">
        <f aca="false">SUM(C33:I33)/7</f>
        <v>0</v>
      </c>
      <c r="L33" s="226"/>
      <c r="M33" s="243"/>
      <c r="N33" s="244"/>
      <c r="O33" s="244"/>
      <c r="P33" s="244"/>
      <c r="Q33" s="244"/>
      <c r="R33" s="245"/>
      <c r="S33" s="246"/>
      <c r="T33" s="240" t="n">
        <f aca="false">SUM(M33:Q33)/5</f>
        <v>0</v>
      </c>
      <c r="U33" s="241" t="n">
        <f aca="false">SUM(M33:S33)/7</f>
        <v>0</v>
      </c>
      <c r="V33" s="226"/>
      <c r="W33" s="243"/>
      <c r="X33" s="244"/>
      <c r="Y33" s="244"/>
      <c r="Z33" s="244"/>
      <c r="AA33" s="244"/>
      <c r="AB33" s="245"/>
      <c r="AC33" s="246"/>
      <c r="AD33" s="240" t="n">
        <f aca="false">SUM(W33:AA33)/5</f>
        <v>0</v>
      </c>
      <c r="AE33" s="241" t="n">
        <f aca="false">SUM(W33:AC33)/7</f>
        <v>0</v>
      </c>
    </row>
    <row r="34" customFormat="false" ht="18" hidden="false" customHeight="true" outlineLevel="0" collapsed="false">
      <c r="A34" s="234"/>
      <c r="B34" s="242" t="s">
        <v>74</v>
      </c>
      <c r="C34" s="243"/>
      <c r="D34" s="244"/>
      <c r="E34" s="244"/>
      <c r="F34" s="244"/>
      <c r="G34" s="244"/>
      <c r="H34" s="245"/>
      <c r="I34" s="246"/>
      <c r="J34" s="240" t="n">
        <f aca="false">SUM(C34:G34)/5</f>
        <v>0</v>
      </c>
      <c r="K34" s="241" t="n">
        <f aca="false">SUM(C34:I34)/7</f>
        <v>0</v>
      </c>
      <c r="L34" s="226"/>
      <c r="M34" s="243"/>
      <c r="N34" s="244"/>
      <c r="O34" s="244"/>
      <c r="P34" s="244"/>
      <c r="Q34" s="244"/>
      <c r="R34" s="245"/>
      <c r="S34" s="246"/>
      <c r="T34" s="240" t="n">
        <f aca="false">SUM(M34:Q34)/5</f>
        <v>0</v>
      </c>
      <c r="U34" s="241" t="n">
        <f aca="false">SUM(M34:S34)/7</f>
        <v>0</v>
      </c>
      <c r="V34" s="226"/>
      <c r="W34" s="243"/>
      <c r="X34" s="244"/>
      <c r="Y34" s="244"/>
      <c r="Z34" s="244"/>
      <c r="AA34" s="244"/>
      <c r="AB34" s="245"/>
      <c r="AC34" s="246"/>
      <c r="AD34" s="240" t="n">
        <f aca="false">SUM(W34:AA34)/5</f>
        <v>0</v>
      </c>
      <c r="AE34" s="241" t="n">
        <f aca="false">SUM(W34:AC34)/7</f>
        <v>0</v>
      </c>
    </row>
    <row r="35" customFormat="false" ht="18" hidden="false" customHeight="true" outlineLevel="0" collapsed="false">
      <c r="A35" s="234"/>
      <c r="B35" s="242" t="s">
        <v>76</v>
      </c>
      <c r="C35" s="243"/>
      <c r="D35" s="244"/>
      <c r="E35" s="244"/>
      <c r="F35" s="244"/>
      <c r="G35" s="244"/>
      <c r="H35" s="245"/>
      <c r="I35" s="246"/>
      <c r="J35" s="240" t="n">
        <f aca="false">SUM(C35:G35)/5</f>
        <v>0</v>
      </c>
      <c r="K35" s="241" t="n">
        <f aca="false">SUM(C35:I35)/7</f>
        <v>0</v>
      </c>
      <c r="L35" s="226"/>
      <c r="M35" s="243"/>
      <c r="N35" s="244"/>
      <c r="O35" s="244"/>
      <c r="P35" s="244"/>
      <c r="Q35" s="244"/>
      <c r="R35" s="245"/>
      <c r="S35" s="246"/>
      <c r="T35" s="240" t="n">
        <f aca="false">SUM(M35:Q35)/5</f>
        <v>0</v>
      </c>
      <c r="U35" s="241" t="n">
        <f aca="false">SUM(M35:S35)/7</f>
        <v>0</v>
      </c>
      <c r="V35" s="226"/>
      <c r="W35" s="243"/>
      <c r="X35" s="244"/>
      <c r="Y35" s="244"/>
      <c r="Z35" s="244"/>
      <c r="AA35" s="244"/>
      <c r="AB35" s="245"/>
      <c r="AC35" s="246"/>
      <c r="AD35" s="240" t="n">
        <f aca="false">SUM(W35:AA35)/5</f>
        <v>0</v>
      </c>
      <c r="AE35" s="241" t="n">
        <f aca="false">SUM(W35:AC35)/7</f>
        <v>0</v>
      </c>
    </row>
    <row r="36" customFormat="false" ht="18" hidden="false" customHeight="true" outlineLevel="0" collapsed="false">
      <c r="A36" s="234"/>
      <c r="B36" s="242" t="s">
        <v>77</v>
      </c>
      <c r="C36" s="243"/>
      <c r="D36" s="244"/>
      <c r="E36" s="244"/>
      <c r="F36" s="244"/>
      <c r="G36" s="244"/>
      <c r="H36" s="245"/>
      <c r="I36" s="246"/>
      <c r="J36" s="240" t="n">
        <f aca="false">SUM(C36:G36)/5</f>
        <v>0</v>
      </c>
      <c r="K36" s="241" t="n">
        <f aca="false">SUM(C36:I36)/7</f>
        <v>0</v>
      </c>
      <c r="L36" s="226"/>
      <c r="M36" s="243"/>
      <c r="N36" s="244"/>
      <c r="O36" s="244"/>
      <c r="P36" s="244"/>
      <c r="Q36" s="244"/>
      <c r="R36" s="245"/>
      <c r="S36" s="246"/>
      <c r="T36" s="240" t="n">
        <f aca="false">SUM(M36:Q36)/5</f>
        <v>0</v>
      </c>
      <c r="U36" s="241" t="n">
        <f aca="false">SUM(M36:S36)/7</f>
        <v>0</v>
      </c>
      <c r="V36" s="226"/>
      <c r="W36" s="243"/>
      <c r="X36" s="244"/>
      <c r="Y36" s="244"/>
      <c r="Z36" s="244"/>
      <c r="AA36" s="244"/>
      <c r="AB36" s="245"/>
      <c r="AC36" s="246"/>
      <c r="AD36" s="240" t="n">
        <f aca="false">SUM(W36:AA36)/5</f>
        <v>0</v>
      </c>
      <c r="AE36" s="241" t="n">
        <f aca="false">SUM(W36:AC36)/7</f>
        <v>0</v>
      </c>
    </row>
    <row r="37" customFormat="false" ht="18" hidden="false" customHeight="true" outlineLevel="0" collapsed="false">
      <c r="A37" s="234"/>
      <c r="B37" s="257" t="s">
        <v>79</v>
      </c>
      <c r="C37" s="258"/>
      <c r="D37" s="259"/>
      <c r="E37" s="259"/>
      <c r="F37" s="259"/>
      <c r="G37" s="259"/>
      <c r="H37" s="260"/>
      <c r="I37" s="261"/>
      <c r="J37" s="262" t="n">
        <f aca="false">SUM(C37:G37)/5</f>
        <v>0</v>
      </c>
      <c r="K37" s="263" t="n">
        <f aca="false">SUM(C37:I37)/7</f>
        <v>0</v>
      </c>
      <c r="L37" s="226"/>
      <c r="M37" s="258"/>
      <c r="N37" s="259"/>
      <c r="O37" s="259"/>
      <c r="P37" s="259"/>
      <c r="Q37" s="259"/>
      <c r="R37" s="260"/>
      <c r="S37" s="261"/>
      <c r="T37" s="262" t="n">
        <f aca="false">SUM(M37:Q37)/5</f>
        <v>0</v>
      </c>
      <c r="U37" s="263" t="n">
        <f aca="false">SUM(M37:S37)/7</f>
        <v>0</v>
      </c>
      <c r="V37" s="226"/>
      <c r="W37" s="258"/>
      <c r="X37" s="259"/>
      <c r="Y37" s="259"/>
      <c r="Z37" s="259"/>
      <c r="AA37" s="259"/>
      <c r="AB37" s="260"/>
      <c r="AC37" s="261"/>
      <c r="AD37" s="262" t="n">
        <f aca="false">SUM(W37:AA37)/5</f>
        <v>0</v>
      </c>
      <c r="AE37" s="263" t="n">
        <f aca="false">SUM(W37:AC37)/7</f>
        <v>0</v>
      </c>
    </row>
    <row r="38" customFormat="false" ht="6.75" hidden="false" customHeight="true" outlineLevel="0" collapsed="false">
      <c r="A38" s="234"/>
      <c r="B38" s="215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</row>
    <row r="39" customFormat="false" ht="6" hidden="false" customHeight="true" outlineLevel="0" collapsed="false">
      <c r="A39" s="234"/>
      <c r="B39" s="215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</row>
    <row r="40" s="226" customFormat="true" ht="18" hidden="false" customHeight="true" outlineLevel="0" collapsed="false">
      <c r="B40" s="264" t="s">
        <v>87</v>
      </c>
      <c r="C40" s="265" t="n">
        <f aca="false">SUM(C14:C37)</f>
        <v>0</v>
      </c>
      <c r="D40" s="266" t="n">
        <f aca="false">SUM(D14:D37)</f>
        <v>0</v>
      </c>
      <c r="E40" s="266" t="n">
        <f aca="false">SUM(E14:E37)</f>
        <v>0</v>
      </c>
      <c r="F40" s="266" t="n">
        <f aca="false">SUM(F14:F37)</f>
        <v>0</v>
      </c>
      <c r="G40" s="266" t="n">
        <f aca="false">SUM(G14:G37)</f>
        <v>0</v>
      </c>
      <c r="H40" s="267" t="n">
        <f aca="false">SUM(H14:H37)</f>
        <v>0</v>
      </c>
      <c r="I40" s="268" t="n">
        <f aca="false">SUM(I14:I37)</f>
        <v>0</v>
      </c>
      <c r="J40" s="269" t="n">
        <f aca="false">SUM(C40:G40)/5</f>
        <v>0</v>
      </c>
      <c r="K40" s="270" t="n">
        <f aca="false">SUM(C40:I40)/7</f>
        <v>0</v>
      </c>
      <c r="L40" s="215"/>
      <c r="M40" s="271" t="n">
        <f aca="false">SUM(M14:M37)</f>
        <v>0</v>
      </c>
      <c r="N40" s="266" t="n">
        <f aca="false">SUM(N14:N37)</f>
        <v>0</v>
      </c>
      <c r="O40" s="266" t="n">
        <f aca="false">SUM(O14:O37)</f>
        <v>0</v>
      </c>
      <c r="P40" s="266" t="n">
        <f aca="false">SUM(P14:P37)</f>
        <v>0</v>
      </c>
      <c r="Q40" s="266" t="n">
        <f aca="false">SUM(Q14:Q37)</f>
        <v>0</v>
      </c>
      <c r="R40" s="267" t="n">
        <f aca="false">SUM(R14:R37)</f>
        <v>0</v>
      </c>
      <c r="S40" s="268" t="n">
        <f aca="false">SUM(S14:S37)</f>
        <v>0</v>
      </c>
      <c r="T40" s="269" t="n">
        <f aca="false">SUM(M40:Q40)/5</f>
        <v>0</v>
      </c>
      <c r="U40" s="270" t="n">
        <f aca="false">SUM(M40:S40)/7</f>
        <v>0</v>
      </c>
      <c r="V40" s="215"/>
      <c r="W40" s="271" t="n">
        <f aca="false">SUM(W14:W37)</f>
        <v>0</v>
      </c>
      <c r="X40" s="266" t="n">
        <f aca="false">SUM(X14:X37)</f>
        <v>0</v>
      </c>
      <c r="Y40" s="266" t="n">
        <f aca="false">SUM(Y14:Y37)</f>
        <v>0</v>
      </c>
      <c r="Z40" s="266" t="n">
        <f aca="false">SUM(Z14:Z37)</f>
        <v>0</v>
      </c>
      <c r="AA40" s="266" t="n">
        <f aca="false">SUM(AA14:AA37)</f>
        <v>0</v>
      </c>
      <c r="AB40" s="267" t="n">
        <f aca="false">SUM(AB14:AB37)</f>
        <v>0</v>
      </c>
      <c r="AC40" s="268" t="n">
        <f aca="false">SUM(AC14:AC37)</f>
        <v>0</v>
      </c>
      <c r="AD40" s="269" t="n">
        <f aca="false">SUM(W40:AA40)/5</f>
        <v>0</v>
      </c>
      <c r="AE40" s="270" t="n">
        <f aca="false">SUM(W40:AC40)/7</f>
        <v>0</v>
      </c>
    </row>
    <row r="41" customFormat="false" ht="13.5" hidden="false" customHeight="false" outlineLevel="0" collapsed="false">
      <c r="B41" s="75"/>
      <c r="C41" s="272"/>
      <c r="D41" s="272"/>
      <c r="E41" s="272"/>
      <c r="F41" s="272"/>
      <c r="G41" s="272"/>
      <c r="H41" s="272"/>
      <c r="I41" s="272"/>
      <c r="J41" s="272"/>
      <c r="K41" s="272"/>
      <c r="M41" s="272"/>
      <c r="N41" s="272"/>
      <c r="O41" s="272"/>
      <c r="P41" s="272"/>
      <c r="Q41" s="272"/>
      <c r="R41" s="272"/>
      <c r="S41" s="272"/>
      <c r="T41" s="272"/>
      <c r="U41" s="272"/>
      <c r="W41" s="272"/>
      <c r="X41" s="272"/>
      <c r="Y41" s="272"/>
      <c r="Z41" s="272"/>
      <c r="AA41" s="272"/>
      <c r="AB41" s="272"/>
      <c r="AC41" s="272"/>
      <c r="AD41" s="272"/>
    </row>
    <row r="42" customFormat="false" ht="18" hidden="false" customHeight="true" outlineLevel="0" collapsed="false"/>
    <row r="43" customFormat="false" ht="18" hidden="false" customHeight="true" outlineLevel="0" collapsed="false"/>
    <row r="44" s="226" customFormat="true" ht="18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</row>
    <row r="49" s="226" customFormat="true" ht="18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</row>
    <row r="50" customFormat="false" ht="37.5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2">
      <formula>MAX(C$14:C$25)</formula>
    </cfRule>
  </conditionalFormatting>
  <conditionalFormatting sqref="C26:AE37">
    <cfRule type="cellIs" priority="3" operator="equal" aboveAverage="0" equalAverage="0" bottom="0" percent="0" rank="0" text="" dxfId="3">
      <formula>MAX(C$26:C$37)</formula>
    </cfRule>
  </conditionalFormatting>
  <printOptions headings="false" gridLines="false" gridLinesSet="true" horizontalCentered="true" verticalCentered="false"/>
  <pageMargins left="0.39375" right="0.39375" top="0.7875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8" activeCellId="0" sqref="K68"/>
    </sheetView>
  </sheetViews>
  <sheetFormatPr defaultRowHeight="12.75" zeroHeight="false" outlineLevelRow="0" outlineLevelCol="0"/>
  <cols>
    <col collapsed="false" customWidth="true" hidden="false" outlineLevel="0" max="1" min="1" style="0" width="11.4"/>
    <col collapsed="false" customWidth="true" hidden="false" outlineLevel="0" max="8" min="2" style="0" width="12.98"/>
    <col collapsed="false" customWidth="true" hidden="false" outlineLevel="0" max="9" min="9" style="0" width="1.4"/>
    <col collapsed="false" customWidth="true" hidden="false" outlineLevel="0" max="10" min="10" style="0" width="11.4"/>
    <col collapsed="false" customWidth="true" hidden="false" outlineLevel="0" max="11" min="11" style="149" width="11.4"/>
    <col collapsed="false" customWidth="true" hidden="false" outlineLevel="0" max="1025" min="12" style="0" width="11.04"/>
  </cols>
  <sheetData>
    <row r="1" customFormat="false" ht="17" hidden="false" customHeight="false" outlineLevel="0" collapsed="false">
      <c r="A1" s="2"/>
    </row>
    <row r="2" customFormat="false" ht="19.5" hidden="false" customHeight="true" outlineLevel="0" collapsed="false">
      <c r="A2" s="4"/>
      <c r="K2" s="72"/>
    </row>
    <row r="3" customFormat="false" ht="18.75" hidden="false" customHeight="true" outlineLevel="0" collapsed="false">
      <c r="A3" s="4" t="s">
        <v>0</v>
      </c>
      <c r="B3" s="273"/>
    </row>
    <row r="4" customFormat="false" ht="14.65" hidden="false" customHeight="false" outlineLevel="0" collapsed="false">
      <c r="A4" s="4" t="s">
        <v>1</v>
      </c>
      <c r="B4" s="6"/>
    </row>
    <row r="5" customFormat="false" ht="26.45" hidden="false" customHeight="true" outlineLevel="0" collapsed="false">
      <c r="A5" s="274" t="str">
        <f aca="false">"Classification SWISS7 "&amp;RIGHT(A2,4)</f>
        <v>Classification SWISS7 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</row>
    <row r="6" customFormat="false" ht="27" hidden="false" customHeight="true" outlineLevel="0" collapsed="false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</row>
    <row r="8" customFormat="false" ht="12.75" hidden="false" customHeight="false" outlineLevel="0" collapsed="false">
      <c r="A8" s="276" t="s">
        <v>88</v>
      </c>
      <c r="B8" s="277" t="n">
        <f aca="false">B3</f>
        <v>0</v>
      </c>
    </row>
    <row r="9" customFormat="false" ht="13.5" hidden="false" customHeight="false" outlineLevel="0" collapsed="false"/>
    <row r="10" s="225" customFormat="true" ht="18.6" hidden="false" customHeight="true" outlineLevel="0" collapsed="false">
      <c r="A10" s="278"/>
      <c r="B10" s="279" t="str">
        <f aca="false">"Distrubution des classes SWISS7 par tranche horaire  -  Cumuls sur 7 jours (Lu - Di)"</f>
        <v>Distrubution des classes SWISS7 par tranche horaire  -  Cumuls sur 7 jours (Lu - Di)</v>
      </c>
      <c r="C10" s="279"/>
      <c r="D10" s="279"/>
      <c r="E10" s="279"/>
      <c r="F10" s="279"/>
      <c r="G10" s="279"/>
      <c r="H10" s="279"/>
      <c r="J10" s="280" t="str">
        <f aca="false">SWISS10_H!M10</f>
        <v>THM</v>
      </c>
      <c r="K10" s="281" t="str">
        <f aca="false">SWISS10_H!N10</f>
        <v>Part du TJM</v>
      </c>
    </row>
    <row r="11" customFormat="false" ht="14.65" hidden="false" customHeight="false" outlineLevel="0" collapsed="false">
      <c r="A11" s="282" t="s">
        <v>37</v>
      </c>
      <c r="B11" s="283"/>
      <c r="C11" s="186"/>
      <c r="D11" s="284"/>
      <c r="E11" s="186"/>
      <c r="F11" s="284"/>
      <c r="G11" s="186"/>
      <c r="H11" s="285"/>
      <c r="I11" s="39"/>
      <c r="J11" s="286" t="s">
        <v>89</v>
      </c>
      <c r="K11" s="281"/>
    </row>
    <row r="12" customFormat="false" ht="14.65" hidden="false" customHeight="false" outlineLevel="0" collapsed="false">
      <c r="A12" s="287" t="s">
        <v>43</v>
      </c>
      <c r="B12" s="288"/>
      <c r="C12" s="193"/>
      <c r="D12" s="212"/>
      <c r="E12" s="193"/>
      <c r="F12" s="212"/>
      <c r="G12" s="193"/>
      <c r="H12" s="289"/>
      <c r="J12" s="288" t="n">
        <f aca="false">CV_C!U14</f>
        <v>0</v>
      </c>
      <c r="K12" s="290"/>
    </row>
    <row r="13" customFormat="false" ht="14.65" hidden="false" customHeight="false" outlineLevel="0" collapsed="false">
      <c r="A13" s="291" t="s">
        <v>44</v>
      </c>
      <c r="B13" s="288"/>
      <c r="C13" s="193"/>
      <c r="D13" s="212"/>
      <c r="E13" s="193"/>
      <c r="F13" s="212"/>
      <c r="G13" s="193"/>
      <c r="H13" s="289"/>
      <c r="J13" s="288" t="n">
        <f aca="false">CV_C!U15</f>
        <v>0</v>
      </c>
      <c r="K13" s="290"/>
    </row>
    <row r="14" customFormat="false" ht="14.65" hidden="false" customHeight="false" outlineLevel="0" collapsed="false">
      <c r="A14" s="291" t="s">
        <v>46</v>
      </c>
      <c r="B14" s="288"/>
      <c r="C14" s="193"/>
      <c r="D14" s="212"/>
      <c r="E14" s="193"/>
      <c r="F14" s="212"/>
      <c r="G14" s="193"/>
      <c r="H14" s="289"/>
      <c r="J14" s="288" t="n">
        <f aca="false">CV_C!U16</f>
        <v>0</v>
      </c>
      <c r="K14" s="290"/>
    </row>
    <row r="15" customFormat="false" ht="14.65" hidden="false" customHeight="false" outlineLevel="0" collapsed="false">
      <c r="A15" s="291" t="s">
        <v>48</v>
      </c>
      <c r="B15" s="288"/>
      <c r="C15" s="193"/>
      <c r="D15" s="212"/>
      <c r="E15" s="193"/>
      <c r="F15" s="212"/>
      <c r="G15" s="193"/>
      <c r="H15" s="289"/>
      <c r="J15" s="288" t="n">
        <f aca="false">CV_C!U17</f>
        <v>0</v>
      </c>
      <c r="K15" s="290"/>
    </row>
    <row r="16" customFormat="false" ht="14.65" hidden="false" customHeight="false" outlineLevel="0" collapsed="false">
      <c r="A16" s="291" t="s">
        <v>49</v>
      </c>
      <c r="B16" s="288"/>
      <c r="C16" s="193"/>
      <c r="D16" s="212"/>
      <c r="E16" s="193"/>
      <c r="F16" s="212"/>
      <c r="G16" s="193"/>
      <c r="H16" s="289"/>
      <c r="J16" s="288" t="n">
        <f aca="false">CV_C!U18</f>
        <v>0</v>
      </c>
      <c r="K16" s="290"/>
    </row>
    <row r="17" customFormat="false" ht="14.65" hidden="false" customHeight="false" outlineLevel="0" collapsed="false">
      <c r="A17" s="291" t="s">
        <v>51</v>
      </c>
      <c r="B17" s="288"/>
      <c r="C17" s="193"/>
      <c r="D17" s="212"/>
      <c r="E17" s="193"/>
      <c r="F17" s="212"/>
      <c r="G17" s="193"/>
      <c r="H17" s="289"/>
      <c r="J17" s="288" t="n">
        <f aca="false">CV_C!U19</f>
        <v>0</v>
      </c>
      <c r="K17" s="290"/>
    </row>
    <row r="18" customFormat="false" ht="14.65" hidden="false" customHeight="false" outlineLevel="0" collapsed="false">
      <c r="A18" s="283" t="s">
        <v>53</v>
      </c>
      <c r="B18" s="288"/>
      <c r="C18" s="193"/>
      <c r="D18" s="212"/>
      <c r="E18" s="193"/>
      <c r="F18" s="212"/>
      <c r="G18" s="193"/>
      <c r="H18" s="289"/>
      <c r="J18" s="288" t="n">
        <f aca="false">CV_C!U20</f>
        <v>0</v>
      </c>
      <c r="K18" s="290"/>
    </row>
    <row r="19" customFormat="false" ht="14.65" hidden="false" customHeight="false" outlineLevel="0" collapsed="false">
      <c r="A19" s="287" t="s">
        <v>54</v>
      </c>
      <c r="B19" s="292"/>
      <c r="C19" s="197"/>
      <c r="D19" s="293"/>
      <c r="E19" s="197"/>
      <c r="F19" s="293"/>
      <c r="G19" s="197"/>
      <c r="H19" s="294"/>
      <c r="J19" s="292" t="n">
        <f aca="false">CV_C!U21</f>
        <v>0</v>
      </c>
      <c r="K19" s="295"/>
    </row>
    <row r="20" customFormat="false" ht="14.65" hidden="false" customHeight="false" outlineLevel="0" collapsed="false">
      <c r="A20" s="287" t="s">
        <v>56</v>
      </c>
      <c r="B20" s="288"/>
      <c r="C20" s="193"/>
      <c r="D20" s="212"/>
      <c r="E20" s="193"/>
      <c r="F20" s="212"/>
      <c r="G20" s="193"/>
      <c r="H20" s="289"/>
      <c r="J20" s="288" t="n">
        <f aca="false">CV_C!U22</f>
        <v>0</v>
      </c>
      <c r="K20" s="290"/>
    </row>
    <row r="21" customFormat="false" ht="14.65" hidden="false" customHeight="false" outlineLevel="0" collapsed="false">
      <c r="A21" s="291" t="s">
        <v>58</v>
      </c>
      <c r="B21" s="288"/>
      <c r="C21" s="193"/>
      <c r="D21" s="212"/>
      <c r="E21" s="193"/>
      <c r="F21" s="212"/>
      <c r="G21" s="193"/>
      <c r="H21" s="289"/>
      <c r="J21" s="288" t="n">
        <f aca="false">CV_C!U23</f>
        <v>0</v>
      </c>
      <c r="K21" s="290"/>
    </row>
    <row r="22" customFormat="false" ht="14.65" hidden="false" customHeight="false" outlineLevel="0" collapsed="false">
      <c r="A22" s="291" t="s">
        <v>59</v>
      </c>
      <c r="B22" s="288"/>
      <c r="C22" s="193"/>
      <c r="D22" s="212"/>
      <c r="E22" s="193"/>
      <c r="F22" s="212"/>
      <c r="G22" s="193"/>
      <c r="H22" s="289"/>
      <c r="J22" s="288" t="n">
        <f aca="false">CV_C!U24</f>
        <v>0</v>
      </c>
      <c r="K22" s="290"/>
    </row>
    <row r="23" customFormat="false" ht="14.65" hidden="false" customHeight="false" outlineLevel="0" collapsed="false">
      <c r="A23" s="291" t="s">
        <v>61</v>
      </c>
      <c r="B23" s="288"/>
      <c r="C23" s="193"/>
      <c r="D23" s="212"/>
      <c r="E23" s="193"/>
      <c r="F23" s="212"/>
      <c r="G23" s="193"/>
      <c r="H23" s="289"/>
      <c r="J23" s="288" t="n">
        <f aca="false">CV_C!U25</f>
        <v>0</v>
      </c>
      <c r="K23" s="290"/>
    </row>
    <row r="24" customFormat="false" ht="14.65" hidden="false" customHeight="false" outlineLevel="0" collapsed="false">
      <c r="A24" s="291" t="s">
        <v>63</v>
      </c>
      <c r="B24" s="288"/>
      <c r="C24" s="193"/>
      <c r="D24" s="212"/>
      <c r="E24" s="193"/>
      <c r="F24" s="212"/>
      <c r="G24" s="193"/>
      <c r="H24" s="289"/>
      <c r="J24" s="288" t="n">
        <f aca="false">CV_C!U26</f>
        <v>0</v>
      </c>
      <c r="K24" s="290"/>
    </row>
    <row r="25" customFormat="false" ht="14.65" hidden="false" customHeight="false" outlineLevel="0" collapsed="false">
      <c r="A25" s="291" t="s">
        <v>64</v>
      </c>
      <c r="B25" s="288"/>
      <c r="C25" s="193"/>
      <c r="D25" s="212"/>
      <c r="E25" s="193"/>
      <c r="F25" s="212"/>
      <c r="G25" s="193"/>
      <c r="H25" s="289"/>
      <c r="J25" s="288" t="n">
        <f aca="false">CV_C!U27</f>
        <v>0</v>
      </c>
      <c r="K25" s="290"/>
    </row>
    <row r="26" customFormat="false" ht="14.65" hidden="false" customHeight="false" outlineLevel="0" collapsed="false">
      <c r="A26" s="291" t="s">
        <v>66</v>
      </c>
      <c r="B26" s="288"/>
      <c r="C26" s="193"/>
      <c r="D26" s="212"/>
      <c r="E26" s="193"/>
      <c r="F26" s="212"/>
      <c r="G26" s="193"/>
      <c r="H26" s="289"/>
      <c r="J26" s="288" t="n">
        <f aca="false">CV_C!U28</f>
        <v>0</v>
      </c>
      <c r="K26" s="290"/>
    </row>
    <row r="27" customFormat="false" ht="14.65" hidden="false" customHeight="false" outlineLevel="0" collapsed="false">
      <c r="A27" s="291" t="s">
        <v>68</v>
      </c>
      <c r="B27" s="288"/>
      <c r="C27" s="193"/>
      <c r="D27" s="212"/>
      <c r="E27" s="193"/>
      <c r="F27" s="212"/>
      <c r="G27" s="193"/>
      <c r="H27" s="289"/>
      <c r="J27" s="288" t="n">
        <f aca="false">CV_C!U29</f>
        <v>0</v>
      </c>
      <c r="K27" s="290"/>
    </row>
    <row r="28" customFormat="false" ht="14.65" hidden="false" customHeight="false" outlineLevel="0" collapsed="false">
      <c r="A28" s="283" t="s">
        <v>69</v>
      </c>
      <c r="B28" s="288"/>
      <c r="C28" s="193"/>
      <c r="D28" s="212"/>
      <c r="E28" s="193"/>
      <c r="F28" s="212"/>
      <c r="G28" s="193"/>
      <c r="H28" s="289"/>
      <c r="J28" s="288" t="n">
        <f aca="false">CV_C!U30</f>
        <v>0</v>
      </c>
      <c r="K28" s="290"/>
    </row>
    <row r="29" customFormat="false" ht="14.65" hidden="false" customHeight="false" outlineLevel="0" collapsed="false">
      <c r="A29" s="287" t="s">
        <v>71</v>
      </c>
      <c r="B29" s="292"/>
      <c r="C29" s="197"/>
      <c r="D29" s="293"/>
      <c r="E29" s="197"/>
      <c r="F29" s="293"/>
      <c r="G29" s="197"/>
      <c r="H29" s="294"/>
      <c r="J29" s="292" t="n">
        <f aca="false">CV_C!U31</f>
        <v>0</v>
      </c>
      <c r="K29" s="295"/>
    </row>
    <row r="30" customFormat="false" ht="14.65" hidden="false" customHeight="false" outlineLevel="0" collapsed="false">
      <c r="A30" s="287" t="s">
        <v>72</v>
      </c>
      <c r="B30" s="288"/>
      <c r="C30" s="193"/>
      <c r="D30" s="212"/>
      <c r="E30" s="193"/>
      <c r="F30" s="212"/>
      <c r="G30" s="193"/>
      <c r="H30" s="289"/>
      <c r="J30" s="288" t="n">
        <f aca="false">CV_C!U32</f>
        <v>0</v>
      </c>
      <c r="K30" s="290"/>
    </row>
    <row r="31" customFormat="false" ht="14.65" hidden="false" customHeight="false" outlineLevel="0" collapsed="false">
      <c r="A31" s="291" t="s">
        <v>73</v>
      </c>
      <c r="B31" s="288"/>
      <c r="C31" s="193"/>
      <c r="D31" s="212"/>
      <c r="E31" s="193"/>
      <c r="F31" s="212"/>
      <c r="G31" s="193"/>
      <c r="H31" s="289"/>
      <c r="J31" s="288" t="n">
        <f aca="false">CV_C!U33</f>
        <v>0</v>
      </c>
      <c r="K31" s="290"/>
    </row>
    <row r="32" customFormat="false" ht="14.65" hidden="false" customHeight="false" outlineLevel="0" collapsed="false">
      <c r="A32" s="291" t="s">
        <v>74</v>
      </c>
      <c r="B32" s="288"/>
      <c r="C32" s="193"/>
      <c r="D32" s="212"/>
      <c r="E32" s="193"/>
      <c r="F32" s="212"/>
      <c r="G32" s="193"/>
      <c r="H32" s="289"/>
      <c r="J32" s="288" t="n">
        <f aca="false">CV_C!U34</f>
        <v>0</v>
      </c>
      <c r="K32" s="290"/>
    </row>
    <row r="33" customFormat="false" ht="14.65" hidden="false" customHeight="false" outlineLevel="0" collapsed="false">
      <c r="A33" s="291" t="s">
        <v>76</v>
      </c>
      <c r="B33" s="288"/>
      <c r="C33" s="193"/>
      <c r="D33" s="212"/>
      <c r="E33" s="193"/>
      <c r="F33" s="212"/>
      <c r="G33" s="193"/>
      <c r="H33" s="289"/>
      <c r="J33" s="288" t="n">
        <f aca="false">CV_C!U35</f>
        <v>0</v>
      </c>
      <c r="K33" s="290"/>
    </row>
    <row r="34" customFormat="false" ht="14.65" hidden="false" customHeight="false" outlineLevel="0" collapsed="false">
      <c r="A34" s="291" t="s">
        <v>77</v>
      </c>
      <c r="B34" s="288"/>
      <c r="C34" s="193"/>
      <c r="D34" s="212"/>
      <c r="E34" s="193"/>
      <c r="F34" s="212"/>
      <c r="G34" s="193"/>
      <c r="H34" s="289"/>
      <c r="J34" s="288" t="n">
        <f aca="false">CV_C!U36</f>
        <v>0</v>
      </c>
      <c r="K34" s="290"/>
    </row>
    <row r="35" customFormat="false" ht="14.65" hidden="false" customHeight="false" outlineLevel="0" collapsed="false">
      <c r="A35" s="296" t="s">
        <v>79</v>
      </c>
      <c r="B35" s="297"/>
      <c r="C35" s="298"/>
      <c r="D35" s="299"/>
      <c r="E35" s="298"/>
      <c r="F35" s="299"/>
      <c r="G35" s="298"/>
      <c r="H35" s="300"/>
      <c r="J35" s="297" t="n">
        <f aca="false">CV_C!U37</f>
        <v>0</v>
      </c>
      <c r="K35" s="301"/>
    </row>
    <row r="36" customFormat="false" ht="6" hidden="false" customHeight="true" outlineLevel="0" collapsed="false">
      <c r="H36" s="302"/>
    </row>
    <row r="37" customFormat="false" ht="14.65" hidden="false" customHeight="false" outlineLevel="0" collapsed="false">
      <c r="A37" s="11" t="s">
        <v>87</v>
      </c>
      <c r="B37" s="303"/>
      <c r="C37" s="304"/>
      <c r="D37" s="304"/>
      <c r="E37" s="304"/>
      <c r="F37" s="304"/>
      <c r="G37" s="304"/>
      <c r="H37" s="305"/>
      <c r="J37" s="306" t="n">
        <f aca="false">SUM(J12:J35)</f>
        <v>0</v>
      </c>
      <c r="K37" s="307" t="n">
        <f aca="false">SUM(B37:H37)</f>
        <v>0</v>
      </c>
    </row>
    <row r="38" customFormat="false" ht="14.65" hidden="false" customHeight="false" outlineLevel="0" collapsed="false">
      <c r="A38" s="308" t="s">
        <v>90</v>
      </c>
      <c r="B38" s="309"/>
      <c r="C38" s="310"/>
      <c r="D38" s="310"/>
      <c r="E38" s="310"/>
      <c r="F38" s="310"/>
      <c r="G38" s="310"/>
      <c r="H38" s="311"/>
      <c r="J38" s="312" t="n">
        <f aca="false">SUM(J18:J33)</f>
        <v>0</v>
      </c>
      <c r="K38" s="295" t="n">
        <f aca="false">SUM(B38:H38)</f>
        <v>0</v>
      </c>
    </row>
    <row r="39" customFormat="false" ht="14.65" hidden="false" customHeight="false" outlineLevel="0" collapsed="false">
      <c r="A39" s="313" t="s">
        <v>91</v>
      </c>
      <c r="B39" s="314"/>
      <c r="C39" s="315"/>
      <c r="D39" s="315"/>
      <c r="E39" s="315"/>
      <c r="F39" s="315"/>
      <c r="G39" s="315"/>
      <c r="H39" s="316"/>
      <c r="J39" s="317" t="n">
        <f aca="false">J37-J38</f>
        <v>0</v>
      </c>
      <c r="K39" s="318" t="n">
        <f aca="false">K37-K38</f>
        <v>0</v>
      </c>
    </row>
    <row r="40" customFormat="false" ht="12.75" hidden="false" customHeight="true" outlineLevel="0" collapsed="false">
      <c r="B40" s="1"/>
      <c r="C40" s="1"/>
      <c r="D40" s="1"/>
      <c r="E40" s="1"/>
      <c r="F40" s="1"/>
      <c r="G40" s="1"/>
      <c r="H40" s="1"/>
    </row>
    <row r="41" customFormat="false" ht="12.75" hidden="false" customHeight="true" outlineLevel="0" collapsed="false">
      <c r="A41" s="276" t="s">
        <v>92</v>
      </c>
      <c r="B41" s="217" t="n">
        <f aca="false">B4</f>
        <v>0</v>
      </c>
    </row>
    <row r="42" customFormat="false" ht="12.75" hidden="false" customHeight="true" outlineLevel="0" collapsed="false"/>
    <row r="43" customFormat="false" ht="20.45" hidden="false" customHeight="true" outlineLevel="0" collapsed="false">
      <c r="B43" s="319" t="str">
        <f aca="false">B10</f>
        <v>Distrubution des classes SWISS7 par tranche horaire  -  Cumuls sur 7 jours (Lu - Di)</v>
      </c>
      <c r="C43" s="319"/>
      <c r="D43" s="319"/>
      <c r="E43" s="319"/>
      <c r="F43" s="319"/>
      <c r="G43" s="319"/>
      <c r="H43" s="319"/>
      <c r="J43" s="280" t="str">
        <f aca="false">J10</f>
        <v>THM</v>
      </c>
      <c r="K43" s="281" t="str">
        <f aca="false">K10</f>
        <v>Part du TJM</v>
      </c>
    </row>
    <row r="44" customFormat="false" ht="12.75" hidden="false" customHeight="false" outlineLevel="0" collapsed="false">
      <c r="A44" s="282" t="s">
        <v>37</v>
      </c>
      <c r="B44" s="320" t="n">
        <f aca="false">B11</f>
        <v>0</v>
      </c>
      <c r="C44" s="203" t="n">
        <f aca="false">C11</f>
        <v>0</v>
      </c>
      <c r="D44" s="321" t="n">
        <f aca="false">D11</f>
        <v>0</v>
      </c>
      <c r="E44" s="203" t="n">
        <f aca="false">E11</f>
        <v>0</v>
      </c>
      <c r="F44" s="322" t="n">
        <f aca="false">F11</f>
        <v>0</v>
      </c>
      <c r="G44" s="203" t="n">
        <f aca="false">G11</f>
        <v>0</v>
      </c>
      <c r="H44" s="323" t="n">
        <f aca="false">H11</f>
        <v>0</v>
      </c>
      <c r="I44" s="39"/>
      <c r="J44" s="286" t="s">
        <v>89</v>
      </c>
      <c r="K44" s="281"/>
    </row>
    <row r="45" customFormat="false" ht="14.65" hidden="false" customHeight="false" outlineLevel="0" collapsed="false">
      <c r="A45" s="287" t="s">
        <v>43</v>
      </c>
      <c r="B45" s="288"/>
      <c r="C45" s="193"/>
      <c r="D45" s="212"/>
      <c r="E45" s="193"/>
      <c r="F45" s="324"/>
      <c r="G45" s="193"/>
      <c r="H45" s="289"/>
      <c r="J45" s="288" t="n">
        <f aca="false">CV_C!AE14</f>
        <v>0</v>
      </c>
      <c r="K45" s="290"/>
    </row>
    <row r="46" customFormat="false" ht="14.65" hidden="false" customHeight="false" outlineLevel="0" collapsed="false">
      <c r="A46" s="291" t="s">
        <v>44</v>
      </c>
      <c r="B46" s="288"/>
      <c r="C46" s="193"/>
      <c r="D46" s="212"/>
      <c r="E46" s="193"/>
      <c r="F46" s="324"/>
      <c r="G46" s="193"/>
      <c r="H46" s="289"/>
      <c r="J46" s="288" t="n">
        <f aca="false">CV_C!AE15</f>
        <v>0</v>
      </c>
      <c r="K46" s="290"/>
    </row>
    <row r="47" customFormat="false" ht="14.65" hidden="false" customHeight="false" outlineLevel="0" collapsed="false">
      <c r="A47" s="291" t="s">
        <v>46</v>
      </c>
      <c r="B47" s="288"/>
      <c r="C47" s="193"/>
      <c r="D47" s="212"/>
      <c r="E47" s="193"/>
      <c r="F47" s="324"/>
      <c r="G47" s="193"/>
      <c r="H47" s="289"/>
      <c r="J47" s="288" t="n">
        <f aca="false">CV_C!AE16</f>
        <v>0</v>
      </c>
      <c r="K47" s="290"/>
    </row>
    <row r="48" customFormat="false" ht="14.65" hidden="false" customHeight="false" outlineLevel="0" collapsed="false">
      <c r="A48" s="291" t="s">
        <v>48</v>
      </c>
      <c r="B48" s="288"/>
      <c r="C48" s="193"/>
      <c r="D48" s="212"/>
      <c r="E48" s="193"/>
      <c r="F48" s="324"/>
      <c r="G48" s="193"/>
      <c r="H48" s="289"/>
      <c r="J48" s="288" t="n">
        <f aca="false">CV_C!AE17</f>
        <v>0</v>
      </c>
      <c r="K48" s="290"/>
    </row>
    <row r="49" customFormat="false" ht="14.65" hidden="false" customHeight="false" outlineLevel="0" collapsed="false">
      <c r="A49" s="291" t="s">
        <v>49</v>
      </c>
      <c r="B49" s="288"/>
      <c r="C49" s="193"/>
      <c r="D49" s="212"/>
      <c r="E49" s="193"/>
      <c r="F49" s="324"/>
      <c r="G49" s="193"/>
      <c r="H49" s="289"/>
      <c r="J49" s="288" t="n">
        <f aca="false">CV_C!AE18</f>
        <v>0</v>
      </c>
      <c r="K49" s="290"/>
    </row>
    <row r="50" customFormat="false" ht="14.65" hidden="false" customHeight="false" outlineLevel="0" collapsed="false">
      <c r="A50" s="291" t="s">
        <v>51</v>
      </c>
      <c r="B50" s="288"/>
      <c r="C50" s="193"/>
      <c r="D50" s="212"/>
      <c r="E50" s="193"/>
      <c r="F50" s="324"/>
      <c r="G50" s="193"/>
      <c r="H50" s="289"/>
      <c r="J50" s="288" t="n">
        <f aca="false">CV_C!AE19</f>
        <v>0</v>
      </c>
      <c r="K50" s="290"/>
    </row>
    <row r="51" customFormat="false" ht="14.65" hidden="false" customHeight="false" outlineLevel="0" collapsed="false">
      <c r="A51" s="283" t="s">
        <v>53</v>
      </c>
      <c r="B51" s="288"/>
      <c r="C51" s="193"/>
      <c r="D51" s="212"/>
      <c r="E51" s="193"/>
      <c r="F51" s="324"/>
      <c r="G51" s="193"/>
      <c r="H51" s="289"/>
      <c r="J51" s="288" t="n">
        <f aca="false">CV_C!AE20</f>
        <v>0</v>
      </c>
      <c r="K51" s="290"/>
    </row>
    <row r="52" customFormat="false" ht="14.65" hidden="false" customHeight="false" outlineLevel="0" collapsed="false">
      <c r="A52" s="287" t="s">
        <v>54</v>
      </c>
      <c r="B52" s="292"/>
      <c r="C52" s="197"/>
      <c r="D52" s="293"/>
      <c r="E52" s="197"/>
      <c r="F52" s="325"/>
      <c r="G52" s="197"/>
      <c r="H52" s="294"/>
      <c r="J52" s="292" t="n">
        <f aca="false">CV_C!AE21</f>
        <v>0</v>
      </c>
      <c r="K52" s="295"/>
    </row>
    <row r="53" customFormat="false" ht="14.65" hidden="false" customHeight="false" outlineLevel="0" collapsed="false">
      <c r="A53" s="287" t="s">
        <v>56</v>
      </c>
      <c r="B53" s="288"/>
      <c r="C53" s="193"/>
      <c r="D53" s="212"/>
      <c r="E53" s="193"/>
      <c r="F53" s="324"/>
      <c r="G53" s="193"/>
      <c r="H53" s="289"/>
      <c r="J53" s="288" t="n">
        <f aca="false">CV_C!AE22</f>
        <v>0</v>
      </c>
      <c r="K53" s="290"/>
    </row>
    <row r="54" customFormat="false" ht="14.65" hidden="false" customHeight="false" outlineLevel="0" collapsed="false">
      <c r="A54" s="291" t="s">
        <v>58</v>
      </c>
      <c r="B54" s="288"/>
      <c r="C54" s="193"/>
      <c r="D54" s="212"/>
      <c r="E54" s="193"/>
      <c r="F54" s="324"/>
      <c r="G54" s="193"/>
      <c r="H54" s="289"/>
      <c r="J54" s="288" t="n">
        <f aca="false">CV_C!AE23</f>
        <v>0</v>
      </c>
      <c r="K54" s="290"/>
    </row>
    <row r="55" customFormat="false" ht="14.65" hidden="false" customHeight="false" outlineLevel="0" collapsed="false">
      <c r="A55" s="291" t="s">
        <v>59</v>
      </c>
      <c r="B55" s="288"/>
      <c r="C55" s="193"/>
      <c r="D55" s="212"/>
      <c r="E55" s="193"/>
      <c r="F55" s="324"/>
      <c r="G55" s="193"/>
      <c r="H55" s="289"/>
      <c r="J55" s="288" t="n">
        <f aca="false">CV_C!AE24</f>
        <v>0</v>
      </c>
      <c r="K55" s="290"/>
    </row>
    <row r="56" customFormat="false" ht="14.65" hidden="false" customHeight="false" outlineLevel="0" collapsed="false">
      <c r="A56" s="291" t="s">
        <v>61</v>
      </c>
      <c r="B56" s="288"/>
      <c r="C56" s="193"/>
      <c r="D56" s="212"/>
      <c r="E56" s="193"/>
      <c r="F56" s="324"/>
      <c r="G56" s="193"/>
      <c r="H56" s="289"/>
      <c r="J56" s="288" t="n">
        <f aca="false">CV_C!AE25</f>
        <v>0</v>
      </c>
      <c r="K56" s="290"/>
    </row>
    <row r="57" customFormat="false" ht="14.65" hidden="false" customHeight="false" outlineLevel="0" collapsed="false">
      <c r="A57" s="291" t="s">
        <v>63</v>
      </c>
      <c r="B57" s="288"/>
      <c r="C57" s="193"/>
      <c r="D57" s="212"/>
      <c r="E57" s="193"/>
      <c r="F57" s="324"/>
      <c r="G57" s="193"/>
      <c r="H57" s="289"/>
      <c r="J57" s="288" t="n">
        <f aca="false">CV_C!AE26</f>
        <v>0</v>
      </c>
      <c r="K57" s="290"/>
    </row>
    <row r="58" customFormat="false" ht="14.65" hidden="false" customHeight="false" outlineLevel="0" collapsed="false">
      <c r="A58" s="291" t="s">
        <v>64</v>
      </c>
      <c r="B58" s="288"/>
      <c r="C58" s="193"/>
      <c r="D58" s="212"/>
      <c r="E58" s="193"/>
      <c r="F58" s="324"/>
      <c r="G58" s="193"/>
      <c r="H58" s="289"/>
      <c r="J58" s="288" t="n">
        <f aca="false">CV_C!AE27</f>
        <v>0</v>
      </c>
      <c r="K58" s="290"/>
    </row>
    <row r="59" customFormat="false" ht="14.65" hidden="false" customHeight="false" outlineLevel="0" collapsed="false">
      <c r="A59" s="291" t="s">
        <v>66</v>
      </c>
      <c r="B59" s="288"/>
      <c r="C59" s="193"/>
      <c r="D59" s="212"/>
      <c r="E59" s="193"/>
      <c r="F59" s="324"/>
      <c r="G59" s="193"/>
      <c r="H59" s="289"/>
      <c r="J59" s="288" t="n">
        <f aca="false">CV_C!AE28</f>
        <v>0</v>
      </c>
      <c r="K59" s="290"/>
    </row>
    <row r="60" customFormat="false" ht="14.65" hidden="false" customHeight="false" outlineLevel="0" collapsed="false">
      <c r="A60" s="291" t="s">
        <v>68</v>
      </c>
      <c r="B60" s="288"/>
      <c r="C60" s="193"/>
      <c r="D60" s="212"/>
      <c r="E60" s="193"/>
      <c r="F60" s="324"/>
      <c r="G60" s="193"/>
      <c r="H60" s="289"/>
      <c r="J60" s="288" t="n">
        <f aca="false">CV_C!AE29</f>
        <v>0</v>
      </c>
      <c r="K60" s="290"/>
    </row>
    <row r="61" customFormat="false" ht="14.65" hidden="false" customHeight="false" outlineLevel="0" collapsed="false">
      <c r="A61" s="283" t="s">
        <v>69</v>
      </c>
      <c r="B61" s="288"/>
      <c r="C61" s="193"/>
      <c r="D61" s="212"/>
      <c r="E61" s="193"/>
      <c r="F61" s="324"/>
      <c r="G61" s="193"/>
      <c r="H61" s="289"/>
      <c r="J61" s="288" t="n">
        <f aca="false">CV_C!AE30</f>
        <v>0</v>
      </c>
      <c r="K61" s="290"/>
    </row>
    <row r="62" customFormat="false" ht="14.65" hidden="false" customHeight="false" outlineLevel="0" collapsed="false">
      <c r="A62" s="287" t="s">
        <v>71</v>
      </c>
      <c r="B62" s="292"/>
      <c r="C62" s="197"/>
      <c r="D62" s="293"/>
      <c r="E62" s="197"/>
      <c r="F62" s="325"/>
      <c r="G62" s="197"/>
      <c r="H62" s="294"/>
      <c r="J62" s="292" t="n">
        <f aca="false">CV_C!AE31</f>
        <v>0</v>
      </c>
      <c r="K62" s="295"/>
    </row>
    <row r="63" customFormat="false" ht="14.65" hidden="false" customHeight="false" outlineLevel="0" collapsed="false">
      <c r="A63" s="287" t="s">
        <v>72</v>
      </c>
      <c r="B63" s="288"/>
      <c r="C63" s="193"/>
      <c r="D63" s="212"/>
      <c r="E63" s="193"/>
      <c r="F63" s="324"/>
      <c r="G63" s="193"/>
      <c r="H63" s="289"/>
      <c r="J63" s="288" t="n">
        <f aca="false">CV_C!AE32</f>
        <v>0</v>
      </c>
      <c r="K63" s="290"/>
    </row>
    <row r="64" customFormat="false" ht="14.65" hidden="false" customHeight="false" outlineLevel="0" collapsed="false">
      <c r="A64" s="291" t="s">
        <v>73</v>
      </c>
      <c r="B64" s="288"/>
      <c r="C64" s="193"/>
      <c r="D64" s="212"/>
      <c r="E64" s="193"/>
      <c r="F64" s="324"/>
      <c r="G64" s="193"/>
      <c r="H64" s="289"/>
      <c r="J64" s="288" t="n">
        <f aca="false">CV_C!AE33</f>
        <v>0</v>
      </c>
      <c r="K64" s="290"/>
    </row>
    <row r="65" customFormat="false" ht="14.65" hidden="false" customHeight="false" outlineLevel="0" collapsed="false">
      <c r="A65" s="291" t="s">
        <v>74</v>
      </c>
      <c r="B65" s="288"/>
      <c r="C65" s="193"/>
      <c r="D65" s="212"/>
      <c r="E65" s="193"/>
      <c r="F65" s="324"/>
      <c r="G65" s="193"/>
      <c r="H65" s="289"/>
      <c r="J65" s="288" t="n">
        <f aca="false">CV_C!AE34</f>
        <v>0</v>
      </c>
      <c r="K65" s="290"/>
    </row>
    <row r="66" customFormat="false" ht="14.65" hidden="false" customHeight="false" outlineLevel="0" collapsed="false">
      <c r="A66" s="291" t="s">
        <v>76</v>
      </c>
      <c r="B66" s="288"/>
      <c r="C66" s="193"/>
      <c r="D66" s="212"/>
      <c r="E66" s="193"/>
      <c r="F66" s="324"/>
      <c r="G66" s="193"/>
      <c r="H66" s="289"/>
      <c r="J66" s="288" t="n">
        <f aca="false">CV_C!AE35</f>
        <v>0</v>
      </c>
      <c r="K66" s="290"/>
    </row>
    <row r="67" customFormat="false" ht="14.65" hidden="false" customHeight="false" outlineLevel="0" collapsed="false">
      <c r="A67" s="291" t="s">
        <v>77</v>
      </c>
      <c r="B67" s="288"/>
      <c r="C67" s="193"/>
      <c r="D67" s="212"/>
      <c r="E67" s="193"/>
      <c r="F67" s="324"/>
      <c r="G67" s="193"/>
      <c r="H67" s="289"/>
      <c r="J67" s="288" t="n">
        <f aca="false">CV_C!AE36</f>
        <v>0</v>
      </c>
      <c r="K67" s="290"/>
    </row>
    <row r="68" customFormat="false" ht="14.65" hidden="false" customHeight="false" outlineLevel="0" collapsed="false">
      <c r="A68" s="296" t="s">
        <v>79</v>
      </c>
      <c r="B68" s="297"/>
      <c r="C68" s="298"/>
      <c r="D68" s="299"/>
      <c r="E68" s="298"/>
      <c r="F68" s="326"/>
      <c r="G68" s="298"/>
      <c r="H68" s="300"/>
      <c r="J68" s="297" t="n">
        <f aca="false">CV_C!AE37</f>
        <v>0</v>
      </c>
      <c r="K68" s="301"/>
    </row>
    <row r="69" customFormat="false" ht="6" hidden="false" customHeight="true" outlineLevel="0" collapsed="false">
      <c r="H69" s="302"/>
    </row>
    <row r="70" customFormat="false" ht="14.65" hidden="false" customHeight="false" outlineLevel="0" collapsed="false">
      <c r="A70" s="11" t="s">
        <v>87</v>
      </c>
      <c r="B70" s="303"/>
      <c r="C70" s="304"/>
      <c r="D70" s="304"/>
      <c r="E70" s="304"/>
      <c r="F70" s="304"/>
      <c r="G70" s="304"/>
      <c r="H70" s="304"/>
      <c r="J70" s="306" t="n">
        <f aca="false">SUM(J45:J68)</f>
        <v>0</v>
      </c>
      <c r="K70" s="307" t="n">
        <f aca="false">SUM(B70:H70)</f>
        <v>0</v>
      </c>
    </row>
    <row r="71" customFormat="false" ht="14.65" hidden="false" customHeight="false" outlineLevel="0" collapsed="false">
      <c r="A71" s="308" t="s">
        <v>90</v>
      </c>
      <c r="B71" s="309"/>
      <c r="C71" s="310"/>
      <c r="D71" s="310"/>
      <c r="E71" s="310"/>
      <c r="F71" s="310"/>
      <c r="G71" s="310"/>
      <c r="H71" s="310"/>
      <c r="J71" s="312" t="n">
        <f aca="false">SUM(J51:J66)</f>
        <v>0</v>
      </c>
      <c r="K71" s="295" t="n">
        <f aca="false">SUM(B71:H71)</f>
        <v>0</v>
      </c>
    </row>
    <row r="72" customFormat="false" ht="14.65" hidden="false" customHeight="false" outlineLevel="0" collapsed="false">
      <c r="A72" s="313" t="s">
        <v>91</v>
      </c>
      <c r="B72" s="314"/>
      <c r="C72" s="315"/>
      <c r="D72" s="315"/>
      <c r="E72" s="315"/>
      <c r="F72" s="315"/>
      <c r="G72" s="315"/>
      <c r="H72" s="316"/>
      <c r="J72" s="317" t="n">
        <f aca="false">J70-J71</f>
        <v>0</v>
      </c>
      <c r="K72" s="318" t="n">
        <f aca="false">K70-K71</f>
        <v>0</v>
      </c>
    </row>
    <row r="74" s="39" customFormat="true" ht="12.75" hidden="false" customHeight="true" outlineLevel="0" collapsed="false">
      <c r="A74" s="327"/>
      <c r="B74" s="328"/>
      <c r="C74" s="327"/>
      <c r="D74" s="190"/>
      <c r="E74" s="328"/>
      <c r="F74" s="329"/>
      <c r="G74" s="327"/>
      <c r="H74" s="328"/>
      <c r="I74" s="330"/>
      <c r="J74" s="330"/>
      <c r="K74" s="331"/>
    </row>
    <row r="75" s="39" customFormat="true" ht="12.75" hidden="false" customHeight="true" outlineLevel="0" collapsed="false">
      <c r="A75" s="332"/>
      <c r="B75" s="333"/>
      <c r="C75" s="332"/>
      <c r="E75" s="333"/>
      <c r="F75" s="334"/>
      <c r="G75" s="332"/>
      <c r="H75" s="333"/>
      <c r="I75" s="335"/>
      <c r="J75" s="335"/>
      <c r="K75" s="336"/>
    </row>
    <row r="76" customFormat="false" ht="12.75" hidden="false" customHeight="true" outlineLevel="0" collapsed="false">
      <c r="A76" s="337"/>
      <c r="B76" s="338"/>
      <c r="C76" s="337"/>
      <c r="D76" s="338"/>
      <c r="E76" s="338"/>
      <c r="F76" s="339"/>
      <c r="G76" s="337"/>
      <c r="H76" s="338"/>
      <c r="I76" s="340"/>
      <c r="J76" s="340"/>
      <c r="K76" s="341"/>
    </row>
    <row r="77" customFormat="false" ht="12.75" hidden="false" customHeight="true" outlineLevel="0" collapsed="false">
      <c r="A77" s="342" t="str">
        <f aca="false">"Véhicules légers : "&amp;C44&amp;" + "&amp;D44&amp;" + "&amp;E44</f>
        <v>Véhicules légers : 0 + 0 + 0</v>
      </c>
      <c r="B77" s="342"/>
      <c r="C77" s="342"/>
      <c r="D77" s="342"/>
      <c r="E77" s="342"/>
      <c r="F77" s="342" t="str">
        <f aca="false">"Véhicules lourds : "&amp;B44&amp;" + "&amp;F44&amp;" + "&amp;G44&amp;" + "&amp;H44</f>
        <v>Véhicules lourds : 0 + 0 + 0 + 0</v>
      </c>
      <c r="G77" s="342"/>
      <c r="H77" s="342"/>
      <c r="I77" s="342"/>
      <c r="J77" s="342"/>
      <c r="K77" s="342"/>
    </row>
  </sheetData>
  <mergeCells count="8">
    <mergeCell ref="A5:K5"/>
    <mergeCell ref="A6:K6"/>
    <mergeCell ref="B10:H10"/>
    <mergeCell ref="K10:K11"/>
    <mergeCell ref="B43:H43"/>
    <mergeCell ref="K43:K44"/>
    <mergeCell ref="A77:E77"/>
    <mergeCell ref="F77:K77"/>
  </mergeCells>
  <conditionalFormatting sqref="A12:K23">
    <cfRule type="expression" priority="2" aboveAverage="0" equalAverage="0" bottom="0" percent="0" rank="0" text="" dxfId="4">
      <formula>$J12&gt;=MAX($J$12:$J$23)</formula>
    </cfRule>
  </conditionalFormatting>
  <conditionalFormatting sqref="A24:K35">
    <cfRule type="expression" priority="3" aboveAverage="0" equalAverage="0" bottom="0" percent="0" rank="0" text="" dxfId="5">
      <formula>$J24&gt;=MAX($J$24:$J$35)</formula>
    </cfRule>
  </conditionalFormatting>
  <conditionalFormatting sqref="A45:K56">
    <cfRule type="expression" priority="4" aboveAverage="0" equalAverage="0" bottom="0" percent="0" rank="0" text="" dxfId="6">
      <formula>$J45&gt;=MAX($J$45:$J$56)</formula>
    </cfRule>
  </conditionalFormatting>
  <conditionalFormatting sqref="A57:K68">
    <cfRule type="expression" priority="5" aboveAverage="0" equalAverage="0" bottom="0" percent="0" rank="0" text="" dxfId="7">
      <formula>$J57&gt;=MAX($J$57:$J$68)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8" min="2" style="0" width="13.69"/>
    <col collapsed="false" customWidth="true" hidden="false" outlineLevel="0" max="9" min="9" style="0" width="1.4"/>
    <col collapsed="false" customWidth="true" hidden="false" outlineLevel="0" max="10" min="10" style="0" width="6.41"/>
    <col collapsed="false" customWidth="true" hidden="false" outlineLevel="0" max="11" min="11" style="0" width="8.4"/>
    <col collapsed="false" customWidth="true" hidden="false" outlineLevel="0" max="1025" min="12" style="0" width="11.04"/>
  </cols>
  <sheetData>
    <row r="1" customFormat="false" ht="15.75" hidden="false" customHeight="false" outlineLevel="0" collapsed="false">
      <c r="A1" s="2" t="e">
        <f aca="false">#REF!</f>
        <v>#REF!</v>
      </c>
    </row>
    <row r="2" customFormat="false" ht="19.5" hidden="false" customHeight="true" outlineLevel="0" collapsed="false">
      <c r="A2" s="4" t="e">
        <f aca="false">#REF!</f>
        <v>#REF!</v>
      </c>
      <c r="I2" s="343"/>
      <c r="J2" s="343"/>
      <c r="K2" s="72" t="e">
        <f aca="false">#REF!</f>
        <v>#REF!</v>
      </c>
    </row>
    <row r="3" customFormat="false" ht="18.75" hidden="false" customHeight="true" outlineLevel="0" collapsed="false">
      <c r="A3" s="4" t="s">
        <v>0</v>
      </c>
      <c r="B3" s="6" t="e">
        <f aca="false">#REF!</f>
        <v>#REF!</v>
      </c>
    </row>
    <row r="4" customFormat="false" ht="12.75" hidden="false" customHeight="false" outlineLevel="0" collapsed="false">
      <c r="A4" s="4" t="s">
        <v>1</v>
      </c>
      <c r="B4" s="6" t="e">
        <f aca="false">#REF!</f>
        <v>#REF!</v>
      </c>
    </row>
    <row r="5" customFormat="false" ht="26.45" hidden="false" customHeight="true" outlineLevel="0" collapsed="false">
      <c r="A5" s="274" t="e">
        <f aca="false">"Classification SWISS7 "&amp;RIGHT(A2,4)</f>
        <v>#REF!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</row>
    <row r="6" customFormat="false" ht="27" hidden="false" customHeight="true" outlineLevel="0" collapsed="false">
      <c r="A6" s="275" t="e">
        <f aca="false">#REF!</f>
        <v>#REF!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</row>
    <row r="7" customFormat="false" ht="12.75" hidden="false" customHeight="false" outlineLevel="0" collapsed="false">
      <c r="B7" s="217"/>
    </row>
    <row r="8" customFormat="false" ht="12.75" hidden="false" customHeight="false" outlineLevel="0" collapsed="false">
      <c r="A8" s="276" t="s">
        <v>88</v>
      </c>
      <c r="B8" s="217" t="e">
        <f aca="false">B3</f>
        <v>#REF!</v>
      </c>
    </row>
    <row r="9" s="225" customFormat="true" ht="18.6" hidden="false" customHeight="true" outlineLevel="0" collapsed="false">
      <c r="A9" s="278"/>
      <c r="B9" s="344"/>
      <c r="C9" s="278"/>
      <c r="D9" s="278"/>
      <c r="E9" s="278"/>
      <c r="F9" s="278"/>
      <c r="G9" s="278"/>
      <c r="H9" s="278"/>
      <c r="I9" s="278"/>
      <c r="J9" s="278"/>
      <c r="K9" s="344"/>
    </row>
    <row r="10" customFormat="false" ht="18.6" hidden="false" customHeight="true" outlineLevel="0" collapsed="false">
      <c r="A10" s="345"/>
      <c r="B10" s="346"/>
      <c r="C10" s="346"/>
      <c r="D10" s="346"/>
      <c r="E10" s="346"/>
      <c r="F10" s="346"/>
      <c r="G10" s="346"/>
      <c r="H10" s="346"/>
      <c r="I10" s="347"/>
      <c r="J10" s="348"/>
      <c r="K10" s="281" t="str">
        <f aca="false">SWISS10_G!N10</f>
        <v>Part du TJM</v>
      </c>
    </row>
    <row r="11" customFormat="false" ht="12.75" hidden="false" customHeight="false" outlineLevel="0" collapsed="false">
      <c r="A11" s="291"/>
      <c r="B11" s="212"/>
      <c r="C11" s="212"/>
      <c r="D11" s="212"/>
      <c r="E11" s="212"/>
      <c r="F11" s="212"/>
      <c r="G11" s="212"/>
      <c r="H11" s="212"/>
      <c r="I11" s="349"/>
      <c r="J11" s="350" t="s">
        <v>37</v>
      </c>
      <c r="K11" s="281"/>
    </row>
    <row r="12" customFormat="false" ht="12.75" hidden="false" customHeight="false" outlineLevel="0" collapsed="false">
      <c r="A12" s="291"/>
      <c r="B12" s="212"/>
      <c r="C12" s="212"/>
      <c r="D12" s="212"/>
      <c r="E12" s="212"/>
      <c r="F12" s="212"/>
      <c r="G12" s="212"/>
      <c r="H12" s="212"/>
      <c r="I12" s="349"/>
      <c r="J12" s="288" t="s">
        <v>43</v>
      </c>
      <c r="K12" s="351" t="n">
        <f aca="false">SWISS7_H!K12</f>
        <v>0</v>
      </c>
    </row>
    <row r="13" customFormat="false" ht="12.75" hidden="false" customHeight="false" outlineLevel="0" collapsed="false">
      <c r="A13" s="291"/>
      <c r="B13" s="212"/>
      <c r="C13" s="212"/>
      <c r="D13" s="212"/>
      <c r="E13" s="212"/>
      <c r="F13" s="212"/>
      <c r="G13" s="212"/>
      <c r="H13" s="212"/>
      <c r="I13" s="349"/>
      <c r="J13" s="290" t="s">
        <v>44</v>
      </c>
      <c r="K13" s="351" t="n">
        <f aca="false">SWISS7_H!K13</f>
        <v>0</v>
      </c>
    </row>
    <row r="14" customFormat="false" ht="12.75" hidden="false" customHeight="false" outlineLevel="0" collapsed="false">
      <c r="A14" s="291"/>
      <c r="B14" s="212"/>
      <c r="C14" s="212"/>
      <c r="D14" s="212"/>
      <c r="E14" s="212"/>
      <c r="F14" s="212"/>
      <c r="G14" s="212"/>
      <c r="H14" s="212"/>
      <c r="I14" s="349"/>
      <c r="J14" s="290" t="s">
        <v>46</v>
      </c>
      <c r="K14" s="351" t="n">
        <f aca="false">SWISS7_H!K14</f>
        <v>0</v>
      </c>
    </row>
    <row r="15" customFormat="false" ht="12.75" hidden="false" customHeight="false" outlineLevel="0" collapsed="false">
      <c r="A15" s="291"/>
      <c r="B15" s="212"/>
      <c r="C15" s="212"/>
      <c r="D15" s="212"/>
      <c r="E15" s="212"/>
      <c r="F15" s="212"/>
      <c r="G15" s="212"/>
      <c r="H15" s="212"/>
      <c r="I15" s="349"/>
      <c r="J15" s="290" t="s">
        <v>48</v>
      </c>
      <c r="K15" s="351" t="n">
        <f aca="false">SWISS7_H!K15</f>
        <v>0</v>
      </c>
    </row>
    <row r="16" customFormat="false" ht="12.75" hidden="false" customHeight="false" outlineLevel="0" collapsed="false">
      <c r="A16" s="291"/>
      <c r="B16" s="212"/>
      <c r="C16" s="212"/>
      <c r="D16" s="212"/>
      <c r="E16" s="212"/>
      <c r="F16" s="212"/>
      <c r="G16" s="212"/>
      <c r="H16" s="212"/>
      <c r="I16" s="349"/>
      <c r="J16" s="290" t="s">
        <v>49</v>
      </c>
      <c r="K16" s="351" t="n">
        <f aca="false">SWISS7_H!K16</f>
        <v>0</v>
      </c>
    </row>
    <row r="17" customFormat="false" ht="12.75" hidden="false" customHeight="false" outlineLevel="0" collapsed="false">
      <c r="A17" s="291"/>
      <c r="B17" s="212"/>
      <c r="C17" s="212"/>
      <c r="D17" s="212"/>
      <c r="E17" s="212"/>
      <c r="F17" s="212"/>
      <c r="G17" s="212"/>
      <c r="H17" s="212"/>
      <c r="I17" s="349"/>
      <c r="J17" s="290" t="s">
        <v>51</v>
      </c>
      <c r="K17" s="351" t="n">
        <f aca="false">SWISS7_H!K17</f>
        <v>0</v>
      </c>
    </row>
    <row r="18" customFormat="false" ht="12.75" hidden="false" customHeight="false" outlineLevel="0" collapsed="false">
      <c r="A18" s="291"/>
      <c r="B18" s="212"/>
      <c r="C18" s="212"/>
      <c r="D18" s="212"/>
      <c r="E18" s="212"/>
      <c r="F18" s="212"/>
      <c r="G18" s="212"/>
      <c r="H18" s="212"/>
      <c r="I18" s="349"/>
      <c r="J18" s="350" t="s">
        <v>53</v>
      </c>
      <c r="K18" s="351" t="n">
        <f aca="false">SWISS7_H!K18</f>
        <v>0</v>
      </c>
    </row>
    <row r="19" customFormat="false" ht="12.75" hidden="false" customHeight="false" outlineLevel="0" collapsed="false">
      <c r="A19" s="291"/>
      <c r="B19" s="212"/>
      <c r="C19" s="212"/>
      <c r="D19" s="212"/>
      <c r="E19" s="212"/>
      <c r="F19" s="212"/>
      <c r="G19" s="212"/>
      <c r="H19" s="212"/>
      <c r="I19" s="349"/>
      <c r="J19" s="352" t="s">
        <v>54</v>
      </c>
      <c r="K19" s="353" t="n">
        <f aca="false">SWISS7_H!K19</f>
        <v>0</v>
      </c>
    </row>
    <row r="20" customFormat="false" ht="12.75" hidden="false" customHeight="false" outlineLevel="0" collapsed="false">
      <c r="A20" s="291"/>
      <c r="B20" s="212"/>
      <c r="C20" s="212"/>
      <c r="D20" s="212"/>
      <c r="E20" s="212"/>
      <c r="F20" s="212"/>
      <c r="G20" s="212"/>
      <c r="H20" s="212"/>
      <c r="I20" s="349"/>
      <c r="J20" s="352" t="s">
        <v>56</v>
      </c>
      <c r="K20" s="351" t="n">
        <f aca="false">SWISS7_H!K20</f>
        <v>0</v>
      </c>
    </row>
    <row r="21" customFormat="false" ht="12.75" hidden="false" customHeight="false" outlineLevel="0" collapsed="false">
      <c r="A21" s="291"/>
      <c r="B21" s="212"/>
      <c r="C21" s="212"/>
      <c r="D21" s="212"/>
      <c r="E21" s="212"/>
      <c r="F21" s="212"/>
      <c r="G21" s="212"/>
      <c r="H21" s="212"/>
      <c r="I21" s="349"/>
      <c r="J21" s="290" t="s">
        <v>58</v>
      </c>
      <c r="K21" s="351" t="n">
        <f aca="false">SWISS7_H!K21</f>
        <v>0</v>
      </c>
    </row>
    <row r="22" customFormat="false" ht="12.75" hidden="false" customHeight="false" outlineLevel="0" collapsed="false">
      <c r="A22" s="291"/>
      <c r="B22" s="212"/>
      <c r="C22" s="212"/>
      <c r="D22" s="212"/>
      <c r="E22" s="212"/>
      <c r="F22" s="212"/>
      <c r="G22" s="212"/>
      <c r="H22" s="212"/>
      <c r="I22" s="349"/>
      <c r="J22" s="290" t="s">
        <v>59</v>
      </c>
      <c r="K22" s="351" t="n">
        <f aca="false">SWISS7_H!K22</f>
        <v>0</v>
      </c>
    </row>
    <row r="23" customFormat="false" ht="12.75" hidden="false" customHeight="false" outlineLevel="0" collapsed="false">
      <c r="A23" s="291"/>
      <c r="B23" s="212"/>
      <c r="C23" s="212"/>
      <c r="D23" s="212"/>
      <c r="E23" s="212"/>
      <c r="F23" s="212"/>
      <c r="G23" s="212"/>
      <c r="H23" s="212"/>
      <c r="I23" s="349"/>
      <c r="J23" s="290" t="s">
        <v>61</v>
      </c>
      <c r="K23" s="351" t="n">
        <f aca="false">SWISS7_H!K23</f>
        <v>0</v>
      </c>
    </row>
    <row r="24" customFormat="false" ht="12.75" hidden="false" customHeight="false" outlineLevel="0" collapsed="false">
      <c r="A24" s="291"/>
      <c r="B24" s="212"/>
      <c r="C24" s="212"/>
      <c r="D24" s="212"/>
      <c r="E24" s="212"/>
      <c r="F24" s="212"/>
      <c r="G24" s="212"/>
      <c r="H24" s="212"/>
      <c r="I24" s="349"/>
      <c r="J24" s="288" t="s">
        <v>63</v>
      </c>
      <c r="K24" s="351" t="n">
        <f aca="false">SWISS7_H!K24</f>
        <v>0</v>
      </c>
    </row>
    <row r="25" customFormat="false" ht="12.75" hidden="false" customHeight="false" outlineLevel="0" collapsed="false">
      <c r="A25" s="291"/>
      <c r="B25" s="212"/>
      <c r="C25" s="212"/>
      <c r="D25" s="212"/>
      <c r="E25" s="212"/>
      <c r="F25" s="212"/>
      <c r="G25" s="212"/>
      <c r="H25" s="212"/>
      <c r="I25" s="349"/>
      <c r="J25" s="290" t="s">
        <v>64</v>
      </c>
      <c r="K25" s="351" t="n">
        <f aca="false">SWISS7_H!K25</f>
        <v>0</v>
      </c>
    </row>
    <row r="26" customFormat="false" ht="12.75" hidden="false" customHeight="false" outlineLevel="0" collapsed="false">
      <c r="A26" s="291"/>
      <c r="B26" s="212"/>
      <c r="C26" s="212"/>
      <c r="D26" s="212"/>
      <c r="E26" s="212"/>
      <c r="F26" s="212"/>
      <c r="G26" s="212"/>
      <c r="H26" s="212"/>
      <c r="I26" s="349"/>
      <c r="J26" s="290" t="s">
        <v>66</v>
      </c>
      <c r="K26" s="351" t="n">
        <f aca="false">SWISS7_H!K26</f>
        <v>0</v>
      </c>
    </row>
    <row r="27" customFormat="false" ht="12.75" hidden="false" customHeight="false" outlineLevel="0" collapsed="false">
      <c r="A27" s="291"/>
      <c r="B27" s="212"/>
      <c r="C27" s="212"/>
      <c r="D27" s="212"/>
      <c r="E27" s="212"/>
      <c r="F27" s="212"/>
      <c r="G27" s="212"/>
      <c r="H27" s="212"/>
      <c r="I27" s="349"/>
      <c r="J27" s="290" t="s">
        <v>68</v>
      </c>
      <c r="K27" s="351" t="n">
        <f aca="false">SWISS7_H!K27</f>
        <v>0</v>
      </c>
    </row>
    <row r="28" customFormat="false" ht="12.75" hidden="false" customHeight="false" outlineLevel="0" collapsed="false">
      <c r="A28" s="291"/>
      <c r="B28" s="212"/>
      <c r="C28" s="212"/>
      <c r="D28" s="212"/>
      <c r="E28" s="212"/>
      <c r="F28" s="212"/>
      <c r="G28" s="212"/>
      <c r="H28" s="212"/>
      <c r="I28" s="349"/>
      <c r="J28" s="350" t="s">
        <v>69</v>
      </c>
      <c r="K28" s="351" t="n">
        <f aca="false">SWISS7_H!K28</f>
        <v>0</v>
      </c>
    </row>
    <row r="29" customFormat="false" ht="12.75" hidden="false" customHeight="false" outlineLevel="0" collapsed="false">
      <c r="A29" s="291"/>
      <c r="B29" s="212"/>
      <c r="C29" s="212"/>
      <c r="D29" s="212"/>
      <c r="E29" s="212"/>
      <c r="F29" s="212"/>
      <c r="G29" s="212"/>
      <c r="H29" s="212"/>
      <c r="I29" s="349"/>
      <c r="J29" s="352" t="s">
        <v>71</v>
      </c>
      <c r="K29" s="353" t="n">
        <f aca="false">SWISS7_H!K29</f>
        <v>0</v>
      </c>
    </row>
    <row r="30" customFormat="false" ht="12.75" hidden="false" customHeight="false" outlineLevel="0" collapsed="false">
      <c r="A30" s="291"/>
      <c r="B30" s="212"/>
      <c r="C30" s="212"/>
      <c r="D30" s="212"/>
      <c r="E30" s="212"/>
      <c r="F30" s="212"/>
      <c r="G30" s="212"/>
      <c r="H30" s="212"/>
      <c r="I30" s="349"/>
      <c r="J30" s="352" t="s">
        <v>72</v>
      </c>
      <c r="K30" s="351" t="n">
        <f aca="false">SWISS7_H!K30</f>
        <v>0</v>
      </c>
    </row>
    <row r="31" customFormat="false" ht="12.75" hidden="false" customHeight="false" outlineLevel="0" collapsed="false">
      <c r="A31" s="291"/>
      <c r="B31" s="212"/>
      <c r="C31" s="212"/>
      <c r="D31" s="212"/>
      <c r="E31" s="212"/>
      <c r="F31" s="212"/>
      <c r="G31" s="212"/>
      <c r="H31" s="212"/>
      <c r="I31" s="349"/>
      <c r="J31" s="290" t="s">
        <v>73</v>
      </c>
      <c r="K31" s="351" t="n">
        <f aca="false">SWISS7_H!K31</f>
        <v>0</v>
      </c>
    </row>
    <row r="32" customFormat="false" ht="12.75" hidden="false" customHeight="false" outlineLevel="0" collapsed="false">
      <c r="A32" s="291"/>
      <c r="B32" s="212"/>
      <c r="C32" s="212"/>
      <c r="D32" s="212"/>
      <c r="E32" s="212"/>
      <c r="F32" s="212"/>
      <c r="G32" s="212"/>
      <c r="H32" s="212"/>
      <c r="I32" s="349"/>
      <c r="J32" s="290" t="s">
        <v>74</v>
      </c>
      <c r="K32" s="351" t="n">
        <f aca="false">SWISS7_H!K32</f>
        <v>0</v>
      </c>
    </row>
    <row r="33" customFormat="false" ht="12.75" hidden="false" customHeight="false" outlineLevel="0" collapsed="false">
      <c r="A33" s="291"/>
      <c r="B33" s="212"/>
      <c r="C33" s="212"/>
      <c r="D33" s="212"/>
      <c r="E33" s="212"/>
      <c r="F33" s="212"/>
      <c r="G33" s="212"/>
      <c r="H33" s="212"/>
      <c r="I33" s="349"/>
      <c r="J33" s="290" t="s">
        <v>76</v>
      </c>
      <c r="K33" s="351" t="n">
        <f aca="false">SWISS7_H!K33</f>
        <v>0</v>
      </c>
    </row>
    <row r="34" customFormat="false" ht="12.75" hidden="false" customHeight="false" outlineLevel="0" collapsed="false">
      <c r="A34" s="291"/>
      <c r="B34" s="212"/>
      <c r="C34" s="212"/>
      <c r="D34" s="212"/>
      <c r="E34" s="212"/>
      <c r="F34" s="212"/>
      <c r="G34" s="212"/>
      <c r="H34" s="212"/>
      <c r="I34" s="349"/>
      <c r="J34" s="290" t="s">
        <v>77</v>
      </c>
      <c r="K34" s="351" t="n">
        <f aca="false">SWISS7_H!K34</f>
        <v>0</v>
      </c>
    </row>
    <row r="35" customFormat="false" ht="13.5" hidden="false" customHeight="false" outlineLevel="0" collapsed="false">
      <c r="A35" s="354"/>
      <c r="B35" s="355"/>
      <c r="C35" s="355"/>
      <c r="D35" s="355"/>
      <c r="E35" s="355"/>
      <c r="F35" s="355"/>
      <c r="G35" s="355"/>
      <c r="H35" s="355"/>
      <c r="I35" s="356"/>
      <c r="J35" s="357" t="s">
        <v>79</v>
      </c>
      <c r="K35" s="358" t="n">
        <f aca="false">SWISS7_H!K35</f>
        <v>0</v>
      </c>
    </row>
    <row r="36" customFormat="false" ht="13.5" hidden="false" customHeight="false" outlineLevel="0" collapsed="false">
      <c r="I36" s="54"/>
    </row>
    <row r="37" customFormat="false" ht="13.5" hidden="false" customHeight="false" outlineLevel="0" collapsed="false">
      <c r="B37" s="359" t="n">
        <f aca="false">SWISS7_H!B11</f>
        <v>0</v>
      </c>
      <c r="C37" s="360" t="n">
        <f aca="false">SWISS7_H!C11</f>
        <v>0</v>
      </c>
      <c r="D37" s="360" t="n">
        <f aca="false">SWISS7_H!D11</f>
        <v>0</v>
      </c>
      <c r="E37" s="360" t="n">
        <f aca="false">SWISS7_H!E11</f>
        <v>0</v>
      </c>
      <c r="F37" s="360" t="n">
        <f aca="false">SWISS7_H!F11</f>
        <v>0</v>
      </c>
      <c r="G37" s="360" t="n">
        <f aca="false">SWISS7_H!G11</f>
        <v>0</v>
      </c>
      <c r="H37" s="360" t="n">
        <f aca="false">SWISS7_H!H11</f>
        <v>0</v>
      </c>
    </row>
    <row r="38" customFormat="false" ht="12.75" hidden="false" customHeight="false" outlineLevel="0" collapsed="false">
      <c r="A38" s="11" t="s">
        <v>87</v>
      </c>
      <c r="B38" s="303" t="n">
        <f aca="false">SWISS7_H!B37</f>
        <v>0</v>
      </c>
      <c r="C38" s="304" t="n">
        <f aca="false">SWISS7_H!C37</f>
        <v>0</v>
      </c>
      <c r="D38" s="304" t="n">
        <f aca="false">SWISS7_H!D37</f>
        <v>0</v>
      </c>
      <c r="E38" s="304" t="n">
        <f aca="false">SWISS7_H!E37</f>
        <v>0</v>
      </c>
      <c r="F38" s="304" t="n">
        <f aca="false">SWISS7_H!F37</f>
        <v>0</v>
      </c>
      <c r="G38" s="304" t="n">
        <f aca="false">SWISS7_H!G37</f>
        <v>0</v>
      </c>
      <c r="H38" s="304" t="n">
        <f aca="false">SWISS7_H!H37</f>
        <v>0</v>
      </c>
      <c r="I38" s="361"/>
      <c r="J38" s="39"/>
      <c r="K38" s="362" t="n">
        <f aca="false">SWISS7_H!K37</f>
        <v>0</v>
      </c>
    </row>
    <row r="39" customFormat="false" ht="12.75" hidden="false" customHeight="false" outlineLevel="0" collapsed="false">
      <c r="A39" s="308" t="s">
        <v>90</v>
      </c>
      <c r="B39" s="309" t="n">
        <f aca="false">SWISS7_H!B38</f>
        <v>0</v>
      </c>
      <c r="C39" s="310" t="n">
        <f aca="false">SWISS7_H!C38</f>
        <v>0</v>
      </c>
      <c r="D39" s="310" t="n">
        <f aca="false">SWISS7_H!D38</f>
        <v>0</v>
      </c>
      <c r="E39" s="310" t="n">
        <f aca="false">SWISS7_H!E38</f>
        <v>0</v>
      </c>
      <c r="F39" s="310" t="n">
        <f aca="false">SWISS7_H!F38</f>
        <v>0</v>
      </c>
      <c r="G39" s="310" t="n">
        <f aca="false">SWISS7_H!G38</f>
        <v>0</v>
      </c>
      <c r="H39" s="310" t="n">
        <f aca="false">SWISS7_H!H38</f>
        <v>0</v>
      </c>
      <c r="I39" s="361"/>
      <c r="J39" s="39"/>
      <c r="K39" s="353" t="n">
        <f aca="false">SWISS7_H!K38</f>
        <v>0</v>
      </c>
    </row>
    <row r="40" customFormat="false" ht="13.5" hidden="false" customHeight="false" outlineLevel="0" collapsed="false">
      <c r="A40" s="313" t="s">
        <v>91</v>
      </c>
      <c r="B40" s="314" t="n">
        <f aca="false">SWISS7_H!B39</f>
        <v>0</v>
      </c>
      <c r="C40" s="315" t="n">
        <f aca="false">SWISS7_H!C39</f>
        <v>0</v>
      </c>
      <c r="D40" s="315" t="n">
        <f aca="false">SWISS7_H!D39</f>
        <v>0</v>
      </c>
      <c r="E40" s="315" t="n">
        <f aca="false">SWISS7_H!E39</f>
        <v>0</v>
      </c>
      <c r="F40" s="315" t="n">
        <f aca="false">SWISS7_H!F39</f>
        <v>0</v>
      </c>
      <c r="G40" s="315" t="n">
        <f aca="false">SWISS7_H!G39</f>
        <v>0</v>
      </c>
      <c r="H40" s="363" t="n">
        <f aca="false">SWISS7_H!H39</f>
        <v>0</v>
      </c>
      <c r="I40" s="361"/>
      <c r="J40" s="39"/>
      <c r="K40" s="364" t="n">
        <f aca="false">SWISS7_H!K39</f>
        <v>0</v>
      </c>
    </row>
    <row r="43" customFormat="false" ht="12.75" hidden="false" customHeight="false" outlineLevel="0" collapsed="false">
      <c r="A43" s="276" t="s">
        <v>92</v>
      </c>
      <c r="B43" s="217" t="e">
        <f aca="false">B4</f>
        <v>#REF!</v>
      </c>
    </row>
    <row r="44" customFormat="false" ht="13.5" hidden="false" customHeight="false" outlineLevel="0" collapsed="false">
      <c r="I44" s="54"/>
    </row>
    <row r="45" customFormat="false" ht="20.45" hidden="false" customHeight="true" outlineLevel="0" collapsed="false">
      <c r="A45" s="345"/>
      <c r="B45" s="346"/>
      <c r="C45" s="346"/>
      <c r="D45" s="346"/>
      <c r="E45" s="346"/>
      <c r="F45" s="346"/>
      <c r="G45" s="346"/>
      <c r="H45" s="365"/>
      <c r="I45" s="366"/>
      <c r="J45" s="348"/>
      <c r="K45" s="281" t="str">
        <f aca="false">K10</f>
        <v>Part du TJM</v>
      </c>
    </row>
    <row r="46" customFormat="false" ht="12.75" hidden="false" customHeight="false" outlineLevel="0" collapsed="false">
      <c r="A46" s="291"/>
      <c r="B46" s="212"/>
      <c r="C46" s="212"/>
      <c r="D46" s="212"/>
      <c r="E46" s="212"/>
      <c r="F46" s="212"/>
      <c r="G46" s="212"/>
      <c r="H46" s="289"/>
      <c r="I46" s="289"/>
      <c r="J46" s="286" t="s">
        <v>37</v>
      </c>
      <c r="K46" s="281"/>
    </row>
    <row r="47" customFormat="false" ht="12.75" hidden="false" customHeight="false" outlineLevel="0" collapsed="false">
      <c r="A47" s="291"/>
      <c r="B47" s="212"/>
      <c r="C47" s="212"/>
      <c r="D47" s="212"/>
      <c r="E47" s="212"/>
      <c r="F47" s="212"/>
      <c r="G47" s="212"/>
      <c r="H47" s="289"/>
      <c r="I47" s="289"/>
      <c r="J47" s="288" t="s">
        <v>43</v>
      </c>
      <c r="K47" s="351" t="n">
        <f aca="false">SWISS7_H!K45</f>
        <v>0</v>
      </c>
    </row>
    <row r="48" customFormat="false" ht="12.75" hidden="false" customHeight="false" outlineLevel="0" collapsed="false">
      <c r="A48" s="291"/>
      <c r="B48" s="212"/>
      <c r="C48" s="212"/>
      <c r="D48" s="212"/>
      <c r="E48" s="212"/>
      <c r="F48" s="212"/>
      <c r="G48" s="212"/>
      <c r="H48" s="289"/>
      <c r="I48" s="289"/>
      <c r="J48" s="290" t="s">
        <v>44</v>
      </c>
      <c r="K48" s="351" t="n">
        <f aca="false">SWISS7_H!K46</f>
        <v>0</v>
      </c>
    </row>
    <row r="49" customFormat="false" ht="12.75" hidden="false" customHeight="false" outlineLevel="0" collapsed="false">
      <c r="A49" s="291"/>
      <c r="B49" s="212"/>
      <c r="C49" s="212"/>
      <c r="D49" s="212"/>
      <c r="E49" s="212"/>
      <c r="F49" s="212"/>
      <c r="G49" s="212"/>
      <c r="H49" s="289"/>
      <c r="I49" s="289"/>
      <c r="J49" s="290" t="s">
        <v>46</v>
      </c>
      <c r="K49" s="351" t="n">
        <f aca="false">SWISS7_H!K47</f>
        <v>0</v>
      </c>
    </row>
    <row r="50" customFormat="false" ht="12.75" hidden="false" customHeight="false" outlineLevel="0" collapsed="false">
      <c r="A50" s="291"/>
      <c r="B50" s="212"/>
      <c r="C50" s="212"/>
      <c r="D50" s="212"/>
      <c r="E50" s="212"/>
      <c r="F50" s="212"/>
      <c r="G50" s="212"/>
      <c r="H50" s="289"/>
      <c r="I50" s="289"/>
      <c r="J50" s="290" t="s">
        <v>48</v>
      </c>
      <c r="K50" s="351" t="n">
        <f aca="false">SWISS7_H!K48</f>
        <v>0</v>
      </c>
    </row>
    <row r="51" customFormat="false" ht="12.75" hidden="false" customHeight="false" outlineLevel="0" collapsed="false">
      <c r="A51" s="291"/>
      <c r="B51" s="212"/>
      <c r="C51" s="212"/>
      <c r="D51" s="212"/>
      <c r="E51" s="212"/>
      <c r="F51" s="212"/>
      <c r="G51" s="212"/>
      <c r="H51" s="289"/>
      <c r="I51" s="289"/>
      <c r="J51" s="290" t="s">
        <v>49</v>
      </c>
      <c r="K51" s="351" t="n">
        <f aca="false">SWISS7_H!K49</f>
        <v>0</v>
      </c>
    </row>
    <row r="52" customFormat="false" ht="12.75" hidden="false" customHeight="false" outlineLevel="0" collapsed="false">
      <c r="A52" s="291"/>
      <c r="B52" s="212"/>
      <c r="C52" s="212"/>
      <c r="D52" s="212"/>
      <c r="E52" s="212"/>
      <c r="F52" s="212"/>
      <c r="G52" s="212"/>
      <c r="H52" s="289"/>
      <c r="I52" s="289"/>
      <c r="J52" s="290" t="s">
        <v>51</v>
      </c>
      <c r="K52" s="351" t="n">
        <f aca="false">SWISS7_H!K50</f>
        <v>0</v>
      </c>
    </row>
    <row r="53" customFormat="false" ht="12.75" hidden="false" customHeight="false" outlineLevel="0" collapsed="false">
      <c r="A53" s="291"/>
      <c r="B53" s="212"/>
      <c r="C53" s="212"/>
      <c r="D53" s="212"/>
      <c r="E53" s="212"/>
      <c r="F53" s="212"/>
      <c r="G53" s="212"/>
      <c r="H53" s="289"/>
      <c r="I53" s="289"/>
      <c r="J53" s="350" t="s">
        <v>53</v>
      </c>
      <c r="K53" s="351" t="n">
        <f aca="false">SWISS7_H!K51</f>
        <v>0</v>
      </c>
    </row>
    <row r="54" customFormat="false" ht="12.75" hidden="false" customHeight="false" outlineLevel="0" collapsed="false">
      <c r="A54" s="291"/>
      <c r="B54" s="212"/>
      <c r="C54" s="212"/>
      <c r="D54" s="212"/>
      <c r="E54" s="212"/>
      <c r="F54" s="212"/>
      <c r="G54" s="212"/>
      <c r="H54" s="289"/>
      <c r="I54" s="289"/>
      <c r="J54" s="352" t="s">
        <v>54</v>
      </c>
      <c r="K54" s="353" t="n">
        <f aca="false">SWISS7_H!K52</f>
        <v>0</v>
      </c>
    </row>
    <row r="55" customFormat="false" ht="12.75" hidden="false" customHeight="false" outlineLevel="0" collapsed="false">
      <c r="A55" s="291"/>
      <c r="B55" s="212"/>
      <c r="C55" s="212"/>
      <c r="D55" s="212"/>
      <c r="E55" s="212"/>
      <c r="F55" s="212"/>
      <c r="G55" s="212"/>
      <c r="H55" s="289"/>
      <c r="I55" s="289"/>
      <c r="J55" s="352" t="s">
        <v>56</v>
      </c>
      <c r="K55" s="351" t="n">
        <f aca="false">SWISS7_H!K53</f>
        <v>0</v>
      </c>
    </row>
    <row r="56" customFormat="false" ht="12.75" hidden="false" customHeight="false" outlineLevel="0" collapsed="false">
      <c r="A56" s="291"/>
      <c r="B56" s="212"/>
      <c r="C56" s="212"/>
      <c r="D56" s="212"/>
      <c r="E56" s="212"/>
      <c r="F56" s="212"/>
      <c r="G56" s="212"/>
      <c r="H56" s="289"/>
      <c r="I56" s="289"/>
      <c r="J56" s="290" t="s">
        <v>58</v>
      </c>
      <c r="K56" s="351" t="n">
        <f aca="false">SWISS7_H!K54</f>
        <v>0</v>
      </c>
    </row>
    <row r="57" customFormat="false" ht="12.75" hidden="false" customHeight="false" outlineLevel="0" collapsed="false">
      <c r="A57" s="291"/>
      <c r="B57" s="212"/>
      <c r="C57" s="212"/>
      <c r="D57" s="212"/>
      <c r="E57" s="212"/>
      <c r="F57" s="212"/>
      <c r="G57" s="212"/>
      <c r="H57" s="289"/>
      <c r="I57" s="289"/>
      <c r="J57" s="290" t="s">
        <v>59</v>
      </c>
      <c r="K57" s="351" t="n">
        <f aca="false">SWISS7_H!K55</f>
        <v>0</v>
      </c>
    </row>
    <row r="58" customFormat="false" ht="12.75" hidden="false" customHeight="false" outlineLevel="0" collapsed="false">
      <c r="A58" s="291"/>
      <c r="B58" s="212"/>
      <c r="C58" s="212"/>
      <c r="D58" s="212"/>
      <c r="E58" s="212"/>
      <c r="F58" s="212"/>
      <c r="G58" s="212"/>
      <c r="H58" s="289"/>
      <c r="I58" s="289"/>
      <c r="J58" s="290" t="s">
        <v>61</v>
      </c>
      <c r="K58" s="351" t="n">
        <f aca="false">SWISS7_H!K56</f>
        <v>0</v>
      </c>
    </row>
    <row r="59" customFormat="false" ht="12.75" hidden="false" customHeight="false" outlineLevel="0" collapsed="false">
      <c r="A59" s="291"/>
      <c r="B59" s="212"/>
      <c r="C59" s="212"/>
      <c r="D59" s="212"/>
      <c r="E59" s="212"/>
      <c r="F59" s="212"/>
      <c r="G59" s="212"/>
      <c r="H59" s="289"/>
      <c r="I59" s="289"/>
      <c r="J59" s="288" t="s">
        <v>63</v>
      </c>
      <c r="K59" s="351" t="n">
        <f aca="false">SWISS7_H!K57</f>
        <v>0</v>
      </c>
    </row>
    <row r="60" customFormat="false" ht="12.75" hidden="false" customHeight="false" outlineLevel="0" collapsed="false">
      <c r="A60" s="291"/>
      <c r="B60" s="212"/>
      <c r="C60" s="212"/>
      <c r="D60" s="212"/>
      <c r="E60" s="212"/>
      <c r="F60" s="212"/>
      <c r="G60" s="212"/>
      <c r="H60" s="289"/>
      <c r="I60" s="289"/>
      <c r="J60" s="290" t="s">
        <v>64</v>
      </c>
      <c r="K60" s="351" t="n">
        <f aca="false">SWISS7_H!K58</f>
        <v>0</v>
      </c>
    </row>
    <row r="61" customFormat="false" ht="12.75" hidden="false" customHeight="false" outlineLevel="0" collapsed="false">
      <c r="A61" s="291"/>
      <c r="B61" s="212"/>
      <c r="C61" s="212"/>
      <c r="D61" s="212"/>
      <c r="E61" s="212"/>
      <c r="F61" s="212"/>
      <c r="G61" s="212"/>
      <c r="H61" s="289"/>
      <c r="I61" s="289"/>
      <c r="J61" s="290" t="s">
        <v>66</v>
      </c>
      <c r="K61" s="351" t="n">
        <f aca="false">SWISS7_H!K59</f>
        <v>0</v>
      </c>
    </row>
    <row r="62" customFormat="false" ht="12.75" hidden="false" customHeight="false" outlineLevel="0" collapsed="false">
      <c r="A62" s="291"/>
      <c r="B62" s="212"/>
      <c r="C62" s="212"/>
      <c r="D62" s="212"/>
      <c r="E62" s="212"/>
      <c r="F62" s="212"/>
      <c r="G62" s="212"/>
      <c r="H62" s="289"/>
      <c r="I62" s="289"/>
      <c r="J62" s="290" t="s">
        <v>68</v>
      </c>
      <c r="K62" s="351" t="n">
        <f aca="false">SWISS7_H!K60</f>
        <v>0</v>
      </c>
    </row>
    <row r="63" customFormat="false" ht="12.75" hidden="false" customHeight="false" outlineLevel="0" collapsed="false">
      <c r="A63" s="291"/>
      <c r="B63" s="212"/>
      <c r="C63" s="212"/>
      <c r="D63" s="212"/>
      <c r="E63" s="212"/>
      <c r="F63" s="212"/>
      <c r="G63" s="212"/>
      <c r="H63" s="289"/>
      <c r="I63" s="289"/>
      <c r="J63" s="350" t="s">
        <v>69</v>
      </c>
      <c r="K63" s="351" t="n">
        <f aca="false">SWISS7_H!K61</f>
        <v>0</v>
      </c>
    </row>
    <row r="64" customFormat="false" ht="12.75" hidden="false" customHeight="false" outlineLevel="0" collapsed="false">
      <c r="A64" s="291"/>
      <c r="B64" s="212"/>
      <c r="C64" s="212"/>
      <c r="D64" s="212"/>
      <c r="E64" s="212"/>
      <c r="F64" s="212"/>
      <c r="G64" s="212"/>
      <c r="H64" s="289"/>
      <c r="I64" s="289"/>
      <c r="J64" s="352" t="s">
        <v>71</v>
      </c>
      <c r="K64" s="353" t="n">
        <f aca="false">SWISS7_H!K62</f>
        <v>0</v>
      </c>
    </row>
    <row r="65" customFormat="false" ht="12.75" hidden="false" customHeight="false" outlineLevel="0" collapsed="false">
      <c r="A65" s="291"/>
      <c r="B65" s="212"/>
      <c r="C65" s="212"/>
      <c r="D65" s="212"/>
      <c r="E65" s="212"/>
      <c r="F65" s="212"/>
      <c r="G65" s="212"/>
      <c r="H65" s="289"/>
      <c r="I65" s="289"/>
      <c r="J65" s="352" t="s">
        <v>72</v>
      </c>
      <c r="K65" s="351" t="n">
        <f aca="false">SWISS7_H!K63</f>
        <v>0</v>
      </c>
    </row>
    <row r="66" customFormat="false" ht="12.75" hidden="false" customHeight="false" outlineLevel="0" collapsed="false">
      <c r="A66" s="291"/>
      <c r="B66" s="212"/>
      <c r="C66" s="212"/>
      <c r="D66" s="212"/>
      <c r="E66" s="212"/>
      <c r="F66" s="212"/>
      <c r="G66" s="212"/>
      <c r="H66" s="289"/>
      <c r="I66" s="289"/>
      <c r="J66" s="290" t="s">
        <v>73</v>
      </c>
      <c r="K66" s="351" t="n">
        <f aca="false">SWISS7_H!K64</f>
        <v>0</v>
      </c>
    </row>
    <row r="67" customFormat="false" ht="12.75" hidden="false" customHeight="false" outlineLevel="0" collapsed="false">
      <c r="A67" s="291"/>
      <c r="B67" s="212"/>
      <c r="C67" s="212"/>
      <c r="D67" s="212"/>
      <c r="E67" s="212"/>
      <c r="F67" s="212"/>
      <c r="G67" s="212"/>
      <c r="H67" s="289"/>
      <c r="I67" s="289"/>
      <c r="J67" s="290" t="s">
        <v>74</v>
      </c>
      <c r="K67" s="351" t="n">
        <f aca="false">SWISS7_H!K65</f>
        <v>0</v>
      </c>
    </row>
    <row r="68" customFormat="false" ht="12.75" hidden="false" customHeight="false" outlineLevel="0" collapsed="false">
      <c r="A68" s="291"/>
      <c r="B68" s="212"/>
      <c r="C68" s="212"/>
      <c r="D68" s="212"/>
      <c r="E68" s="212"/>
      <c r="F68" s="212"/>
      <c r="G68" s="212"/>
      <c r="H68" s="289"/>
      <c r="I68" s="289"/>
      <c r="J68" s="290" t="s">
        <v>76</v>
      </c>
      <c r="K68" s="351" t="n">
        <f aca="false">SWISS7_H!K66</f>
        <v>0</v>
      </c>
    </row>
    <row r="69" customFormat="false" ht="12.75" hidden="false" customHeight="false" outlineLevel="0" collapsed="false">
      <c r="A69" s="291"/>
      <c r="B69" s="212"/>
      <c r="C69" s="212"/>
      <c r="D69" s="212"/>
      <c r="E69" s="212"/>
      <c r="F69" s="212"/>
      <c r="G69" s="212"/>
      <c r="H69" s="289"/>
      <c r="I69" s="289"/>
      <c r="J69" s="290" t="s">
        <v>77</v>
      </c>
      <c r="K69" s="351" t="n">
        <f aca="false">SWISS7_H!K67</f>
        <v>0</v>
      </c>
    </row>
    <row r="70" customFormat="false" ht="13.5" hidden="false" customHeight="false" outlineLevel="0" collapsed="false">
      <c r="A70" s="354"/>
      <c r="B70" s="355"/>
      <c r="C70" s="355"/>
      <c r="D70" s="355"/>
      <c r="E70" s="355"/>
      <c r="F70" s="355"/>
      <c r="G70" s="355"/>
      <c r="H70" s="367"/>
      <c r="I70" s="368"/>
      <c r="J70" s="301" t="s">
        <v>79</v>
      </c>
      <c r="K70" s="358" t="n">
        <f aca="false">SWISS7_H!K68</f>
        <v>0</v>
      </c>
    </row>
    <row r="71" customFormat="false" ht="13.5" hidden="false" customHeight="false" outlineLevel="0" collapsed="false">
      <c r="I71" s="54"/>
    </row>
    <row r="72" customFormat="false" ht="13.5" hidden="false" customHeight="false" outlineLevel="0" collapsed="false">
      <c r="B72" s="359" t="n">
        <f aca="false">B37</f>
        <v>0</v>
      </c>
      <c r="C72" s="360" t="n">
        <f aca="false">C37</f>
        <v>0</v>
      </c>
      <c r="D72" s="360" t="n">
        <f aca="false">D37</f>
        <v>0</v>
      </c>
      <c r="E72" s="360" t="n">
        <f aca="false">E37</f>
        <v>0</v>
      </c>
      <c r="F72" s="360" t="n">
        <f aca="false">F37</f>
        <v>0</v>
      </c>
      <c r="G72" s="360" t="n">
        <f aca="false">G37</f>
        <v>0</v>
      </c>
      <c r="H72" s="369" t="n">
        <f aca="false">H37</f>
        <v>0</v>
      </c>
    </row>
    <row r="73" customFormat="false" ht="12.75" hidden="false" customHeight="false" outlineLevel="0" collapsed="false">
      <c r="A73" s="11" t="s">
        <v>87</v>
      </c>
      <c r="B73" s="303" t="n">
        <f aca="false">SWISS7_H!B70</f>
        <v>0</v>
      </c>
      <c r="C73" s="304" t="n">
        <f aca="false">SWISS7_H!C70</f>
        <v>0</v>
      </c>
      <c r="D73" s="304" t="n">
        <f aca="false">SWISS7_H!D70</f>
        <v>0</v>
      </c>
      <c r="E73" s="304" t="n">
        <f aca="false">SWISS7_H!E70</f>
        <v>0</v>
      </c>
      <c r="F73" s="304" t="n">
        <f aca="false">SWISS7_H!F70</f>
        <v>0</v>
      </c>
      <c r="G73" s="304" t="n">
        <f aca="false">SWISS7_H!G70</f>
        <v>0</v>
      </c>
      <c r="H73" s="305" t="n">
        <f aca="false">SWISS7_H!H70</f>
        <v>0</v>
      </c>
      <c r="I73" s="361"/>
      <c r="J73" s="39"/>
      <c r="K73" s="362" t="n">
        <f aca="false">SWISS7_H!K70</f>
        <v>0</v>
      </c>
    </row>
    <row r="74" customFormat="false" ht="12.75" hidden="false" customHeight="false" outlineLevel="0" collapsed="false">
      <c r="A74" s="308" t="s">
        <v>90</v>
      </c>
      <c r="B74" s="309" t="n">
        <f aca="false">SWISS7_H!B71</f>
        <v>0</v>
      </c>
      <c r="C74" s="310" t="n">
        <f aca="false">SWISS7_H!C71</f>
        <v>0</v>
      </c>
      <c r="D74" s="310" t="n">
        <f aca="false">SWISS7_H!D71</f>
        <v>0</v>
      </c>
      <c r="E74" s="310" t="n">
        <f aca="false">SWISS7_H!E71</f>
        <v>0</v>
      </c>
      <c r="F74" s="310" t="n">
        <f aca="false">SWISS7_H!F71</f>
        <v>0</v>
      </c>
      <c r="G74" s="310" t="n">
        <f aca="false">SWISS7_H!G71</f>
        <v>0</v>
      </c>
      <c r="H74" s="311" t="n">
        <f aca="false">SWISS7_H!H71</f>
        <v>0</v>
      </c>
      <c r="I74" s="361"/>
      <c r="J74" s="39"/>
      <c r="K74" s="353" t="n">
        <f aca="false">SWISS7_H!K71</f>
        <v>0</v>
      </c>
    </row>
    <row r="75" customFormat="false" ht="13.5" hidden="false" customHeight="false" outlineLevel="0" collapsed="false">
      <c r="A75" s="313" t="s">
        <v>91</v>
      </c>
      <c r="B75" s="314" t="n">
        <f aca="false">SWISS7_H!B72</f>
        <v>0</v>
      </c>
      <c r="C75" s="315" t="n">
        <f aca="false">SWISS7_H!C72</f>
        <v>0</v>
      </c>
      <c r="D75" s="315" t="n">
        <f aca="false">SWISS7_H!D72</f>
        <v>0</v>
      </c>
      <c r="E75" s="315" t="n">
        <f aca="false">SWISS7_H!E72</f>
        <v>0</v>
      </c>
      <c r="F75" s="315" t="n">
        <f aca="false">SWISS7_H!F72</f>
        <v>0</v>
      </c>
      <c r="G75" s="315" t="n">
        <f aca="false">SWISS7_H!G72</f>
        <v>0</v>
      </c>
      <c r="H75" s="316" t="n">
        <f aca="false">SWISS7_H!H72</f>
        <v>0</v>
      </c>
      <c r="I75" s="361"/>
      <c r="J75" s="39"/>
      <c r="K75" s="364" t="n">
        <f aca="false">SWISS7_H!K72</f>
        <v>0</v>
      </c>
    </row>
  </sheetData>
  <mergeCells count="4">
    <mergeCell ref="A5:K5"/>
    <mergeCell ref="A6:K6"/>
    <mergeCell ref="K10:K11"/>
    <mergeCell ref="K45:K46"/>
  </mergeCells>
  <conditionalFormatting sqref="J47:K58">
    <cfRule type="expression" priority="2" aboveAverage="0" equalAverage="0" bottom="0" percent="0" rank="0" text="" dxfId="8">
      <formula>$K47&gt;=MAX($K$45:$K$56)</formula>
    </cfRule>
  </conditionalFormatting>
  <conditionalFormatting sqref="J59:K70">
    <cfRule type="expression" priority="3" aboveAverage="0" equalAverage="0" bottom="0" percent="0" rank="0" text="" dxfId="9">
      <formula>$K59&gt;=MAX($K$57:$K$68)</formula>
    </cfRule>
  </conditionalFormatting>
  <conditionalFormatting sqref="J12:K23">
    <cfRule type="expression" priority="4" aboveAverage="0" equalAverage="0" bottom="0" percent="0" rank="0" text="" dxfId="10">
      <formula>$K12&gt;=MAX($K$12:$K$23)</formula>
    </cfRule>
  </conditionalFormatting>
  <conditionalFormatting sqref="J24:K35">
    <cfRule type="expression" priority="5" aboveAverage="0" equalAverage="0" bottom="0" percent="0" rank="0" text="" dxfId="11">
      <formula>$K24&gt;=MAX($K$24:$K$35)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7"/>
  <sheetViews>
    <sheetView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B70" activeCellId="0" sqref="B70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11" min="2" style="0" width="9.55"/>
    <col collapsed="false" customWidth="true" hidden="false" outlineLevel="0" max="12" min="12" style="0" width="1.4"/>
    <col collapsed="false" customWidth="true" hidden="false" outlineLevel="0" max="13" min="13" style="0" width="9.55"/>
    <col collapsed="false" customWidth="true" hidden="false" outlineLevel="0" max="14" min="14" style="149" width="9.55"/>
    <col collapsed="false" customWidth="true" hidden="false" outlineLevel="0" max="1025" min="15" style="0" width="11.04"/>
  </cols>
  <sheetData>
    <row r="1" customFormat="false" ht="15" hidden="false" customHeight="false" outlineLevel="0" collapsed="false">
      <c r="A1" s="2"/>
    </row>
    <row r="2" customFormat="false" ht="19.5" hidden="false" customHeight="true" outlineLevel="0" collapsed="false">
      <c r="A2" s="4"/>
      <c r="N2" s="72"/>
    </row>
    <row r="3" customFormat="false" ht="18.75" hidden="false" customHeight="true" outlineLevel="0" collapsed="false">
      <c r="A3" s="4" t="s">
        <v>0</v>
      </c>
      <c r="B3" s="273"/>
    </row>
    <row r="4" customFormat="false" ht="12.8" hidden="false" customHeight="false" outlineLevel="0" collapsed="false">
      <c r="A4" s="4" t="s">
        <v>1</v>
      </c>
      <c r="B4" s="6"/>
    </row>
    <row r="5" customFormat="false" ht="26.45" hidden="false" customHeight="true" outlineLevel="0" collapsed="false">
      <c r="A5" s="274" t="str">
        <f aca="false">"Classification SWISS10 "&amp;RIGHT(A2,4)</f>
        <v>Classification SWISS10 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</row>
    <row r="6" customFormat="false" ht="27" hidden="false" customHeight="true" outlineLevel="0" collapsed="false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</row>
    <row r="8" customFormat="false" ht="12.75" hidden="false" customHeight="false" outlineLevel="0" collapsed="false">
      <c r="A8" s="276" t="s">
        <v>88</v>
      </c>
      <c r="B8" s="277" t="n">
        <f aca="false">B3</f>
        <v>0</v>
      </c>
    </row>
    <row r="9" customFormat="false" ht="13.5" hidden="false" customHeight="false" outlineLevel="0" collapsed="false"/>
    <row r="10" s="225" customFormat="true" ht="18.6" hidden="false" customHeight="true" outlineLevel="0" collapsed="false">
      <c r="A10" s="278"/>
      <c r="B10" s="319" t="str">
        <f aca="false">"Distrubution des classes SWISS10 par tranche horaire  -  Cumuls sur 7 jours (Lu - Di)"</f>
        <v>Distrubution des classes SWISS10 par tranche horaire  -  Cumuls sur 7 jours (Lu - Di)</v>
      </c>
      <c r="C10" s="319"/>
      <c r="D10" s="319"/>
      <c r="E10" s="319"/>
      <c r="F10" s="319"/>
      <c r="G10" s="319"/>
      <c r="H10" s="319"/>
      <c r="I10" s="319"/>
      <c r="J10" s="319"/>
      <c r="K10" s="319"/>
      <c r="L10" s="370"/>
      <c r="M10" s="280" t="s">
        <v>86</v>
      </c>
      <c r="N10" s="281" t="s">
        <v>93</v>
      </c>
    </row>
    <row r="11" customFormat="false" ht="12.75" hidden="false" customHeight="false" outlineLevel="0" collapsed="false">
      <c r="A11" s="282" t="s">
        <v>37</v>
      </c>
      <c r="B11" s="320" t="e">
        <f aca="false">#REF!</f>
        <v>#REF!</v>
      </c>
      <c r="C11" s="203" t="e">
        <f aca="false">#REF!</f>
        <v>#REF!</v>
      </c>
      <c r="D11" s="321" t="e">
        <f aca="false">#REF!</f>
        <v>#REF!</v>
      </c>
      <c r="E11" s="203" t="e">
        <f aca="false">#REF!</f>
        <v>#REF!</v>
      </c>
      <c r="F11" s="321" t="e">
        <f aca="false">#REF!</f>
        <v>#REF!</v>
      </c>
      <c r="G11" s="203" t="e">
        <f aca="false">#REF!</f>
        <v>#REF!</v>
      </c>
      <c r="H11" s="321" t="e">
        <f aca="false">#REF!</f>
        <v>#REF!</v>
      </c>
      <c r="I11" s="203" t="e">
        <f aca="false">#REF!</f>
        <v>#REF!</v>
      </c>
      <c r="J11" s="321" t="e">
        <f aca="false">#REF!</f>
        <v>#REF!</v>
      </c>
      <c r="K11" s="371" t="e">
        <f aca="false">#REF!</f>
        <v>#REF!</v>
      </c>
      <c r="L11" s="75"/>
      <c r="M11" s="286" t="s">
        <v>89</v>
      </c>
      <c r="N11" s="281"/>
    </row>
    <row r="12" customFormat="false" ht="12.75" hidden="false" customHeight="false" outlineLevel="0" collapsed="false">
      <c r="A12" s="287" t="s">
        <v>43</v>
      </c>
      <c r="B12" s="288" t="e">
        <f aca="false">#REF!</f>
        <v>#REF!</v>
      </c>
      <c r="C12" s="193" t="e">
        <f aca="false">#REF!</f>
        <v>#REF!</v>
      </c>
      <c r="D12" s="212" t="e">
        <f aca="false">#REF!</f>
        <v>#REF!</v>
      </c>
      <c r="E12" s="193" t="e">
        <f aca="false">#REF!</f>
        <v>#REF!</v>
      </c>
      <c r="F12" s="212" t="e">
        <f aca="false">#REF!</f>
        <v>#REF!</v>
      </c>
      <c r="G12" s="193" t="e">
        <f aca="false">#REF!</f>
        <v>#REF!</v>
      </c>
      <c r="H12" s="212" t="e">
        <f aca="false">#REF!</f>
        <v>#REF!</v>
      </c>
      <c r="I12" s="193" t="e">
        <f aca="false">#REF!</f>
        <v>#REF!</v>
      </c>
      <c r="J12" s="212" t="e">
        <f aca="false">#REF!</f>
        <v>#REF!</v>
      </c>
      <c r="K12" s="372" t="e">
        <f aca="false">#REF!</f>
        <v>#REF!</v>
      </c>
      <c r="L12" s="212"/>
      <c r="M12" s="288" t="n">
        <f aca="false">CV_C!U14</f>
        <v>0</v>
      </c>
      <c r="N12" s="290" t="e">
        <f aca="false">M12/#REF!*7</f>
        <v>#REF!</v>
      </c>
    </row>
    <row r="13" customFormat="false" ht="12.75" hidden="false" customHeight="false" outlineLevel="0" collapsed="false">
      <c r="A13" s="291" t="s">
        <v>44</v>
      </c>
      <c r="B13" s="288" t="e">
        <f aca="false">#REF!</f>
        <v>#REF!</v>
      </c>
      <c r="C13" s="193" t="e">
        <f aca="false">#REF!</f>
        <v>#REF!</v>
      </c>
      <c r="D13" s="212" t="e">
        <f aca="false">#REF!</f>
        <v>#REF!</v>
      </c>
      <c r="E13" s="193" t="e">
        <f aca="false">#REF!</f>
        <v>#REF!</v>
      </c>
      <c r="F13" s="212" t="e">
        <f aca="false">#REF!</f>
        <v>#REF!</v>
      </c>
      <c r="G13" s="193" t="e">
        <f aca="false">#REF!</f>
        <v>#REF!</v>
      </c>
      <c r="H13" s="212" t="e">
        <f aca="false">#REF!</f>
        <v>#REF!</v>
      </c>
      <c r="I13" s="193" t="e">
        <f aca="false">#REF!</f>
        <v>#REF!</v>
      </c>
      <c r="J13" s="212" t="e">
        <f aca="false">#REF!</f>
        <v>#REF!</v>
      </c>
      <c r="K13" s="372" t="e">
        <f aca="false">#REF!</f>
        <v>#REF!</v>
      </c>
      <c r="L13" s="212"/>
      <c r="M13" s="288" t="n">
        <f aca="false">CV_C!U15</f>
        <v>0</v>
      </c>
      <c r="N13" s="290" t="e">
        <f aca="false">M13/#REF!*7</f>
        <v>#REF!</v>
      </c>
    </row>
    <row r="14" customFormat="false" ht="12.75" hidden="false" customHeight="false" outlineLevel="0" collapsed="false">
      <c r="A14" s="291" t="s">
        <v>46</v>
      </c>
      <c r="B14" s="288" t="e">
        <f aca="false">#REF!</f>
        <v>#REF!</v>
      </c>
      <c r="C14" s="193" t="e">
        <f aca="false">#REF!</f>
        <v>#REF!</v>
      </c>
      <c r="D14" s="212" t="e">
        <f aca="false">#REF!</f>
        <v>#REF!</v>
      </c>
      <c r="E14" s="193" t="e">
        <f aca="false">#REF!</f>
        <v>#REF!</v>
      </c>
      <c r="F14" s="212" t="e">
        <f aca="false">#REF!</f>
        <v>#REF!</v>
      </c>
      <c r="G14" s="193" t="e">
        <f aca="false">#REF!</f>
        <v>#REF!</v>
      </c>
      <c r="H14" s="212" t="e">
        <f aca="false">#REF!</f>
        <v>#REF!</v>
      </c>
      <c r="I14" s="193" t="e">
        <f aca="false">#REF!</f>
        <v>#REF!</v>
      </c>
      <c r="J14" s="212" t="e">
        <f aca="false">#REF!</f>
        <v>#REF!</v>
      </c>
      <c r="K14" s="372" t="e">
        <f aca="false">#REF!</f>
        <v>#REF!</v>
      </c>
      <c r="L14" s="212"/>
      <c r="M14" s="288" t="n">
        <f aca="false">CV_C!U16</f>
        <v>0</v>
      </c>
      <c r="N14" s="290" t="e">
        <f aca="false">M14/#REF!*7</f>
        <v>#REF!</v>
      </c>
    </row>
    <row r="15" customFormat="false" ht="12.75" hidden="false" customHeight="false" outlineLevel="0" collapsed="false">
      <c r="A15" s="291" t="s">
        <v>48</v>
      </c>
      <c r="B15" s="288" t="e">
        <f aca="false">#REF!</f>
        <v>#REF!</v>
      </c>
      <c r="C15" s="193" t="e">
        <f aca="false">#REF!</f>
        <v>#REF!</v>
      </c>
      <c r="D15" s="212" t="e">
        <f aca="false">#REF!</f>
        <v>#REF!</v>
      </c>
      <c r="E15" s="193" t="e">
        <f aca="false">#REF!</f>
        <v>#REF!</v>
      </c>
      <c r="F15" s="212" t="e">
        <f aca="false">#REF!</f>
        <v>#REF!</v>
      </c>
      <c r="G15" s="193" t="e">
        <f aca="false">#REF!</f>
        <v>#REF!</v>
      </c>
      <c r="H15" s="212" t="e">
        <f aca="false">#REF!</f>
        <v>#REF!</v>
      </c>
      <c r="I15" s="193" t="e">
        <f aca="false">#REF!</f>
        <v>#REF!</v>
      </c>
      <c r="J15" s="212" t="e">
        <f aca="false">#REF!</f>
        <v>#REF!</v>
      </c>
      <c r="K15" s="372" t="e">
        <f aca="false">#REF!</f>
        <v>#REF!</v>
      </c>
      <c r="L15" s="212"/>
      <c r="M15" s="288" t="n">
        <f aca="false">CV_C!U17</f>
        <v>0</v>
      </c>
      <c r="N15" s="290" t="e">
        <f aca="false">M15/#REF!*7</f>
        <v>#REF!</v>
      </c>
    </row>
    <row r="16" customFormat="false" ht="12.75" hidden="false" customHeight="false" outlineLevel="0" collapsed="false">
      <c r="A16" s="291" t="s">
        <v>49</v>
      </c>
      <c r="B16" s="288" t="e">
        <f aca="false">#REF!</f>
        <v>#REF!</v>
      </c>
      <c r="C16" s="193" t="e">
        <f aca="false">#REF!</f>
        <v>#REF!</v>
      </c>
      <c r="D16" s="212" t="e">
        <f aca="false">#REF!</f>
        <v>#REF!</v>
      </c>
      <c r="E16" s="193" t="e">
        <f aca="false">#REF!</f>
        <v>#REF!</v>
      </c>
      <c r="F16" s="212" t="e">
        <f aca="false">#REF!</f>
        <v>#REF!</v>
      </c>
      <c r="G16" s="193" t="e">
        <f aca="false">#REF!</f>
        <v>#REF!</v>
      </c>
      <c r="H16" s="212" t="e">
        <f aca="false">#REF!</f>
        <v>#REF!</v>
      </c>
      <c r="I16" s="193" t="e">
        <f aca="false">#REF!</f>
        <v>#REF!</v>
      </c>
      <c r="J16" s="212" t="e">
        <f aca="false">#REF!</f>
        <v>#REF!</v>
      </c>
      <c r="K16" s="372" t="e">
        <f aca="false">#REF!</f>
        <v>#REF!</v>
      </c>
      <c r="L16" s="212"/>
      <c r="M16" s="288" t="n">
        <f aca="false">CV_C!U18</f>
        <v>0</v>
      </c>
      <c r="N16" s="290" t="e">
        <f aca="false">M16/#REF!*7</f>
        <v>#REF!</v>
      </c>
    </row>
    <row r="17" customFormat="false" ht="12.75" hidden="false" customHeight="false" outlineLevel="0" collapsed="false">
      <c r="A17" s="291" t="s">
        <v>51</v>
      </c>
      <c r="B17" s="288" t="e">
        <f aca="false">#REF!</f>
        <v>#REF!</v>
      </c>
      <c r="C17" s="193" t="e">
        <f aca="false">#REF!</f>
        <v>#REF!</v>
      </c>
      <c r="D17" s="212" t="e">
        <f aca="false">#REF!</f>
        <v>#REF!</v>
      </c>
      <c r="E17" s="193" t="e">
        <f aca="false">#REF!</f>
        <v>#REF!</v>
      </c>
      <c r="F17" s="212" t="e">
        <f aca="false">#REF!</f>
        <v>#REF!</v>
      </c>
      <c r="G17" s="193" t="e">
        <f aca="false">#REF!</f>
        <v>#REF!</v>
      </c>
      <c r="H17" s="212" t="e">
        <f aca="false">#REF!</f>
        <v>#REF!</v>
      </c>
      <c r="I17" s="193" t="e">
        <f aca="false">#REF!</f>
        <v>#REF!</v>
      </c>
      <c r="J17" s="212" t="e">
        <f aca="false">#REF!</f>
        <v>#REF!</v>
      </c>
      <c r="K17" s="372" t="e">
        <f aca="false">#REF!</f>
        <v>#REF!</v>
      </c>
      <c r="L17" s="212"/>
      <c r="M17" s="288" t="n">
        <f aca="false">CV_C!U19</f>
        <v>0</v>
      </c>
      <c r="N17" s="290" t="e">
        <f aca="false">M17/#REF!*7</f>
        <v>#REF!</v>
      </c>
    </row>
    <row r="18" customFormat="false" ht="12.75" hidden="false" customHeight="false" outlineLevel="0" collapsed="false">
      <c r="A18" s="283" t="s">
        <v>53</v>
      </c>
      <c r="B18" s="288" t="e">
        <f aca="false">#REF!</f>
        <v>#REF!</v>
      </c>
      <c r="C18" s="193" t="e">
        <f aca="false">#REF!</f>
        <v>#REF!</v>
      </c>
      <c r="D18" s="212" t="e">
        <f aca="false">#REF!</f>
        <v>#REF!</v>
      </c>
      <c r="E18" s="193" t="e">
        <f aca="false">#REF!</f>
        <v>#REF!</v>
      </c>
      <c r="F18" s="212" t="e">
        <f aca="false">#REF!</f>
        <v>#REF!</v>
      </c>
      <c r="G18" s="193" t="e">
        <f aca="false">#REF!</f>
        <v>#REF!</v>
      </c>
      <c r="H18" s="212" t="e">
        <f aca="false">#REF!</f>
        <v>#REF!</v>
      </c>
      <c r="I18" s="193" t="e">
        <f aca="false">#REF!</f>
        <v>#REF!</v>
      </c>
      <c r="J18" s="212" t="e">
        <f aca="false">#REF!</f>
        <v>#REF!</v>
      </c>
      <c r="K18" s="372" t="e">
        <f aca="false">#REF!</f>
        <v>#REF!</v>
      </c>
      <c r="L18" s="212"/>
      <c r="M18" s="288" t="n">
        <f aca="false">CV_C!U20</f>
        <v>0</v>
      </c>
      <c r="N18" s="290" t="e">
        <f aca="false">M18/#REF!*7</f>
        <v>#REF!</v>
      </c>
    </row>
    <row r="19" customFormat="false" ht="12.75" hidden="false" customHeight="false" outlineLevel="0" collapsed="false">
      <c r="A19" s="287" t="s">
        <v>54</v>
      </c>
      <c r="B19" s="292" t="e">
        <f aca="false">#REF!</f>
        <v>#REF!</v>
      </c>
      <c r="C19" s="197" t="e">
        <f aca="false">#REF!</f>
        <v>#REF!</v>
      </c>
      <c r="D19" s="293" t="e">
        <f aca="false">#REF!</f>
        <v>#REF!</v>
      </c>
      <c r="E19" s="197" t="e">
        <f aca="false">#REF!</f>
        <v>#REF!</v>
      </c>
      <c r="F19" s="293" t="e">
        <f aca="false">#REF!</f>
        <v>#REF!</v>
      </c>
      <c r="G19" s="197" t="e">
        <f aca="false">#REF!</f>
        <v>#REF!</v>
      </c>
      <c r="H19" s="293" t="e">
        <f aca="false">#REF!</f>
        <v>#REF!</v>
      </c>
      <c r="I19" s="197" t="e">
        <f aca="false">#REF!</f>
        <v>#REF!</v>
      </c>
      <c r="J19" s="293" t="e">
        <f aca="false">#REF!</f>
        <v>#REF!</v>
      </c>
      <c r="K19" s="373" t="e">
        <f aca="false">#REF!</f>
        <v>#REF!</v>
      </c>
      <c r="L19" s="212"/>
      <c r="M19" s="292" t="n">
        <f aca="false">CV_C!U21</f>
        <v>0</v>
      </c>
      <c r="N19" s="295" t="e">
        <f aca="false">M19/#REF!*7</f>
        <v>#REF!</v>
      </c>
    </row>
    <row r="20" customFormat="false" ht="12.75" hidden="false" customHeight="false" outlineLevel="0" collapsed="false">
      <c r="A20" s="287" t="s">
        <v>56</v>
      </c>
      <c r="B20" s="288" t="e">
        <f aca="false">#REF!</f>
        <v>#REF!</v>
      </c>
      <c r="C20" s="193" t="e">
        <f aca="false">#REF!</f>
        <v>#REF!</v>
      </c>
      <c r="D20" s="212" t="e">
        <f aca="false">#REF!</f>
        <v>#REF!</v>
      </c>
      <c r="E20" s="193" t="e">
        <f aca="false">#REF!</f>
        <v>#REF!</v>
      </c>
      <c r="F20" s="212" t="e">
        <f aca="false">#REF!</f>
        <v>#REF!</v>
      </c>
      <c r="G20" s="193" t="e">
        <f aca="false">#REF!</f>
        <v>#REF!</v>
      </c>
      <c r="H20" s="212" t="e">
        <f aca="false">#REF!</f>
        <v>#REF!</v>
      </c>
      <c r="I20" s="193" t="e">
        <f aca="false">#REF!</f>
        <v>#REF!</v>
      </c>
      <c r="J20" s="212" t="e">
        <f aca="false">#REF!</f>
        <v>#REF!</v>
      </c>
      <c r="K20" s="372" t="e">
        <f aca="false">#REF!</f>
        <v>#REF!</v>
      </c>
      <c r="L20" s="212"/>
      <c r="M20" s="288" t="n">
        <f aca="false">CV_C!U22</f>
        <v>0</v>
      </c>
      <c r="N20" s="290" t="e">
        <f aca="false">M20/#REF!*7</f>
        <v>#REF!</v>
      </c>
    </row>
    <row r="21" customFormat="false" ht="12.75" hidden="false" customHeight="false" outlineLevel="0" collapsed="false">
      <c r="A21" s="291" t="s">
        <v>58</v>
      </c>
      <c r="B21" s="288" t="e">
        <f aca="false">#REF!</f>
        <v>#REF!</v>
      </c>
      <c r="C21" s="193" t="e">
        <f aca="false">#REF!</f>
        <v>#REF!</v>
      </c>
      <c r="D21" s="212" t="e">
        <f aca="false">#REF!</f>
        <v>#REF!</v>
      </c>
      <c r="E21" s="193" t="e">
        <f aca="false">#REF!</f>
        <v>#REF!</v>
      </c>
      <c r="F21" s="212" t="e">
        <f aca="false">#REF!</f>
        <v>#REF!</v>
      </c>
      <c r="G21" s="193" t="e">
        <f aca="false">#REF!</f>
        <v>#REF!</v>
      </c>
      <c r="H21" s="212" t="e">
        <f aca="false">#REF!</f>
        <v>#REF!</v>
      </c>
      <c r="I21" s="193" t="e">
        <f aca="false">#REF!</f>
        <v>#REF!</v>
      </c>
      <c r="J21" s="212" t="e">
        <f aca="false">#REF!</f>
        <v>#REF!</v>
      </c>
      <c r="K21" s="372" t="e">
        <f aca="false">#REF!</f>
        <v>#REF!</v>
      </c>
      <c r="L21" s="212"/>
      <c r="M21" s="288" t="n">
        <f aca="false">CV_C!U23</f>
        <v>0</v>
      </c>
      <c r="N21" s="290" t="e">
        <f aca="false">M21/#REF!*7</f>
        <v>#REF!</v>
      </c>
    </row>
    <row r="22" customFormat="false" ht="12.75" hidden="false" customHeight="false" outlineLevel="0" collapsed="false">
      <c r="A22" s="291" t="s">
        <v>59</v>
      </c>
      <c r="B22" s="288" t="e">
        <f aca="false">#REF!</f>
        <v>#REF!</v>
      </c>
      <c r="C22" s="193" t="e">
        <f aca="false">#REF!</f>
        <v>#REF!</v>
      </c>
      <c r="D22" s="212" t="e">
        <f aca="false">#REF!</f>
        <v>#REF!</v>
      </c>
      <c r="E22" s="193" t="e">
        <f aca="false">#REF!</f>
        <v>#REF!</v>
      </c>
      <c r="F22" s="212" t="e">
        <f aca="false">#REF!</f>
        <v>#REF!</v>
      </c>
      <c r="G22" s="193" t="e">
        <f aca="false">#REF!</f>
        <v>#REF!</v>
      </c>
      <c r="H22" s="212" t="e">
        <f aca="false">#REF!</f>
        <v>#REF!</v>
      </c>
      <c r="I22" s="193" t="e">
        <f aca="false">#REF!</f>
        <v>#REF!</v>
      </c>
      <c r="J22" s="212" t="e">
        <f aca="false">#REF!</f>
        <v>#REF!</v>
      </c>
      <c r="K22" s="372" t="e">
        <f aca="false">#REF!</f>
        <v>#REF!</v>
      </c>
      <c r="L22" s="212"/>
      <c r="M22" s="288" t="n">
        <f aca="false">CV_C!U24</f>
        <v>0</v>
      </c>
      <c r="N22" s="290" t="e">
        <f aca="false">M22/#REF!*7</f>
        <v>#REF!</v>
      </c>
    </row>
    <row r="23" customFormat="false" ht="12.75" hidden="false" customHeight="false" outlineLevel="0" collapsed="false">
      <c r="A23" s="291" t="s">
        <v>61</v>
      </c>
      <c r="B23" s="288" t="e">
        <f aca="false">#REF!</f>
        <v>#REF!</v>
      </c>
      <c r="C23" s="193" t="e">
        <f aca="false">#REF!</f>
        <v>#REF!</v>
      </c>
      <c r="D23" s="212" t="e">
        <f aca="false">#REF!</f>
        <v>#REF!</v>
      </c>
      <c r="E23" s="193" t="e">
        <f aca="false">#REF!</f>
        <v>#REF!</v>
      </c>
      <c r="F23" s="212" t="e">
        <f aca="false">#REF!</f>
        <v>#REF!</v>
      </c>
      <c r="G23" s="193" t="e">
        <f aca="false">#REF!</f>
        <v>#REF!</v>
      </c>
      <c r="H23" s="212" t="e">
        <f aca="false">#REF!</f>
        <v>#REF!</v>
      </c>
      <c r="I23" s="193" t="e">
        <f aca="false">#REF!</f>
        <v>#REF!</v>
      </c>
      <c r="J23" s="212" t="e">
        <f aca="false">#REF!</f>
        <v>#REF!</v>
      </c>
      <c r="K23" s="372" t="e">
        <f aca="false">#REF!</f>
        <v>#REF!</v>
      </c>
      <c r="L23" s="212"/>
      <c r="M23" s="288" t="n">
        <f aca="false">CV_C!U25</f>
        <v>0</v>
      </c>
      <c r="N23" s="290" t="e">
        <f aca="false">M23/#REF!*7</f>
        <v>#REF!</v>
      </c>
    </row>
    <row r="24" customFormat="false" ht="12.75" hidden="false" customHeight="false" outlineLevel="0" collapsed="false">
      <c r="A24" s="291" t="s">
        <v>63</v>
      </c>
      <c r="B24" s="288" t="e">
        <f aca="false">#REF!</f>
        <v>#REF!</v>
      </c>
      <c r="C24" s="193" t="e">
        <f aca="false">#REF!</f>
        <v>#REF!</v>
      </c>
      <c r="D24" s="212" t="e">
        <f aca="false">#REF!</f>
        <v>#REF!</v>
      </c>
      <c r="E24" s="193" t="e">
        <f aca="false">#REF!</f>
        <v>#REF!</v>
      </c>
      <c r="F24" s="212" t="e">
        <f aca="false">#REF!</f>
        <v>#REF!</v>
      </c>
      <c r="G24" s="193" t="e">
        <f aca="false">#REF!</f>
        <v>#REF!</v>
      </c>
      <c r="H24" s="212" t="e">
        <f aca="false">#REF!</f>
        <v>#REF!</v>
      </c>
      <c r="I24" s="193" t="e">
        <f aca="false">#REF!</f>
        <v>#REF!</v>
      </c>
      <c r="J24" s="212" t="e">
        <f aca="false">#REF!</f>
        <v>#REF!</v>
      </c>
      <c r="K24" s="372" t="e">
        <f aca="false">#REF!</f>
        <v>#REF!</v>
      </c>
      <c r="L24" s="212"/>
      <c r="M24" s="288" t="n">
        <f aca="false">CV_C!U26</f>
        <v>0</v>
      </c>
      <c r="N24" s="290" t="e">
        <f aca="false">M24/#REF!*7</f>
        <v>#REF!</v>
      </c>
    </row>
    <row r="25" customFormat="false" ht="12.75" hidden="false" customHeight="false" outlineLevel="0" collapsed="false">
      <c r="A25" s="291" t="s">
        <v>64</v>
      </c>
      <c r="B25" s="288" t="e">
        <f aca="false">#REF!</f>
        <v>#REF!</v>
      </c>
      <c r="C25" s="193" t="e">
        <f aca="false">#REF!</f>
        <v>#REF!</v>
      </c>
      <c r="D25" s="212" t="e">
        <f aca="false">#REF!</f>
        <v>#REF!</v>
      </c>
      <c r="E25" s="193" t="e">
        <f aca="false">#REF!</f>
        <v>#REF!</v>
      </c>
      <c r="F25" s="212" t="e">
        <f aca="false">#REF!</f>
        <v>#REF!</v>
      </c>
      <c r="G25" s="193" t="e">
        <f aca="false">#REF!</f>
        <v>#REF!</v>
      </c>
      <c r="H25" s="212" t="e">
        <f aca="false">#REF!</f>
        <v>#REF!</v>
      </c>
      <c r="I25" s="193" t="e">
        <f aca="false">#REF!</f>
        <v>#REF!</v>
      </c>
      <c r="J25" s="212" t="e">
        <f aca="false">#REF!</f>
        <v>#REF!</v>
      </c>
      <c r="K25" s="372" t="e">
        <f aca="false">#REF!</f>
        <v>#REF!</v>
      </c>
      <c r="L25" s="212"/>
      <c r="M25" s="288" t="n">
        <f aca="false">CV_C!U27</f>
        <v>0</v>
      </c>
      <c r="N25" s="290" t="e">
        <f aca="false">M25/#REF!*7</f>
        <v>#REF!</v>
      </c>
    </row>
    <row r="26" customFormat="false" ht="12.75" hidden="false" customHeight="false" outlineLevel="0" collapsed="false">
      <c r="A26" s="291" t="s">
        <v>66</v>
      </c>
      <c r="B26" s="288" t="e">
        <f aca="false">#REF!</f>
        <v>#REF!</v>
      </c>
      <c r="C26" s="193" t="e">
        <f aca="false">#REF!</f>
        <v>#REF!</v>
      </c>
      <c r="D26" s="212" t="e">
        <f aca="false">#REF!</f>
        <v>#REF!</v>
      </c>
      <c r="E26" s="193" t="e">
        <f aca="false">#REF!</f>
        <v>#REF!</v>
      </c>
      <c r="F26" s="212" t="e">
        <f aca="false">#REF!</f>
        <v>#REF!</v>
      </c>
      <c r="G26" s="193" t="e">
        <f aca="false">#REF!</f>
        <v>#REF!</v>
      </c>
      <c r="H26" s="212" t="e">
        <f aca="false">#REF!</f>
        <v>#REF!</v>
      </c>
      <c r="I26" s="193" t="e">
        <f aca="false">#REF!</f>
        <v>#REF!</v>
      </c>
      <c r="J26" s="212" t="e">
        <f aca="false">#REF!</f>
        <v>#REF!</v>
      </c>
      <c r="K26" s="372" t="e">
        <f aca="false">#REF!</f>
        <v>#REF!</v>
      </c>
      <c r="L26" s="212"/>
      <c r="M26" s="288" t="n">
        <f aca="false">CV_C!U28</f>
        <v>0</v>
      </c>
      <c r="N26" s="290" t="e">
        <f aca="false">M26/#REF!*7</f>
        <v>#REF!</v>
      </c>
    </row>
    <row r="27" customFormat="false" ht="12.75" hidden="false" customHeight="false" outlineLevel="0" collapsed="false">
      <c r="A27" s="291" t="s">
        <v>68</v>
      </c>
      <c r="B27" s="288" t="e">
        <f aca="false">#REF!</f>
        <v>#REF!</v>
      </c>
      <c r="C27" s="193" t="e">
        <f aca="false">#REF!</f>
        <v>#REF!</v>
      </c>
      <c r="D27" s="212" t="e">
        <f aca="false">#REF!</f>
        <v>#REF!</v>
      </c>
      <c r="E27" s="193" t="e">
        <f aca="false">#REF!</f>
        <v>#REF!</v>
      </c>
      <c r="F27" s="212" t="e">
        <f aca="false">#REF!</f>
        <v>#REF!</v>
      </c>
      <c r="G27" s="193" t="e">
        <f aca="false">#REF!</f>
        <v>#REF!</v>
      </c>
      <c r="H27" s="212" t="e">
        <f aca="false">#REF!</f>
        <v>#REF!</v>
      </c>
      <c r="I27" s="193" t="e">
        <f aca="false">#REF!</f>
        <v>#REF!</v>
      </c>
      <c r="J27" s="212" t="e">
        <f aca="false">#REF!</f>
        <v>#REF!</v>
      </c>
      <c r="K27" s="372" t="e">
        <f aca="false">#REF!</f>
        <v>#REF!</v>
      </c>
      <c r="L27" s="212"/>
      <c r="M27" s="288" t="n">
        <f aca="false">CV_C!U29</f>
        <v>0</v>
      </c>
      <c r="N27" s="290" t="e">
        <f aca="false">M27/#REF!*7</f>
        <v>#REF!</v>
      </c>
    </row>
    <row r="28" customFormat="false" ht="12.75" hidden="false" customHeight="false" outlineLevel="0" collapsed="false">
      <c r="A28" s="283" t="s">
        <v>69</v>
      </c>
      <c r="B28" s="288" t="e">
        <f aca="false">#REF!</f>
        <v>#REF!</v>
      </c>
      <c r="C28" s="193" t="e">
        <f aca="false">#REF!</f>
        <v>#REF!</v>
      </c>
      <c r="D28" s="212" t="e">
        <f aca="false">#REF!</f>
        <v>#REF!</v>
      </c>
      <c r="E28" s="193" t="e">
        <f aca="false">#REF!</f>
        <v>#REF!</v>
      </c>
      <c r="F28" s="212" t="e">
        <f aca="false">#REF!</f>
        <v>#REF!</v>
      </c>
      <c r="G28" s="193" t="e">
        <f aca="false">#REF!</f>
        <v>#REF!</v>
      </c>
      <c r="H28" s="212" t="e">
        <f aca="false">#REF!</f>
        <v>#REF!</v>
      </c>
      <c r="I28" s="193" t="e">
        <f aca="false">#REF!</f>
        <v>#REF!</v>
      </c>
      <c r="J28" s="212" t="e">
        <f aca="false">#REF!</f>
        <v>#REF!</v>
      </c>
      <c r="K28" s="372" t="e">
        <f aca="false">#REF!</f>
        <v>#REF!</v>
      </c>
      <c r="L28" s="212"/>
      <c r="M28" s="288" t="n">
        <f aca="false">CV_C!U30</f>
        <v>0</v>
      </c>
      <c r="N28" s="290" t="e">
        <f aca="false">M28/#REF!*7</f>
        <v>#REF!</v>
      </c>
    </row>
    <row r="29" customFormat="false" ht="12.75" hidden="false" customHeight="false" outlineLevel="0" collapsed="false">
      <c r="A29" s="287" t="s">
        <v>71</v>
      </c>
      <c r="B29" s="292" t="e">
        <f aca="false">#REF!</f>
        <v>#REF!</v>
      </c>
      <c r="C29" s="197" t="e">
        <f aca="false">#REF!</f>
        <v>#REF!</v>
      </c>
      <c r="D29" s="293" t="e">
        <f aca="false">#REF!</f>
        <v>#REF!</v>
      </c>
      <c r="E29" s="197" t="e">
        <f aca="false">#REF!</f>
        <v>#REF!</v>
      </c>
      <c r="F29" s="293" t="e">
        <f aca="false">#REF!</f>
        <v>#REF!</v>
      </c>
      <c r="G29" s="197" t="e">
        <f aca="false">#REF!</f>
        <v>#REF!</v>
      </c>
      <c r="H29" s="293" t="e">
        <f aca="false">#REF!</f>
        <v>#REF!</v>
      </c>
      <c r="I29" s="197" t="e">
        <f aca="false">#REF!</f>
        <v>#REF!</v>
      </c>
      <c r="J29" s="293" t="e">
        <f aca="false">#REF!</f>
        <v>#REF!</v>
      </c>
      <c r="K29" s="373" t="e">
        <f aca="false">#REF!</f>
        <v>#REF!</v>
      </c>
      <c r="L29" s="212"/>
      <c r="M29" s="292" t="n">
        <f aca="false">CV_C!U31</f>
        <v>0</v>
      </c>
      <c r="N29" s="295" t="e">
        <f aca="false">M29/#REF!*7</f>
        <v>#REF!</v>
      </c>
    </row>
    <row r="30" customFormat="false" ht="12.75" hidden="false" customHeight="false" outlineLevel="0" collapsed="false">
      <c r="A30" s="287" t="s">
        <v>72</v>
      </c>
      <c r="B30" s="288" t="e">
        <f aca="false">#REF!</f>
        <v>#REF!</v>
      </c>
      <c r="C30" s="193" t="e">
        <f aca="false">#REF!</f>
        <v>#REF!</v>
      </c>
      <c r="D30" s="212" t="e">
        <f aca="false">#REF!</f>
        <v>#REF!</v>
      </c>
      <c r="E30" s="193" t="e">
        <f aca="false">#REF!</f>
        <v>#REF!</v>
      </c>
      <c r="F30" s="212" t="e">
        <f aca="false">#REF!</f>
        <v>#REF!</v>
      </c>
      <c r="G30" s="193" t="e">
        <f aca="false">#REF!</f>
        <v>#REF!</v>
      </c>
      <c r="H30" s="212" t="e">
        <f aca="false">#REF!</f>
        <v>#REF!</v>
      </c>
      <c r="I30" s="193" t="e">
        <f aca="false">#REF!</f>
        <v>#REF!</v>
      </c>
      <c r="J30" s="212" t="e">
        <f aca="false">#REF!</f>
        <v>#REF!</v>
      </c>
      <c r="K30" s="372" t="e">
        <f aca="false">#REF!</f>
        <v>#REF!</v>
      </c>
      <c r="L30" s="212"/>
      <c r="M30" s="288" t="n">
        <f aca="false">CV_C!U32</f>
        <v>0</v>
      </c>
      <c r="N30" s="290" t="e">
        <f aca="false">M30/#REF!*7</f>
        <v>#REF!</v>
      </c>
    </row>
    <row r="31" customFormat="false" ht="12.75" hidden="false" customHeight="false" outlineLevel="0" collapsed="false">
      <c r="A31" s="291" t="s">
        <v>73</v>
      </c>
      <c r="B31" s="288" t="e">
        <f aca="false">#REF!</f>
        <v>#REF!</v>
      </c>
      <c r="C31" s="193" t="e">
        <f aca="false">#REF!</f>
        <v>#REF!</v>
      </c>
      <c r="D31" s="212" t="e">
        <f aca="false">#REF!</f>
        <v>#REF!</v>
      </c>
      <c r="E31" s="193" t="e">
        <f aca="false">#REF!</f>
        <v>#REF!</v>
      </c>
      <c r="F31" s="212" t="e">
        <f aca="false">#REF!</f>
        <v>#REF!</v>
      </c>
      <c r="G31" s="193" t="e">
        <f aca="false">#REF!</f>
        <v>#REF!</v>
      </c>
      <c r="H31" s="212" t="e">
        <f aca="false">#REF!</f>
        <v>#REF!</v>
      </c>
      <c r="I31" s="193" t="e">
        <f aca="false">#REF!</f>
        <v>#REF!</v>
      </c>
      <c r="J31" s="212" t="e">
        <f aca="false">#REF!</f>
        <v>#REF!</v>
      </c>
      <c r="K31" s="372" t="e">
        <f aca="false">#REF!</f>
        <v>#REF!</v>
      </c>
      <c r="L31" s="212"/>
      <c r="M31" s="288" t="n">
        <f aca="false">CV_C!U33</f>
        <v>0</v>
      </c>
      <c r="N31" s="290" t="e">
        <f aca="false">M31/#REF!*7</f>
        <v>#REF!</v>
      </c>
    </row>
    <row r="32" customFormat="false" ht="12.75" hidden="false" customHeight="false" outlineLevel="0" collapsed="false">
      <c r="A32" s="291" t="s">
        <v>74</v>
      </c>
      <c r="B32" s="288" t="e">
        <f aca="false">#REF!</f>
        <v>#REF!</v>
      </c>
      <c r="C32" s="193" t="e">
        <f aca="false">#REF!</f>
        <v>#REF!</v>
      </c>
      <c r="D32" s="212" t="e">
        <f aca="false">#REF!</f>
        <v>#REF!</v>
      </c>
      <c r="E32" s="193" t="e">
        <f aca="false">#REF!</f>
        <v>#REF!</v>
      </c>
      <c r="F32" s="212" t="e">
        <f aca="false">#REF!</f>
        <v>#REF!</v>
      </c>
      <c r="G32" s="193" t="e">
        <f aca="false">#REF!</f>
        <v>#REF!</v>
      </c>
      <c r="H32" s="212" t="e">
        <f aca="false">#REF!</f>
        <v>#REF!</v>
      </c>
      <c r="I32" s="193" t="e">
        <f aca="false">#REF!</f>
        <v>#REF!</v>
      </c>
      <c r="J32" s="212" t="e">
        <f aca="false">#REF!</f>
        <v>#REF!</v>
      </c>
      <c r="K32" s="372" t="e">
        <f aca="false">#REF!</f>
        <v>#REF!</v>
      </c>
      <c r="L32" s="212"/>
      <c r="M32" s="288" t="n">
        <f aca="false">CV_C!U34</f>
        <v>0</v>
      </c>
      <c r="N32" s="290" t="e">
        <f aca="false">M32/#REF!*7</f>
        <v>#REF!</v>
      </c>
    </row>
    <row r="33" customFormat="false" ht="12.75" hidden="false" customHeight="false" outlineLevel="0" collapsed="false">
      <c r="A33" s="291" t="s">
        <v>76</v>
      </c>
      <c r="B33" s="288" t="e">
        <f aca="false">#REF!</f>
        <v>#REF!</v>
      </c>
      <c r="C33" s="193" t="e">
        <f aca="false">#REF!</f>
        <v>#REF!</v>
      </c>
      <c r="D33" s="212" t="e">
        <f aca="false">#REF!</f>
        <v>#REF!</v>
      </c>
      <c r="E33" s="193" t="e">
        <f aca="false">#REF!</f>
        <v>#REF!</v>
      </c>
      <c r="F33" s="212" t="e">
        <f aca="false">#REF!</f>
        <v>#REF!</v>
      </c>
      <c r="G33" s="193" t="e">
        <f aca="false">#REF!</f>
        <v>#REF!</v>
      </c>
      <c r="H33" s="212" t="e">
        <f aca="false">#REF!</f>
        <v>#REF!</v>
      </c>
      <c r="I33" s="193" t="e">
        <f aca="false">#REF!</f>
        <v>#REF!</v>
      </c>
      <c r="J33" s="212" t="e">
        <f aca="false">#REF!</f>
        <v>#REF!</v>
      </c>
      <c r="K33" s="372" t="e">
        <f aca="false">#REF!</f>
        <v>#REF!</v>
      </c>
      <c r="L33" s="212"/>
      <c r="M33" s="288" t="n">
        <f aca="false">CV_C!U35</f>
        <v>0</v>
      </c>
      <c r="N33" s="290" t="e">
        <f aca="false">M33/#REF!*7</f>
        <v>#REF!</v>
      </c>
    </row>
    <row r="34" customFormat="false" ht="12.75" hidden="false" customHeight="false" outlineLevel="0" collapsed="false">
      <c r="A34" s="291" t="s">
        <v>77</v>
      </c>
      <c r="B34" s="288" t="e">
        <f aca="false">#REF!</f>
        <v>#REF!</v>
      </c>
      <c r="C34" s="193" t="e">
        <f aca="false">#REF!</f>
        <v>#REF!</v>
      </c>
      <c r="D34" s="212" t="e">
        <f aca="false">#REF!</f>
        <v>#REF!</v>
      </c>
      <c r="E34" s="193" t="e">
        <f aca="false">#REF!</f>
        <v>#REF!</v>
      </c>
      <c r="F34" s="212" t="e">
        <f aca="false">#REF!</f>
        <v>#REF!</v>
      </c>
      <c r="G34" s="193" t="e">
        <f aca="false">#REF!</f>
        <v>#REF!</v>
      </c>
      <c r="H34" s="212" t="e">
        <f aca="false">#REF!</f>
        <v>#REF!</v>
      </c>
      <c r="I34" s="193" t="e">
        <f aca="false">#REF!</f>
        <v>#REF!</v>
      </c>
      <c r="J34" s="212" t="e">
        <f aca="false">#REF!</f>
        <v>#REF!</v>
      </c>
      <c r="K34" s="372" t="e">
        <f aca="false">#REF!</f>
        <v>#REF!</v>
      </c>
      <c r="L34" s="212"/>
      <c r="M34" s="288" t="n">
        <f aca="false">CV_C!U36</f>
        <v>0</v>
      </c>
      <c r="N34" s="290" t="e">
        <f aca="false">M34/#REF!*7</f>
        <v>#REF!</v>
      </c>
    </row>
    <row r="35" customFormat="false" ht="13.5" hidden="false" customHeight="false" outlineLevel="0" collapsed="false">
      <c r="A35" s="296" t="s">
        <v>79</v>
      </c>
      <c r="B35" s="297" t="e">
        <f aca="false">#REF!</f>
        <v>#REF!</v>
      </c>
      <c r="C35" s="298" t="e">
        <f aca="false">#REF!</f>
        <v>#REF!</v>
      </c>
      <c r="D35" s="299" t="e">
        <f aca="false">#REF!</f>
        <v>#REF!</v>
      </c>
      <c r="E35" s="298" t="e">
        <f aca="false">#REF!</f>
        <v>#REF!</v>
      </c>
      <c r="F35" s="299" t="e">
        <f aca="false">#REF!</f>
        <v>#REF!</v>
      </c>
      <c r="G35" s="298" t="e">
        <f aca="false">#REF!</f>
        <v>#REF!</v>
      </c>
      <c r="H35" s="299" t="e">
        <f aca="false">#REF!</f>
        <v>#REF!</v>
      </c>
      <c r="I35" s="298" t="e">
        <f aca="false">#REF!</f>
        <v>#REF!</v>
      </c>
      <c r="J35" s="299" t="e">
        <f aca="false">#REF!</f>
        <v>#REF!</v>
      </c>
      <c r="K35" s="374" t="e">
        <f aca="false">#REF!</f>
        <v>#REF!</v>
      </c>
      <c r="L35" s="212"/>
      <c r="M35" s="297" t="n">
        <f aca="false">CV_C!U37</f>
        <v>0</v>
      </c>
      <c r="N35" s="301" t="e">
        <f aca="false">M35/#REF!*7</f>
        <v>#REF!</v>
      </c>
    </row>
    <row r="36" customFormat="false" ht="6" hidden="false" customHeight="true" outlineLevel="0" collapsed="false"/>
    <row r="37" customFormat="false" ht="12.8" hidden="false" customHeight="false" outlineLevel="0" collapsed="false">
      <c r="A37" s="11" t="s">
        <v>87</v>
      </c>
      <c r="B37" s="303"/>
      <c r="C37" s="304"/>
      <c r="D37" s="304"/>
      <c r="E37" s="304"/>
      <c r="F37" s="304"/>
      <c r="G37" s="304"/>
      <c r="H37" s="304"/>
      <c r="I37" s="304"/>
      <c r="J37" s="304"/>
      <c r="K37" s="305"/>
      <c r="L37" s="375"/>
      <c r="M37" s="306" t="n">
        <f aca="false">SUM(M12:M35)</f>
        <v>0</v>
      </c>
      <c r="N37" s="307" t="n">
        <f aca="false">SUM(B37:K37)</f>
        <v>0</v>
      </c>
    </row>
    <row r="38" customFormat="false" ht="12.8" hidden="false" customHeight="false" outlineLevel="0" collapsed="false">
      <c r="A38" s="308" t="s">
        <v>90</v>
      </c>
      <c r="B38" s="309"/>
      <c r="C38" s="310"/>
      <c r="D38" s="310"/>
      <c r="E38" s="310"/>
      <c r="F38" s="310"/>
      <c r="G38" s="310"/>
      <c r="H38" s="310"/>
      <c r="I38" s="310"/>
      <c r="J38" s="310"/>
      <c r="K38" s="311"/>
      <c r="L38" s="375"/>
      <c r="M38" s="312" t="n">
        <f aca="false">SUM(M18:M33)</f>
        <v>0</v>
      </c>
      <c r="N38" s="295" t="n">
        <f aca="false">SUM(B38:K38)</f>
        <v>0</v>
      </c>
    </row>
    <row r="39" customFormat="false" ht="13.5" hidden="false" customHeight="false" outlineLevel="0" collapsed="false">
      <c r="A39" s="313" t="s">
        <v>91</v>
      </c>
      <c r="B39" s="314" t="n">
        <f aca="false">B37-B38</f>
        <v>0</v>
      </c>
      <c r="C39" s="315" t="n">
        <f aca="false">C37-C38</f>
        <v>0</v>
      </c>
      <c r="D39" s="315" t="n">
        <f aca="false">D37-D38</f>
        <v>0</v>
      </c>
      <c r="E39" s="315" t="n">
        <f aca="false">E37-E38</f>
        <v>0</v>
      </c>
      <c r="F39" s="315" t="n">
        <f aca="false">F37-F38</f>
        <v>0</v>
      </c>
      <c r="G39" s="315" t="n">
        <f aca="false">G37-G38</f>
        <v>0</v>
      </c>
      <c r="H39" s="363" t="n">
        <f aca="false">H37-H38</f>
        <v>0</v>
      </c>
      <c r="I39" s="315" t="n">
        <f aca="false">I37-I38</f>
        <v>0</v>
      </c>
      <c r="J39" s="315" t="n">
        <f aca="false">J37-J38</f>
        <v>0</v>
      </c>
      <c r="K39" s="376" t="n">
        <f aca="false">K37-K38</f>
        <v>0</v>
      </c>
      <c r="L39" s="375"/>
      <c r="M39" s="317" t="n">
        <f aca="false">M37-M38</f>
        <v>0</v>
      </c>
      <c r="N39" s="318" t="n">
        <f aca="false">N37-N38</f>
        <v>0</v>
      </c>
    </row>
    <row r="40" customFormat="false" ht="12.75" hidden="false" customHeight="true" outlineLevel="0" collapsed="false">
      <c r="B40" s="1"/>
      <c r="C40" s="1"/>
      <c r="D40" s="1"/>
      <c r="E40" s="1"/>
      <c r="F40" s="1"/>
      <c r="G40" s="1"/>
      <c r="H40" s="1"/>
      <c r="J40" s="1"/>
    </row>
    <row r="41" customFormat="false" ht="12.75" hidden="false" customHeight="true" outlineLevel="0" collapsed="false">
      <c r="A41" s="276" t="s">
        <v>92</v>
      </c>
      <c r="B41" s="217" t="n">
        <f aca="false">B4</f>
        <v>0</v>
      </c>
    </row>
    <row r="42" customFormat="false" ht="12.75" hidden="false" customHeight="true" outlineLevel="0" collapsed="false"/>
    <row r="43" customFormat="false" ht="20.45" hidden="false" customHeight="true" outlineLevel="0" collapsed="false">
      <c r="B43" s="319" t="str">
        <f aca="false">B10</f>
        <v>Distrubution des classes SWISS10 par tranche horaire  -  Cumuls sur 7 jours (Lu - Di)</v>
      </c>
      <c r="C43" s="319"/>
      <c r="D43" s="319"/>
      <c r="E43" s="319"/>
      <c r="F43" s="319"/>
      <c r="G43" s="319"/>
      <c r="H43" s="319"/>
      <c r="I43" s="319"/>
      <c r="J43" s="319"/>
      <c r="K43" s="319"/>
      <c r="L43" s="370"/>
      <c r="M43" s="280" t="s">
        <v>86</v>
      </c>
      <c r="N43" s="281" t="str">
        <f aca="false">N10</f>
        <v>Part du TJM</v>
      </c>
    </row>
    <row r="44" customFormat="false" ht="12.75" hidden="false" customHeight="false" outlineLevel="0" collapsed="false">
      <c r="A44" s="282" t="s">
        <v>37</v>
      </c>
      <c r="B44" s="320" t="e">
        <f aca="false">B11</f>
        <v>#REF!</v>
      </c>
      <c r="C44" s="203" t="e">
        <f aca="false">C11</f>
        <v>#REF!</v>
      </c>
      <c r="D44" s="321" t="e">
        <f aca="false">D11</f>
        <v>#REF!</v>
      </c>
      <c r="E44" s="203" t="e">
        <f aca="false">E11</f>
        <v>#REF!</v>
      </c>
      <c r="F44" s="322" t="e">
        <f aca="false">F11</f>
        <v>#REF!</v>
      </c>
      <c r="G44" s="203" t="e">
        <f aca="false">G11</f>
        <v>#REF!</v>
      </c>
      <c r="H44" s="321" t="e">
        <f aca="false">H11</f>
        <v>#REF!</v>
      </c>
      <c r="I44" s="203" t="e">
        <f aca="false">I11</f>
        <v>#REF!</v>
      </c>
      <c r="J44" s="321" t="e">
        <f aca="false">J11</f>
        <v>#REF!</v>
      </c>
      <c r="K44" s="371" t="e">
        <f aca="false">K11</f>
        <v>#REF!</v>
      </c>
      <c r="L44" s="75"/>
      <c r="M44" s="286" t="s">
        <v>89</v>
      </c>
      <c r="N44" s="281"/>
    </row>
    <row r="45" customFormat="false" ht="12.75" hidden="false" customHeight="false" outlineLevel="0" collapsed="false">
      <c r="A45" s="287" t="s">
        <v>43</v>
      </c>
      <c r="B45" s="288" t="e">
        <f aca="false">#REF!</f>
        <v>#REF!</v>
      </c>
      <c r="C45" s="193" t="e">
        <f aca="false">#REF!</f>
        <v>#REF!</v>
      </c>
      <c r="D45" s="212" t="e">
        <f aca="false">#REF!</f>
        <v>#REF!</v>
      </c>
      <c r="E45" s="193" t="e">
        <f aca="false">#REF!</f>
        <v>#REF!</v>
      </c>
      <c r="F45" s="324" t="e">
        <f aca="false">#REF!</f>
        <v>#REF!</v>
      </c>
      <c r="G45" s="193" t="e">
        <f aca="false">#REF!</f>
        <v>#REF!</v>
      </c>
      <c r="H45" s="212" t="e">
        <f aca="false">#REF!</f>
        <v>#REF!</v>
      </c>
      <c r="I45" s="193" t="e">
        <f aca="false">#REF!</f>
        <v>#REF!</v>
      </c>
      <c r="J45" s="212" t="e">
        <f aca="false">#REF!</f>
        <v>#REF!</v>
      </c>
      <c r="K45" s="372" t="e">
        <f aca="false">#REF!</f>
        <v>#REF!</v>
      </c>
      <c r="L45" s="212"/>
      <c r="M45" s="288" t="n">
        <f aca="false">CV_C!AE14</f>
        <v>0</v>
      </c>
      <c r="N45" s="290" t="e">
        <f aca="false">M45/#REF!*7</f>
        <v>#REF!</v>
      </c>
    </row>
    <row r="46" customFormat="false" ht="12.75" hidden="false" customHeight="false" outlineLevel="0" collapsed="false">
      <c r="A46" s="291" t="s">
        <v>44</v>
      </c>
      <c r="B46" s="288" t="e">
        <f aca="false">#REF!</f>
        <v>#REF!</v>
      </c>
      <c r="C46" s="193" t="e">
        <f aca="false">#REF!</f>
        <v>#REF!</v>
      </c>
      <c r="D46" s="212" t="e">
        <f aca="false">#REF!</f>
        <v>#REF!</v>
      </c>
      <c r="E46" s="193" t="e">
        <f aca="false">#REF!</f>
        <v>#REF!</v>
      </c>
      <c r="F46" s="324" t="e">
        <f aca="false">#REF!</f>
        <v>#REF!</v>
      </c>
      <c r="G46" s="193" t="e">
        <f aca="false">#REF!</f>
        <v>#REF!</v>
      </c>
      <c r="H46" s="212" t="e">
        <f aca="false">#REF!</f>
        <v>#REF!</v>
      </c>
      <c r="I46" s="193" t="e">
        <f aca="false">#REF!</f>
        <v>#REF!</v>
      </c>
      <c r="J46" s="212" t="e">
        <f aca="false">#REF!</f>
        <v>#REF!</v>
      </c>
      <c r="K46" s="372" t="e">
        <f aca="false">#REF!</f>
        <v>#REF!</v>
      </c>
      <c r="L46" s="212"/>
      <c r="M46" s="288" t="n">
        <f aca="false">CV_C!AE15</f>
        <v>0</v>
      </c>
      <c r="N46" s="290" t="e">
        <f aca="false">M46/#REF!*7</f>
        <v>#REF!</v>
      </c>
    </row>
    <row r="47" customFormat="false" ht="12.75" hidden="false" customHeight="false" outlineLevel="0" collapsed="false">
      <c r="A47" s="291" t="s">
        <v>46</v>
      </c>
      <c r="B47" s="288" t="e">
        <f aca="false">#REF!</f>
        <v>#REF!</v>
      </c>
      <c r="C47" s="193" t="e">
        <f aca="false">#REF!</f>
        <v>#REF!</v>
      </c>
      <c r="D47" s="212" t="e">
        <f aca="false">#REF!</f>
        <v>#REF!</v>
      </c>
      <c r="E47" s="193" t="e">
        <f aca="false">#REF!</f>
        <v>#REF!</v>
      </c>
      <c r="F47" s="324" t="e">
        <f aca="false">#REF!</f>
        <v>#REF!</v>
      </c>
      <c r="G47" s="193" t="e">
        <f aca="false">#REF!</f>
        <v>#REF!</v>
      </c>
      <c r="H47" s="212" t="e">
        <f aca="false">#REF!</f>
        <v>#REF!</v>
      </c>
      <c r="I47" s="193" t="e">
        <f aca="false">#REF!</f>
        <v>#REF!</v>
      </c>
      <c r="J47" s="212" t="e">
        <f aca="false">#REF!</f>
        <v>#REF!</v>
      </c>
      <c r="K47" s="372" t="e">
        <f aca="false">#REF!</f>
        <v>#REF!</v>
      </c>
      <c r="L47" s="212"/>
      <c r="M47" s="288" t="n">
        <f aca="false">CV_C!AE16</f>
        <v>0</v>
      </c>
      <c r="N47" s="290" t="e">
        <f aca="false">M47/#REF!*7</f>
        <v>#REF!</v>
      </c>
    </row>
    <row r="48" customFormat="false" ht="12.75" hidden="false" customHeight="false" outlineLevel="0" collapsed="false">
      <c r="A48" s="291" t="s">
        <v>48</v>
      </c>
      <c r="B48" s="288" t="e">
        <f aca="false">#REF!</f>
        <v>#REF!</v>
      </c>
      <c r="C48" s="193" t="e">
        <f aca="false">#REF!</f>
        <v>#REF!</v>
      </c>
      <c r="D48" s="212" t="e">
        <f aca="false">#REF!</f>
        <v>#REF!</v>
      </c>
      <c r="E48" s="193" t="e">
        <f aca="false">#REF!</f>
        <v>#REF!</v>
      </c>
      <c r="F48" s="324" t="e">
        <f aca="false">#REF!</f>
        <v>#REF!</v>
      </c>
      <c r="G48" s="193" t="e">
        <f aca="false">#REF!</f>
        <v>#REF!</v>
      </c>
      <c r="H48" s="212" t="e">
        <f aca="false">#REF!</f>
        <v>#REF!</v>
      </c>
      <c r="I48" s="193" t="e">
        <f aca="false">#REF!</f>
        <v>#REF!</v>
      </c>
      <c r="J48" s="212" t="e">
        <f aca="false">#REF!</f>
        <v>#REF!</v>
      </c>
      <c r="K48" s="372" t="e">
        <f aca="false">#REF!</f>
        <v>#REF!</v>
      </c>
      <c r="L48" s="212"/>
      <c r="M48" s="288" t="n">
        <f aca="false">CV_C!AE17</f>
        <v>0</v>
      </c>
      <c r="N48" s="290" t="e">
        <f aca="false">M48/#REF!*7</f>
        <v>#REF!</v>
      </c>
    </row>
    <row r="49" customFormat="false" ht="12.75" hidden="false" customHeight="false" outlineLevel="0" collapsed="false">
      <c r="A49" s="291" t="s">
        <v>49</v>
      </c>
      <c r="B49" s="288" t="e">
        <f aca="false">#REF!</f>
        <v>#REF!</v>
      </c>
      <c r="C49" s="193" t="e">
        <f aca="false">#REF!</f>
        <v>#REF!</v>
      </c>
      <c r="D49" s="212" t="e">
        <f aca="false">#REF!</f>
        <v>#REF!</v>
      </c>
      <c r="E49" s="193" t="e">
        <f aca="false">#REF!</f>
        <v>#REF!</v>
      </c>
      <c r="F49" s="324" t="e">
        <f aca="false">#REF!</f>
        <v>#REF!</v>
      </c>
      <c r="G49" s="193" t="e">
        <f aca="false">#REF!</f>
        <v>#REF!</v>
      </c>
      <c r="H49" s="212" t="e">
        <f aca="false">#REF!</f>
        <v>#REF!</v>
      </c>
      <c r="I49" s="193" t="e">
        <f aca="false">#REF!</f>
        <v>#REF!</v>
      </c>
      <c r="J49" s="212" t="e">
        <f aca="false">#REF!</f>
        <v>#REF!</v>
      </c>
      <c r="K49" s="372" t="e">
        <f aca="false">#REF!</f>
        <v>#REF!</v>
      </c>
      <c r="L49" s="212"/>
      <c r="M49" s="288" t="n">
        <f aca="false">CV_C!AE18</f>
        <v>0</v>
      </c>
      <c r="N49" s="290" t="e">
        <f aca="false">M49/#REF!*7</f>
        <v>#REF!</v>
      </c>
    </row>
    <row r="50" customFormat="false" ht="12.75" hidden="false" customHeight="false" outlineLevel="0" collapsed="false">
      <c r="A50" s="291" t="s">
        <v>51</v>
      </c>
      <c r="B50" s="288" t="e">
        <f aca="false">#REF!</f>
        <v>#REF!</v>
      </c>
      <c r="C50" s="193" t="e">
        <f aca="false">#REF!</f>
        <v>#REF!</v>
      </c>
      <c r="D50" s="212" t="e">
        <f aca="false">#REF!</f>
        <v>#REF!</v>
      </c>
      <c r="E50" s="193" t="e">
        <f aca="false">#REF!</f>
        <v>#REF!</v>
      </c>
      <c r="F50" s="324" t="e">
        <f aca="false">#REF!</f>
        <v>#REF!</v>
      </c>
      <c r="G50" s="193" t="e">
        <f aca="false">#REF!</f>
        <v>#REF!</v>
      </c>
      <c r="H50" s="212" t="e">
        <f aca="false">#REF!</f>
        <v>#REF!</v>
      </c>
      <c r="I50" s="193" t="e">
        <f aca="false">#REF!</f>
        <v>#REF!</v>
      </c>
      <c r="J50" s="212" t="e">
        <f aca="false">#REF!</f>
        <v>#REF!</v>
      </c>
      <c r="K50" s="372" t="e">
        <f aca="false">#REF!</f>
        <v>#REF!</v>
      </c>
      <c r="L50" s="212"/>
      <c r="M50" s="288" t="n">
        <f aca="false">CV_C!AE19</f>
        <v>0</v>
      </c>
      <c r="N50" s="290" t="e">
        <f aca="false">M50/#REF!*7</f>
        <v>#REF!</v>
      </c>
    </row>
    <row r="51" customFormat="false" ht="12.75" hidden="false" customHeight="false" outlineLevel="0" collapsed="false">
      <c r="A51" s="283" t="s">
        <v>53</v>
      </c>
      <c r="B51" s="288" t="e">
        <f aca="false">#REF!</f>
        <v>#REF!</v>
      </c>
      <c r="C51" s="193" t="e">
        <f aca="false">#REF!</f>
        <v>#REF!</v>
      </c>
      <c r="D51" s="212" t="e">
        <f aca="false">#REF!</f>
        <v>#REF!</v>
      </c>
      <c r="E51" s="193" t="e">
        <f aca="false">#REF!</f>
        <v>#REF!</v>
      </c>
      <c r="F51" s="324" t="e">
        <f aca="false">#REF!</f>
        <v>#REF!</v>
      </c>
      <c r="G51" s="193" t="e">
        <f aca="false">#REF!</f>
        <v>#REF!</v>
      </c>
      <c r="H51" s="212" t="e">
        <f aca="false">#REF!</f>
        <v>#REF!</v>
      </c>
      <c r="I51" s="193" t="e">
        <f aca="false">#REF!</f>
        <v>#REF!</v>
      </c>
      <c r="J51" s="212" t="e">
        <f aca="false">#REF!</f>
        <v>#REF!</v>
      </c>
      <c r="K51" s="372" t="e">
        <f aca="false">#REF!</f>
        <v>#REF!</v>
      </c>
      <c r="L51" s="212"/>
      <c r="M51" s="288" t="n">
        <f aca="false">CV_C!AE20</f>
        <v>0</v>
      </c>
      <c r="N51" s="290" t="e">
        <f aca="false">M51/#REF!*7</f>
        <v>#REF!</v>
      </c>
    </row>
    <row r="52" customFormat="false" ht="12.75" hidden="false" customHeight="false" outlineLevel="0" collapsed="false">
      <c r="A52" s="287" t="s">
        <v>54</v>
      </c>
      <c r="B52" s="292" t="e">
        <f aca="false">#REF!</f>
        <v>#REF!</v>
      </c>
      <c r="C52" s="197" t="e">
        <f aca="false">#REF!</f>
        <v>#REF!</v>
      </c>
      <c r="D52" s="293" t="e">
        <f aca="false">#REF!</f>
        <v>#REF!</v>
      </c>
      <c r="E52" s="197" t="e">
        <f aca="false">#REF!</f>
        <v>#REF!</v>
      </c>
      <c r="F52" s="325" t="e">
        <f aca="false">#REF!</f>
        <v>#REF!</v>
      </c>
      <c r="G52" s="197" t="e">
        <f aca="false">#REF!</f>
        <v>#REF!</v>
      </c>
      <c r="H52" s="293" t="e">
        <f aca="false">#REF!</f>
        <v>#REF!</v>
      </c>
      <c r="I52" s="197" t="e">
        <f aca="false">#REF!</f>
        <v>#REF!</v>
      </c>
      <c r="J52" s="293" t="e">
        <f aca="false">#REF!</f>
        <v>#REF!</v>
      </c>
      <c r="K52" s="373" t="e">
        <f aca="false">#REF!</f>
        <v>#REF!</v>
      </c>
      <c r="L52" s="212"/>
      <c r="M52" s="292" t="n">
        <f aca="false">CV_C!AE21</f>
        <v>0</v>
      </c>
      <c r="N52" s="295" t="e">
        <f aca="false">M52/#REF!*7</f>
        <v>#REF!</v>
      </c>
    </row>
    <row r="53" customFormat="false" ht="12.75" hidden="false" customHeight="false" outlineLevel="0" collapsed="false">
      <c r="A53" s="287" t="s">
        <v>56</v>
      </c>
      <c r="B53" s="288" t="e">
        <f aca="false">#REF!</f>
        <v>#REF!</v>
      </c>
      <c r="C53" s="193" t="e">
        <f aca="false">#REF!</f>
        <v>#REF!</v>
      </c>
      <c r="D53" s="212" t="e">
        <f aca="false">#REF!</f>
        <v>#REF!</v>
      </c>
      <c r="E53" s="193" t="e">
        <f aca="false">#REF!</f>
        <v>#REF!</v>
      </c>
      <c r="F53" s="324" t="e">
        <f aca="false">#REF!</f>
        <v>#REF!</v>
      </c>
      <c r="G53" s="193" t="e">
        <f aca="false">#REF!</f>
        <v>#REF!</v>
      </c>
      <c r="H53" s="212" t="e">
        <f aca="false">#REF!</f>
        <v>#REF!</v>
      </c>
      <c r="I53" s="193" t="e">
        <f aca="false">#REF!</f>
        <v>#REF!</v>
      </c>
      <c r="J53" s="212" t="e">
        <f aca="false">#REF!</f>
        <v>#REF!</v>
      </c>
      <c r="K53" s="372" t="e">
        <f aca="false">#REF!</f>
        <v>#REF!</v>
      </c>
      <c r="L53" s="212"/>
      <c r="M53" s="288" t="n">
        <f aca="false">CV_C!AE22</f>
        <v>0</v>
      </c>
      <c r="N53" s="290" t="e">
        <f aca="false">M53/#REF!*7</f>
        <v>#REF!</v>
      </c>
    </row>
    <row r="54" customFormat="false" ht="12.75" hidden="false" customHeight="false" outlineLevel="0" collapsed="false">
      <c r="A54" s="291" t="s">
        <v>58</v>
      </c>
      <c r="B54" s="288" t="e">
        <f aca="false">#REF!</f>
        <v>#REF!</v>
      </c>
      <c r="C54" s="193" t="e">
        <f aca="false">#REF!</f>
        <v>#REF!</v>
      </c>
      <c r="D54" s="212" t="e">
        <f aca="false">#REF!</f>
        <v>#REF!</v>
      </c>
      <c r="E54" s="193" t="e">
        <f aca="false">#REF!</f>
        <v>#REF!</v>
      </c>
      <c r="F54" s="324" t="e">
        <f aca="false">#REF!</f>
        <v>#REF!</v>
      </c>
      <c r="G54" s="193" t="e">
        <f aca="false">#REF!</f>
        <v>#REF!</v>
      </c>
      <c r="H54" s="212" t="e">
        <f aca="false">#REF!</f>
        <v>#REF!</v>
      </c>
      <c r="I54" s="193" t="e">
        <f aca="false">#REF!</f>
        <v>#REF!</v>
      </c>
      <c r="J54" s="212" t="e">
        <f aca="false">#REF!</f>
        <v>#REF!</v>
      </c>
      <c r="K54" s="372" t="e">
        <f aca="false">#REF!</f>
        <v>#REF!</v>
      </c>
      <c r="L54" s="212"/>
      <c r="M54" s="288" t="n">
        <f aca="false">CV_C!AE23</f>
        <v>0</v>
      </c>
      <c r="N54" s="290" t="e">
        <f aca="false">M54/#REF!*7</f>
        <v>#REF!</v>
      </c>
    </row>
    <row r="55" customFormat="false" ht="12.75" hidden="false" customHeight="false" outlineLevel="0" collapsed="false">
      <c r="A55" s="291" t="s">
        <v>59</v>
      </c>
      <c r="B55" s="288" t="e">
        <f aca="false">#REF!</f>
        <v>#REF!</v>
      </c>
      <c r="C55" s="193" t="e">
        <f aca="false">#REF!</f>
        <v>#REF!</v>
      </c>
      <c r="D55" s="212" t="e">
        <f aca="false">#REF!</f>
        <v>#REF!</v>
      </c>
      <c r="E55" s="193" t="e">
        <f aca="false">#REF!</f>
        <v>#REF!</v>
      </c>
      <c r="F55" s="324" t="e">
        <f aca="false">#REF!</f>
        <v>#REF!</v>
      </c>
      <c r="G55" s="193" t="e">
        <f aca="false">#REF!</f>
        <v>#REF!</v>
      </c>
      <c r="H55" s="212" t="e">
        <f aca="false">#REF!</f>
        <v>#REF!</v>
      </c>
      <c r="I55" s="193" t="e">
        <f aca="false">#REF!</f>
        <v>#REF!</v>
      </c>
      <c r="J55" s="212" t="e">
        <f aca="false">#REF!</f>
        <v>#REF!</v>
      </c>
      <c r="K55" s="372" t="e">
        <f aca="false">#REF!</f>
        <v>#REF!</v>
      </c>
      <c r="L55" s="212"/>
      <c r="M55" s="288" t="n">
        <f aca="false">CV_C!AE24</f>
        <v>0</v>
      </c>
      <c r="N55" s="290" t="e">
        <f aca="false">M55/#REF!*7</f>
        <v>#REF!</v>
      </c>
    </row>
    <row r="56" customFormat="false" ht="12.75" hidden="false" customHeight="false" outlineLevel="0" collapsed="false">
      <c r="A56" s="291" t="s">
        <v>61</v>
      </c>
      <c r="B56" s="288" t="e">
        <f aca="false">#REF!</f>
        <v>#REF!</v>
      </c>
      <c r="C56" s="193" t="e">
        <f aca="false">#REF!</f>
        <v>#REF!</v>
      </c>
      <c r="D56" s="212" t="e">
        <f aca="false">#REF!</f>
        <v>#REF!</v>
      </c>
      <c r="E56" s="193" t="e">
        <f aca="false">#REF!</f>
        <v>#REF!</v>
      </c>
      <c r="F56" s="324" t="e">
        <f aca="false">#REF!</f>
        <v>#REF!</v>
      </c>
      <c r="G56" s="193" t="e">
        <f aca="false">#REF!</f>
        <v>#REF!</v>
      </c>
      <c r="H56" s="212" t="e">
        <f aca="false">#REF!</f>
        <v>#REF!</v>
      </c>
      <c r="I56" s="193" t="e">
        <f aca="false">#REF!</f>
        <v>#REF!</v>
      </c>
      <c r="J56" s="212" t="e">
        <f aca="false">#REF!</f>
        <v>#REF!</v>
      </c>
      <c r="K56" s="372" t="e">
        <f aca="false">#REF!</f>
        <v>#REF!</v>
      </c>
      <c r="L56" s="212"/>
      <c r="M56" s="288" t="n">
        <f aca="false">CV_C!AE25</f>
        <v>0</v>
      </c>
      <c r="N56" s="290" t="e">
        <f aca="false">M56/#REF!*7</f>
        <v>#REF!</v>
      </c>
    </row>
    <row r="57" customFormat="false" ht="12.75" hidden="false" customHeight="false" outlineLevel="0" collapsed="false">
      <c r="A57" s="291" t="s">
        <v>63</v>
      </c>
      <c r="B57" s="288" t="e">
        <f aca="false">#REF!</f>
        <v>#REF!</v>
      </c>
      <c r="C57" s="193" t="e">
        <f aca="false">#REF!</f>
        <v>#REF!</v>
      </c>
      <c r="D57" s="212" t="e">
        <f aca="false">#REF!</f>
        <v>#REF!</v>
      </c>
      <c r="E57" s="193" t="e">
        <f aca="false">#REF!</f>
        <v>#REF!</v>
      </c>
      <c r="F57" s="324" t="e">
        <f aca="false">#REF!</f>
        <v>#REF!</v>
      </c>
      <c r="G57" s="193" t="e">
        <f aca="false">#REF!</f>
        <v>#REF!</v>
      </c>
      <c r="H57" s="212" t="e">
        <f aca="false">#REF!</f>
        <v>#REF!</v>
      </c>
      <c r="I57" s="193" t="e">
        <f aca="false">#REF!</f>
        <v>#REF!</v>
      </c>
      <c r="J57" s="212" t="e">
        <f aca="false">#REF!</f>
        <v>#REF!</v>
      </c>
      <c r="K57" s="372" t="e">
        <f aca="false">#REF!</f>
        <v>#REF!</v>
      </c>
      <c r="L57" s="212"/>
      <c r="M57" s="288" t="n">
        <f aca="false">CV_C!AE26</f>
        <v>0</v>
      </c>
      <c r="N57" s="290" t="e">
        <f aca="false">M57/#REF!*7</f>
        <v>#REF!</v>
      </c>
    </row>
    <row r="58" customFormat="false" ht="12.75" hidden="false" customHeight="false" outlineLevel="0" collapsed="false">
      <c r="A58" s="291" t="s">
        <v>64</v>
      </c>
      <c r="B58" s="288" t="e">
        <f aca="false">#REF!</f>
        <v>#REF!</v>
      </c>
      <c r="C58" s="193" t="e">
        <f aca="false">#REF!</f>
        <v>#REF!</v>
      </c>
      <c r="D58" s="212" t="e">
        <f aca="false">#REF!</f>
        <v>#REF!</v>
      </c>
      <c r="E58" s="193" t="e">
        <f aca="false">#REF!</f>
        <v>#REF!</v>
      </c>
      <c r="F58" s="324" t="e">
        <f aca="false">#REF!</f>
        <v>#REF!</v>
      </c>
      <c r="G58" s="193" t="e">
        <f aca="false">#REF!</f>
        <v>#REF!</v>
      </c>
      <c r="H58" s="212" t="e">
        <f aca="false">#REF!</f>
        <v>#REF!</v>
      </c>
      <c r="I58" s="193" t="e">
        <f aca="false">#REF!</f>
        <v>#REF!</v>
      </c>
      <c r="J58" s="212" t="e">
        <f aca="false">#REF!</f>
        <v>#REF!</v>
      </c>
      <c r="K58" s="372" t="e">
        <f aca="false">#REF!</f>
        <v>#REF!</v>
      </c>
      <c r="L58" s="212"/>
      <c r="M58" s="288" t="n">
        <f aca="false">CV_C!AE27</f>
        <v>0</v>
      </c>
      <c r="N58" s="290" t="e">
        <f aca="false">M58/#REF!*7</f>
        <v>#REF!</v>
      </c>
    </row>
    <row r="59" customFormat="false" ht="12.75" hidden="false" customHeight="false" outlineLevel="0" collapsed="false">
      <c r="A59" s="291" t="s">
        <v>66</v>
      </c>
      <c r="B59" s="288" t="e">
        <f aca="false">#REF!</f>
        <v>#REF!</v>
      </c>
      <c r="C59" s="193" t="e">
        <f aca="false">#REF!</f>
        <v>#REF!</v>
      </c>
      <c r="D59" s="212" t="e">
        <f aca="false">#REF!</f>
        <v>#REF!</v>
      </c>
      <c r="E59" s="193" t="e">
        <f aca="false">#REF!</f>
        <v>#REF!</v>
      </c>
      <c r="F59" s="324" t="e">
        <f aca="false">#REF!</f>
        <v>#REF!</v>
      </c>
      <c r="G59" s="193" t="e">
        <f aca="false">#REF!</f>
        <v>#REF!</v>
      </c>
      <c r="H59" s="212" t="e">
        <f aca="false">#REF!</f>
        <v>#REF!</v>
      </c>
      <c r="I59" s="193" t="e">
        <f aca="false">#REF!</f>
        <v>#REF!</v>
      </c>
      <c r="J59" s="212" t="e">
        <f aca="false">#REF!</f>
        <v>#REF!</v>
      </c>
      <c r="K59" s="372" t="e">
        <f aca="false">#REF!</f>
        <v>#REF!</v>
      </c>
      <c r="L59" s="212"/>
      <c r="M59" s="288" t="n">
        <f aca="false">CV_C!AE28</f>
        <v>0</v>
      </c>
      <c r="N59" s="290" t="e">
        <f aca="false">M59/#REF!*7</f>
        <v>#REF!</v>
      </c>
    </row>
    <row r="60" customFormat="false" ht="12.75" hidden="false" customHeight="false" outlineLevel="0" collapsed="false">
      <c r="A60" s="291" t="s">
        <v>68</v>
      </c>
      <c r="B60" s="288" t="e">
        <f aca="false">#REF!</f>
        <v>#REF!</v>
      </c>
      <c r="C60" s="193" t="e">
        <f aca="false">#REF!</f>
        <v>#REF!</v>
      </c>
      <c r="D60" s="212" t="e">
        <f aca="false">#REF!</f>
        <v>#REF!</v>
      </c>
      <c r="E60" s="193" t="e">
        <f aca="false">#REF!</f>
        <v>#REF!</v>
      </c>
      <c r="F60" s="324" t="e">
        <f aca="false">#REF!</f>
        <v>#REF!</v>
      </c>
      <c r="G60" s="193" t="e">
        <f aca="false">#REF!</f>
        <v>#REF!</v>
      </c>
      <c r="H60" s="212" t="e">
        <f aca="false">#REF!</f>
        <v>#REF!</v>
      </c>
      <c r="I60" s="193" t="e">
        <f aca="false">#REF!</f>
        <v>#REF!</v>
      </c>
      <c r="J60" s="212" t="e">
        <f aca="false">#REF!</f>
        <v>#REF!</v>
      </c>
      <c r="K60" s="372" t="e">
        <f aca="false">#REF!</f>
        <v>#REF!</v>
      </c>
      <c r="L60" s="212"/>
      <c r="M60" s="288" t="n">
        <f aca="false">CV_C!AE29</f>
        <v>0</v>
      </c>
      <c r="N60" s="290" t="e">
        <f aca="false">M60/#REF!*7</f>
        <v>#REF!</v>
      </c>
    </row>
    <row r="61" customFormat="false" ht="12.75" hidden="false" customHeight="false" outlineLevel="0" collapsed="false">
      <c r="A61" s="283" t="s">
        <v>69</v>
      </c>
      <c r="B61" s="288" t="e">
        <f aca="false">#REF!</f>
        <v>#REF!</v>
      </c>
      <c r="C61" s="193" t="e">
        <f aca="false">#REF!</f>
        <v>#REF!</v>
      </c>
      <c r="D61" s="212" t="e">
        <f aca="false">#REF!</f>
        <v>#REF!</v>
      </c>
      <c r="E61" s="193" t="e">
        <f aca="false">#REF!</f>
        <v>#REF!</v>
      </c>
      <c r="F61" s="324" t="e">
        <f aca="false">#REF!</f>
        <v>#REF!</v>
      </c>
      <c r="G61" s="193" t="e">
        <f aca="false">#REF!</f>
        <v>#REF!</v>
      </c>
      <c r="H61" s="212" t="e">
        <f aca="false">#REF!</f>
        <v>#REF!</v>
      </c>
      <c r="I61" s="193" t="e">
        <f aca="false">#REF!</f>
        <v>#REF!</v>
      </c>
      <c r="J61" s="212" t="e">
        <f aca="false">#REF!</f>
        <v>#REF!</v>
      </c>
      <c r="K61" s="372" t="e">
        <f aca="false">#REF!</f>
        <v>#REF!</v>
      </c>
      <c r="L61" s="212"/>
      <c r="M61" s="288" t="n">
        <f aca="false">CV_C!AE30</f>
        <v>0</v>
      </c>
      <c r="N61" s="290" t="e">
        <f aca="false">M61/#REF!*7</f>
        <v>#REF!</v>
      </c>
    </row>
    <row r="62" customFormat="false" ht="12.75" hidden="false" customHeight="false" outlineLevel="0" collapsed="false">
      <c r="A62" s="287" t="s">
        <v>71</v>
      </c>
      <c r="B62" s="292" t="e">
        <f aca="false">#REF!</f>
        <v>#REF!</v>
      </c>
      <c r="C62" s="197" t="e">
        <f aca="false">#REF!</f>
        <v>#REF!</v>
      </c>
      <c r="D62" s="293" t="e">
        <f aca="false">#REF!</f>
        <v>#REF!</v>
      </c>
      <c r="E62" s="197" t="e">
        <f aca="false">#REF!</f>
        <v>#REF!</v>
      </c>
      <c r="F62" s="325" t="e">
        <f aca="false">#REF!</f>
        <v>#REF!</v>
      </c>
      <c r="G62" s="197" t="e">
        <f aca="false">#REF!</f>
        <v>#REF!</v>
      </c>
      <c r="H62" s="293" t="e">
        <f aca="false">#REF!</f>
        <v>#REF!</v>
      </c>
      <c r="I62" s="197" t="e">
        <f aca="false">#REF!</f>
        <v>#REF!</v>
      </c>
      <c r="J62" s="293" t="e">
        <f aca="false">#REF!</f>
        <v>#REF!</v>
      </c>
      <c r="K62" s="373" t="e">
        <f aca="false">#REF!</f>
        <v>#REF!</v>
      </c>
      <c r="L62" s="212"/>
      <c r="M62" s="292" t="n">
        <f aca="false">CV_C!AE31</f>
        <v>0</v>
      </c>
      <c r="N62" s="295" t="e">
        <f aca="false">M62/#REF!*7</f>
        <v>#REF!</v>
      </c>
    </row>
    <row r="63" customFormat="false" ht="12.75" hidden="false" customHeight="false" outlineLevel="0" collapsed="false">
      <c r="A63" s="287" t="s">
        <v>72</v>
      </c>
      <c r="B63" s="288" t="e">
        <f aca="false">#REF!</f>
        <v>#REF!</v>
      </c>
      <c r="C63" s="193" t="e">
        <f aca="false">#REF!</f>
        <v>#REF!</v>
      </c>
      <c r="D63" s="212" t="e">
        <f aca="false">#REF!</f>
        <v>#REF!</v>
      </c>
      <c r="E63" s="193" t="e">
        <f aca="false">#REF!</f>
        <v>#REF!</v>
      </c>
      <c r="F63" s="324" t="e">
        <f aca="false">#REF!</f>
        <v>#REF!</v>
      </c>
      <c r="G63" s="193" t="e">
        <f aca="false">#REF!</f>
        <v>#REF!</v>
      </c>
      <c r="H63" s="212" t="e">
        <f aca="false">#REF!</f>
        <v>#REF!</v>
      </c>
      <c r="I63" s="193" t="e">
        <f aca="false">#REF!</f>
        <v>#REF!</v>
      </c>
      <c r="J63" s="212" t="e">
        <f aca="false">#REF!</f>
        <v>#REF!</v>
      </c>
      <c r="K63" s="372" t="e">
        <f aca="false">#REF!</f>
        <v>#REF!</v>
      </c>
      <c r="L63" s="212"/>
      <c r="M63" s="288" t="n">
        <f aca="false">CV_C!AE32</f>
        <v>0</v>
      </c>
      <c r="N63" s="290" t="e">
        <f aca="false">M63/#REF!*7</f>
        <v>#REF!</v>
      </c>
    </row>
    <row r="64" customFormat="false" ht="12.75" hidden="false" customHeight="false" outlineLevel="0" collapsed="false">
      <c r="A64" s="291" t="s">
        <v>73</v>
      </c>
      <c r="B64" s="288" t="e">
        <f aca="false">#REF!</f>
        <v>#REF!</v>
      </c>
      <c r="C64" s="193" t="e">
        <f aca="false">#REF!</f>
        <v>#REF!</v>
      </c>
      <c r="D64" s="212" t="e">
        <f aca="false">#REF!</f>
        <v>#REF!</v>
      </c>
      <c r="E64" s="193" t="e">
        <f aca="false">#REF!</f>
        <v>#REF!</v>
      </c>
      <c r="F64" s="324" t="e">
        <f aca="false">#REF!</f>
        <v>#REF!</v>
      </c>
      <c r="G64" s="193" t="e">
        <f aca="false">#REF!</f>
        <v>#REF!</v>
      </c>
      <c r="H64" s="212" t="e">
        <f aca="false">#REF!</f>
        <v>#REF!</v>
      </c>
      <c r="I64" s="193" t="e">
        <f aca="false">#REF!</f>
        <v>#REF!</v>
      </c>
      <c r="J64" s="212" t="e">
        <f aca="false">#REF!</f>
        <v>#REF!</v>
      </c>
      <c r="K64" s="372" t="e">
        <f aca="false">#REF!</f>
        <v>#REF!</v>
      </c>
      <c r="L64" s="212"/>
      <c r="M64" s="288" t="n">
        <f aca="false">CV_C!AE33</f>
        <v>0</v>
      </c>
      <c r="N64" s="290" t="e">
        <f aca="false">M64/#REF!*7</f>
        <v>#REF!</v>
      </c>
    </row>
    <row r="65" customFormat="false" ht="12.75" hidden="false" customHeight="false" outlineLevel="0" collapsed="false">
      <c r="A65" s="291" t="s">
        <v>74</v>
      </c>
      <c r="B65" s="288" t="e">
        <f aca="false">#REF!</f>
        <v>#REF!</v>
      </c>
      <c r="C65" s="193" t="e">
        <f aca="false">#REF!</f>
        <v>#REF!</v>
      </c>
      <c r="D65" s="212" t="e">
        <f aca="false">#REF!</f>
        <v>#REF!</v>
      </c>
      <c r="E65" s="193" t="e">
        <f aca="false">#REF!</f>
        <v>#REF!</v>
      </c>
      <c r="F65" s="324" t="e">
        <f aca="false">#REF!</f>
        <v>#REF!</v>
      </c>
      <c r="G65" s="193" t="e">
        <f aca="false">#REF!</f>
        <v>#REF!</v>
      </c>
      <c r="H65" s="212" t="e">
        <f aca="false">#REF!</f>
        <v>#REF!</v>
      </c>
      <c r="I65" s="193" t="e">
        <f aca="false">#REF!</f>
        <v>#REF!</v>
      </c>
      <c r="J65" s="212" t="e">
        <f aca="false">#REF!</f>
        <v>#REF!</v>
      </c>
      <c r="K65" s="372" t="e">
        <f aca="false">#REF!</f>
        <v>#REF!</v>
      </c>
      <c r="L65" s="212"/>
      <c r="M65" s="288" t="n">
        <f aca="false">CV_C!AE34</f>
        <v>0</v>
      </c>
      <c r="N65" s="290" t="e">
        <f aca="false">M65/#REF!*7</f>
        <v>#REF!</v>
      </c>
    </row>
    <row r="66" customFormat="false" ht="12.75" hidden="false" customHeight="false" outlineLevel="0" collapsed="false">
      <c r="A66" s="291" t="s">
        <v>76</v>
      </c>
      <c r="B66" s="288" t="e">
        <f aca="false">#REF!</f>
        <v>#REF!</v>
      </c>
      <c r="C66" s="193" t="e">
        <f aca="false">#REF!</f>
        <v>#REF!</v>
      </c>
      <c r="D66" s="212" t="e">
        <f aca="false">#REF!</f>
        <v>#REF!</v>
      </c>
      <c r="E66" s="193" t="e">
        <f aca="false">#REF!</f>
        <v>#REF!</v>
      </c>
      <c r="F66" s="324" t="e">
        <f aca="false">#REF!</f>
        <v>#REF!</v>
      </c>
      <c r="G66" s="193" t="e">
        <f aca="false">#REF!</f>
        <v>#REF!</v>
      </c>
      <c r="H66" s="212" t="e">
        <f aca="false">#REF!</f>
        <v>#REF!</v>
      </c>
      <c r="I66" s="193" t="e">
        <f aca="false">#REF!</f>
        <v>#REF!</v>
      </c>
      <c r="J66" s="212" t="e">
        <f aca="false">#REF!</f>
        <v>#REF!</v>
      </c>
      <c r="K66" s="372" t="e">
        <f aca="false">#REF!</f>
        <v>#REF!</v>
      </c>
      <c r="L66" s="212"/>
      <c r="M66" s="288" t="n">
        <f aca="false">CV_C!AE35</f>
        <v>0</v>
      </c>
      <c r="N66" s="290" t="e">
        <f aca="false">M66/#REF!*7</f>
        <v>#REF!</v>
      </c>
    </row>
    <row r="67" customFormat="false" ht="12.75" hidden="false" customHeight="false" outlineLevel="0" collapsed="false">
      <c r="A67" s="291" t="s">
        <v>77</v>
      </c>
      <c r="B67" s="288" t="e">
        <f aca="false">#REF!</f>
        <v>#REF!</v>
      </c>
      <c r="C67" s="193" t="e">
        <f aca="false">#REF!</f>
        <v>#REF!</v>
      </c>
      <c r="D67" s="212" t="e">
        <f aca="false">#REF!</f>
        <v>#REF!</v>
      </c>
      <c r="E67" s="193" t="e">
        <f aca="false">#REF!</f>
        <v>#REF!</v>
      </c>
      <c r="F67" s="324" t="e">
        <f aca="false">#REF!</f>
        <v>#REF!</v>
      </c>
      <c r="G67" s="193" t="e">
        <f aca="false">#REF!</f>
        <v>#REF!</v>
      </c>
      <c r="H67" s="212" t="e">
        <f aca="false">#REF!</f>
        <v>#REF!</v>
      </c>
      <c r="I67" s="193" t="e">
        <f aca="false">#REF!</f>
        <v>#REF!</v>
      </c>
      <c r="J67" s="212" t="e">
        <f aca="false">#REF!</f>
        <v>#REF!</v>
      </c>
      <c r="K67" s="372" t="e">
        <f aca="false">#REF!</f>
        <v>#REF!</v>
      </c>
      <c r="L67" s="212"/>
      <c r="M67" s="288" t="n">
        <f aca="false">CV_C!AE36</f>
        <v>0</v>
      </c>
      <c r="N67" s="290" t="e">
        <f aca="false">M67/#REF!*7</f>
        <v>#REF!</v>
      </c>
    </row>
    <row r="68" customFormat="false" ht="13.5" hidden="false" customHeight="false" outlineLevel="0" collapsed="false">
      <c r="A68" s="296" t="s">
        <v>79</v>
      </c>
      <c r="B68" s="297" t="e">
        <f aca="false">#REF!</f>
        <v>#REF!</v>
      </c>
      <c r="C68" s="298" t="e">
        <f aca="false">#REF!</f>
        <v>#REF!</v>
      </c>
      <c r="D68" s="299" t="e">
        <f aca="false">#REF!</f>
        <v>#REF!</v>
      </c>
      <c r="E68" s="298" t="e">
        <f aca="false">#REF!</f>
        <v>#REF!</v>
      </c>
      <c r="F68" s="326" t="e">
        <f aca="false">#REF!</f>
        <v>#REF!</v>
      </c>
      <c r="G68" s="298" t="e">
        <f aca="false">#REF!</f>
        <v>#REF!</v>
      </c>
      <c r="H68" s="299" t="e">
        <f aca="false">#REF!</f>
        <v>#REF!</v>
      </c>
      <c r="I68" s="298" t="e">
        <f aca="false">#REF!</f>
        <v>#REF!</v>
      </c>
      <c r="J68" s="299" t="e">
        <f aca="false">#REF!</f>
        <v>#REF!</v>
      </c>
      <c r="K68" s="374" t="e">
        <f aca="false">#REF!</f>
        <v>#REF!</v>
      </c>
      <c r="L68" s="212"/>
      <c r="M68" s="297" t="n">
        <f aca="false">CV_C!AE37</f>
        <v>0</v>
      </c>
      <c r="N68" s="301" t="e">
        <f aca="false">M68/#REF!*7</f>
        <v>#REF!</v>
      </c>
    </row>
    <row r="69" customFormat="false" ht="6" hidden="false" customHeight="true" outlineLevel="0" collapsed="false"/>
    <row r="70" customFormat="false" ht="12.8" hidden="false" customHeight="false" outlineLevel="0" collapsed="false">
      <c r="A70" s="11" t="s">
        <v>87</v>
      </c>
      <c r="B70" s="303"/>
      <c r="C70" s="304"/>
      <c r="D70" s="304"/>
      <c r="E70" s="304"/>
      <c r="F70" s="304"/>
      <c r="G70" s="304"/>
      <c r="H70" s="304"/>
      <c r="I70" s="304"/>
      <c r="J70" s="304"/>
      <c r="K70" s="305"/>
      <c r="L70" s="375"/>
      <c r="M70" s="306" t="n">
        <f aca="false">SUM(M45:M68)</f>
        <v>0</v>
      </c>
      <c r="N70" s="307" t="n">
        <f aca="false">SUM(B70:K70)</f>
        <v>0</v>
      </c>
    </row>
    <row r="71" customFormat="false" ht="12.8" hidden="false" customHeight="false" outlineLevel="0" collapsed="false">
      <c r="A71" s="308" t="s">
        <v>90</v>
      </c>
      <c r="B71" s="309"/>
      <c r="C71" s="310"/>
      <c r="D71" s="310"/>
      <c r="E71" s="310"/>
      <c r="F71" s="310"/>
      <c r="G71" s="310"/>
      <c r="H71" s="310"/>
      <c r="I71" s="310"/>
      <c r="J71" s="310"/>
      <c r="K71" s="311"/>
      <c r="L71" s="375"/>
      <c r="M71" s="312" t="n">
        <f aca="false">SUM(M51:M66)</f>
        <v>0</v>
      </c>
      <c r="N71" s="295" t="n">
        <f aca="false">SUM(B71:K71)</f>
        <v>0</v>
      </c>
    </row>
    <row r="72" customFormat="false" ht="13.5" hidden="false" customHeight="false" outlineLevel="0" collapsed="false">
      <c r="A72" s="313" t="s">
        <v>91</v>
      </c>
      <c r="B72" s="314" t="n">
        <f aca="false">B70-B71</f>
        <v>0</v>
      </c>
      <c r="C72" s="315" t="n">
        <f aca="false">C70-C71</f>
        <v>0</v>
      </c>
      <c r="D72" s="315" t="n">
        <f aca="false">D70-D71</f>
        <v>0</v>
      </c>
      <c r="E72" s="315" t="n">
        <f aca="false">E70-E71</f>
        <v>0</v>
      </c>
      <c r="F72" s="315" t="n">
        <f aca="false">F70-F71</f>
        <v>0</v>
      </c>
      <c r="G72" s="315" t="n">
        <f aca="false">G70-G71</f>
        <v>0</v>
      </c>
      <c r="H72" s="363" t="n">
        <f aca="false">H70-H71</f>
        <v>0</v>
      </c>
      <c r="I72" s="315" t="n">
        <f aca="false">I70-I71</f>
        <v>0</v>
      </c>
      <c r="J72" s="315" t="n">
        <f aca="false">J70-J71</f>
        <v>0</v>
      </c>
      <c r="K72" s="376" t="n">
        <f aca="false">K70-K71</f>
        <v>0</v>
      </c>
      <c r="L72" s="375"/>
      <c r="M72" s="317" t="n">
        <f aca="false">M70-M71</f>
        <v>0</v>
      </c>
      <c r="N72" s="318" t="n">
        <f aca="false">N70-N71</f>
        <v>0</v>
      </c>
    </row>
    <row r="74" s="39" customFormat="true" ht="12.75" hidden="false" customHeight="true" outlineLevel="0" collapsed="false">
      <c r="A74" s="327" t="e">
        <f aca="false">#REF!</f>
        <v>#REF!</v>
      </c>
      <c r="B74" s="328"/>
      <c r="C74" s="327" t="e">
        <f aca="false">#REF!</f>
        <v>#REF!</v>
      </c>
      <c r="D74" s="190"/>
      <c r="E74" s="328"/>
      <c r="F74" s="329"/>
      <c r="G74" s="327" t="e">
        <f aca="false">#REF!</f>
        <v>#REF!</v>
      </c>
      <c r="H74" s="328"/>
      <c r="I74" s="329"/>
      <c r="J74" s="377"/>
      <c r="K74" s="327" t="e">
        <f aca="false">#REF!</f>
        <v>#REF!</v>
      </c>
      <c r="L74" s="328"/>
      <c r="M74" s="330"/>
      <c r="N74" s="331"/>
    </row>
    <row r="75" s="39" customFormat="true" ht="12.75" hidden="false" customHeight="true" outlineLevel="0" collapsed="false">
      <c r="A75" s="332" t="e">
        <f aca="false">#REF!</f>
        <v>#REF!</v>
      </c>
      <c r="B75" s="333"/>
      <c r="C75" s="332" t="e">
        <f aca="false">#REF!</f>
        <v>#REF!</v>
      </c>
      <c r="E75" s="333"/>
      <c r="F75" s="334"/>
      <c r="G75" s="332" t="e">
        <f aca="false">#REF!</f>
        <v>#REF!</v>
      </c>
      <c r="H75" s="333"/>
      <c r="I75" s="333"/>
      <c r="J75" s="378"/>
      <c r="K75" s="332"/>
      <c r="L75" s="333"/>
      <c r="M75" s="335"/>
      <c r="N75" s="336"/>
    </row>
    <row r="76" customFormat="false" ht="12.75" hidden="false" customHeight="true" outlineLevel="0" collapsed="false">
      <c r="A76" s="337" t="e">
        <f aca="false">#REF!</f>
        <v>#REF!</v>
      </c>
      <c r="B76" s="338"/>
      <c r="C76" s="337" t="e">
        <f aca="false">#REF!</f>
        <v>#REF!</v>
      </c>
      <c r="E76" s="338"/>
      <c r="F76" s="339"/>
      <c r="G76" s="337" t="e">
        <f aca="false">#REF!</f>
        <v>#REF!</v>
      </c>
      <c r="H76" s="338"/>
      <c r="I76" s="338"/>
      <c r="J76" s="379"/>
      <c r="K76" s="337"/>
      <c r="L76" s="338"/>
      <c r="M76" s="340"/>
      <c r="N76" s="341"/>
    </row>
    <row r="77" customFormat="false" ht="12.75" hidden="false" customHeight="true" outlineLevel="0" collapsed="false">
      <c r="A77" s="342" t="e">
        <f aca="false">"Véhicules légers : "&amp;C44&amp;" + "&amp;D44&amp;" + "&amp;E44&amp;" + "&amp;F44&amp;" + "&amp;G44&amp;" + "&amp;H44</f>
        <v>#REF!</v>
      </c>
      <c r="B77" s="342"/>
      <c r="C77" s="342"/>
      <c r="D77" s="342"/>
      <c r="E77" s="342"/>
      <c r="F77" s="342"/>
      <c r="G77" s="342"/>
      <c r="H77" s="342" t="e">
        <f aca="false">"Véhicules lourds : "&amp;B44&amp;" + "&amp;I44&amp;" + "&amp;J44&amp;" + "&amp;K44</f>
        <v>#REF!</v>
      </c>
      <c r="I77" s="342"/>
      <c r="J77" s="342"/>
      <c r="K77" s="342"/>
      <c r="L77" s="342"/>
      <c r="M77" s="342"/>
      <c r="N77" s="342"/>
    </row>
  </sheetData>
  <mergeCells count="8">
    <mergeCell ref="A5:N5"/>
    <mergeCell ref="A6:N6"/>
    <mergeCell ref="B10:K10"/>
    <mergeCell ref="N10:N11"/>
    <mergeCell ref="B43:K43"/>
    <mergeCell ref="N43:N44"/>
    <mergeCell ref="A77:G77"/>
    <mergeCell ref="H77:N77"/>
  </mergeCells>
  <conditionalFormatting sqref="A12:N23">
    <cfRule type="expression" priority="2" aboveAverage="0" equalAverage="0" bottom="0" percent="0" rank="0" text="" dxfId="12">
      <formula>$M12&gt;=MAX($M$12:$M$23)</formula>
    </cfRule>
  </conditionalFormatting>
  <conditionalFormatting sqref="A24:N35">
    <cfRule type="expression" priority="3" aboveAverage="0" equalAverage="0" bottom="0" percent="0" rank="0" text="" dxfId="13">
      <formula>$M24&gt;=MAX($M$24:$M$35)</formula>
    </cfRule>
  </conditionalFormatting>
  <conditionalFormatting sqref="A45:N56">
    <cfRule type="expression" priority="4" aboveAverage="0" equalAverage="0" bottom="0" percent="0" rank="0" text="" dxfId="14">
      <formula>$M45&gt;=MAX($M$45:$M$56)</formula>
    </cfRule>
  </conditionalFormatting>
  <conditionalFormatting sqref="A57:N68">
    <cfRule type="expression" priority="5" aboveAverage="0" equalAverage="0" bottom="0" percent="0" rank="0" text="" dxfId="15">
      <formula>$M57&gt;=MAX($M$57:$M$68)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11" min="2" style="0" width="9.55"/>
    <col collapsed="false" customWidth="true" hidden="false" outlineLevel="0" max="12" min="12" style="0" width="1.4"/>
    <col collapsed="false" customWidth="true" hidden="false" outlineLevel="0" max="13" min="13" style="0" width="6.41"/>
    <col collapsed="false" customWidth="true" hidden="false" outlineLevel="0" max="14" min="14" style="0" width="8.4"/>
    <col collapsed="false" customWidth="true" hidden="false" outlineLevel="0" max="1025" min="15" style="0" width="11.04"/>
  </cols>
  <sheetData>
    <row r="1" customFormat="false" ht="15.75" hidden="false" customHeight="false" outlineLevel="0" collapsed="false">
      <c r="A1" s="2" t="e">
        <f aca="false">#REF!</f>
        <v>#REF!</v>
      </c>
    </row>
    <row r="2" customFormat="false" ht="19.5" hidden="false" customHeight="true" outlineLevel="0" collapsed="false">
      <c r="A2" s="4" t="e">
        <f aca="false">#REF!</f>
        <v>#REF!</v>
      </c>
      <c r="L2" s="343"/>
      <c r="M2" s="343"/>
      <c r="N2" s="72" t="e">
        <f aca="false">#REF!</f>
        <v>#REF!</v>
      </c>
    </row>
    <row r="3" customFormat="false" ht="18.75" hidden="false" customHeight="true" outlineLevel="0" collapsed="false">
      <c r="A3" s="4" t="s">
        <v>0</v>
      </c>
      <c r="B3" s="6" t="e">
        <f aca="false">#REF!</f>
        <v>#REF!</v>
      </c>
    </row>
    <row r="4" customFormat="false" ht="12.75" hidden="false" customHeight="false" outlineLevel="0" collapsed="false">
      <c r="A4" s="4" t="s">
        <v>1</v>
      </c>
      <c r="B4" s="6" t="e">
        <f aca="false">#REF!</f>
        <v>#REF!</v>
      </c>
    </row>
    <row r="5" customFormat="false" ht="26.45" hidden="false" customHeight="true" outlineLevel="0" collapsed="false">
      <c r="A5" s="274" t="e">
        <f aca="false">"Classification SWISS10 "&amp;RIGHT(A2,4)</f>
        <v>#REF!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</row>
    <row r="6" customFormat="false" ht="27" hidden="false" customHeight="true" outlineLevel="0" collapsed="false">
      <c r="A6" s="275" t="e">
        <f aca="false">#REF!</f>
        <v>#REF!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</row>
    <row r="7" customFormat="false" ht="12.75" hidden="false" customHeight="false" outlineLevel="0" collapsed="false">
      <c r="B7" s="217"/>
    </row>
    <row r="8" customFormat="false" ht="12.75" hidden="false" customHeight="false" outlineLevel="0" collapsed="false">
      <c r="A8" s="276" t="s">
        <v>88</v>
      </c>
      <c r="B8" s="217" t="e">
        <f aca="false">B3</f>
        <v>#REF!</v>
      </c>
    </row>
    <row r="9" s="225" customFormat="true" ht="18.6" hidden="false" customHeight="true" outlineLevel="0" collapsed="false">
      <c r="A9" s="278"/>
      <c r="B9" s="344"/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8"/>
      <c r="N9" s="344"/>
    </row>
    <row r="10" customFormat="false" ht="18.6" hidden="false" customHeight="true" outlineLevel="0" collapsed="false">
      <c r="A10" s="345"/>
      <c r="B10" s="346"/>
      <c r="C10" s="346"/>
      <c r="D10" s="346"/>
      <c r="E10" s="346"/>
      <c r="F10" s="346"/>
      <c r="G10" s="346"/>
      <c r="H10" s="346"/>
      <c r="I10" s="380"/>
      <c r="J10" s="346"/>
      <c r="K10" s="346"/>
      <c r="L10" s="347"/>
      <c r="M10" s="348"/>
      <c r="N10" s="281" t="s">
        <v>93</v>
      </c>
    </row>
    <row r="11" customFormat="false" ht="12.75" hidden="false" customHeight="false" outlineLevel="0" collapsed="false">
      <c r="A11" s="291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349"/>
      <c r="M11" s="350" t="s">
        <v>37</v>
      </c>
      <c r="N11" s="281"/>
    </row>
    <row r="12" customFormat="false" ht="12.75" hidden="false" customHeight="false" outlineLevel="0" collapsed="false">
      <c r="A12" s="29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349"/>
      <c r="M12" s="287" t="s">
        <v>43</v>
      </c>
      <c r="N12" s="351" t="e">
        <f aca="false">SWISS10_H!N12</f>
        <v>#REF!</v>
      </c>
    </row>
    <row r="13" customFormat="false" ht="12.75" hidden="false" customHeight="false" outlineLevel="0" collapsed="false">
      <c r="A13" s="291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349"/>
      <c r="M13" s="290" t="s">
        <v>44</v>
      </c>
      <c r="N13" s="351" t="e">
        <f aca="false">SWISS10_H!N13</f>
        <v>#REF!</v>
      </c>
    </row>
    <row r="14" customFormat="false" ht="12.75" hidden="false" customHeight="false" outlineLevel="0" collapsed="false">
      <c r="A14" s="291"/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349"/>
      <c r="M14" s="290" t="s">
        <v>46</v>
      </c>
      <c r="N14" s="351" t="e">
        <f aca="false">SWISS10_H!N14</f>
        <v>#REF!</v>
      </c>
    </row>
    <row r="15" customFormat="false" ht="12.75" hidden="false" customHeight="false" outlineLevel="0" collapsed="false">
      <c r="A15" s="291"/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349"/>
      <c r="M15" s="290" t="s">
        <v>48</v>
      </c>
      <c r="N15" s="351" t="e">
        <f aca="false">SWISS10_H!N15</f>
        <v>#REF!</v>
      </c>
    </row>
    <row r="16" customFormat="false" ht="12.75" hidden="false" customHeight="false" outlineLevel="0" collapsed="false">
      <c r="A16" s="291"/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349"/>
      <c r="M16" s="290" t="s">
        <v>49</v>
      </c>
      <c r="N16" s="351" t="e">
        <f aca="false">SWISS10_H!N16</f>
        <v>#REF!</v>
      </c>
    </row>
    <row r="17" customFormat="false" ht="12.75" hidden="false" customHeight="false" outlineLevel="0" collapsed="false">
      <c r="A17" s="291"/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349"/>
      <c r="M17" s="290" t="s">
        <v>51</v>
      </c>
      <c r="N17" s="351" t="e">
        <f aca="false">SWISS10_H!N17</f>
        <v>#REF!</v>
      </c>
    </row>
    <row r="18" customFormat="false" ht="12.75" hidden="false" customHeight="false" outlineLevel="0" collapsed="false">
      <c r="A18" s="291"/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349"/>
      <c r="M18" s="350" t="s">
        <v>53</v>
      </c>
      <c r="N18" s="351" t="e">
        <f aca="false">SWISS10_H!N18</f>
        <v>#REF!</v>
      </c>
    </row>
    <row r="19" customFormat="false" ht="12.75" hidden="false" customHeight="false" outlineLevel="0" collapsed="false">
      <c r="A19" s="291"/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349"/>
      <c r="M19" s="352" t="s">
        <v>54</v>
      </c>
      <c r="N19" s="353" t="e">
        <f aca="false">SWISS10_H!N19</f>
        <v>#REF!</v>
      </c>
    </row>
    <row r="20" customFormat="false" ht="12.75" hidden="false" customHeight="false" outlineLevel="0" collapsed="false">
      <c r="A20" s="291"/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349"/>
      <c r="M20" s="352" t="s">
        <v>56</v>
      </c>
      <c r="N20" s="351" t="e">
        <f aca="false">SWISS10_H!N20</f>
        <v>#REF!</v>
      </c>
    </row>
    <row r="21" customFormat="false" ht="12.75" hidden="false" customHeight="false" outlineLevel="0" collapsed="false">
      <c r="A21" s="291"/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349"/>
      <c r="M21" s="290" t="s">
        <v>58</v>
      </c>
      <c r="N21" s="351" t="e">
        <f aca="false">SWISS10_H!N21</f>
        <v>#REF!</v>
      </c>
    </row>
    <row r="22" customFormat="false" ht="12.75" hidden="false" customHeight="false" outlineLevel="0" collapsed="false">
      <c r="A22" s="291"/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349"/>
      <c r="M22" s="290" t="s">
        <v>59</v>
      </c>
      <c r="N22" s="351" t="e">
        <f aca="false">SWISS10_H!N22</f>
        <v>#REF!</v>
      </c>
    </row>
    <row r="23" customFormat="false" ht="12.75" hidden="false" customHeight="false" outlineLevel="0" collapsed="false">
      <c r="A23" s="291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349"/>
      <c r="M23" s="290" t="s">
        <v>61</v>
      </c>
      <c r="N23" s="351" t="e">
        <f aca="false">SWISS10_H!N23</f>
        <v>#REF!</v>
      </c>
    </row>
    <row r="24" customFormat="false" ht="12.75" hidden="false" customHeight="false" outlineLevel="0" collapsed="false">
      <c r="A24" s="291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349"/>
      <c r="M24" s="291" t="s">
        <v>63</v>
      </c>
      <c r="N24" s="351" t="e">
        <f aca="false">SWISS10_H!N24</f>
        <v>#REF!</v>
      </c>
    </row>
    <row r="25" customFormat="false" ht="12.75" hidden="false" customHeight="false" outlineLevel="0" collapsed="false">
      <c r="A25" s="291"/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349"/>
      <c r="M25" s="290" t="s">
        <v>64</v>
      </c>
      <c r="N25" s="351" t="e">
        <f aca="false">SWISS10_H!N25</f>
        <v>#REF!</v>
      </c>
    </row>
    <row r="26" customFormat="false" ht="12.75" hidden="false" customHeight="false" outlineLevel="0" collapsed="false">
      <c r="A26" s="291"/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349"/>
      <c r="M26" s="290" t="s">
        <v>66</v>
      </c>
      <c r="N26" s="351" t="e">
        <f aca="false">SWISS10_H!N26</f>
        <v>#REF!</v>
      </c>
    </row>
    <row r="27" customFormat="false" ht="12.75" hidden="false" customHeight="false" outlineLevel="0" collapsed="false">
      <c r="A27" s="291"/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349"/>
      <c r="M27" s="290" t="s">
        <v>68</v>
      </c>
      <c r="N27" s="351" t="e">
        <f aca="false">SWISS10_H!N27</f>
        <v>#REF!</v>
      </c>
    </row>
    <row r="28" customFormat="false" ht="12.75" hidden="false" customHeight="false" outlineLevel="0" collapsed="false">
      <c r="A28" s="291"/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349"/>
      <c r="M28" s="350" t="s">
        <v>69</v>
      </c>
      <c r="N28" s="351" t="e">
        <f aca="false">SWISS10_H!N28</f>
        <v>#REF!</v>
      </c>
    </row>
    <row r="29" customFormat="false" ht="12.75" hidden="false" customHeight="false" outlineLevel="0" collapsed="false">
      <c r="A29" s="291"/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349"/>
      <c r="M29" s="352" t="s">
        <v>71</v>
      </c>
      <c r="N29" s="353" t="e">
        <f aca="false">SWISS10_H!N29</f>
        <v>#REF!</v>
      </c>
    </row>
    <row r="30" customFormat="false" ht="12.75" hidden="false" customHeight="false" outlineLevel="0" collapsed="false">
      <c r="A30" s="291"/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349"/>
      <c r="M30" s="352" t="s">
        <v>72</v>
      </c>
      <c r="N30" s="351" t="e">
        <f aca="false">SWISS10_H!N30</f>
        <v>#REF!</v>
      </c>
    </row>
    <row r="31" customFormat="false" ht="12.75" hidden="false" customHeight="false" outlineLevel="0" collapsed="false">
      <c r="A31" s="291"/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349"/>
      <c r="M31" s="290" t="s">
        <v>73</v>
      </c>
      <c r="N31" s="351" t="e">
        <f aca="false">SWISS10_H!N31</f>
        <v>#REF!</v>
      </c>
    </row>
    <row r="32" customFormat="false" ht="12.75" hidden="false" customHeight="false" outlineLevel="0" collapsed="false">
      <c r="A32" s="291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349"/>
      <c r="M32" s="290" t="s">
        <v>74</v>
      </c>
      <c r="N32" s="351" t="e">
        <f aca="false">SWISS10_H!N32</f>
        <v>#REF!</v>
      </c>
    </row>
    <row r="33" customFormat="false" ht="12.75" hidden="false" customHeight="false" outlineLevel="0" collapsed="false">
      <c r="A33" s="29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349"/>
      <c r="M33" s="290" t="s">
        <v>76</v>
      </c>
      <c r="N33" s="351" t="e">
        <f aca="false">SWISS10_H!N33</f>
        <v>#REF!</v>
      </c>
    </row>
    <row r="34" customFormat="false" ht="12.75" hidden="false" customHeight="false" outlineLevel="0" collapsed="false">
      <c r="A34" s="291"/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349"/>
      <c r="M34" s="290" t="s">
        <v>77</v>
      </c>
      <c r="N34" s="351" t="e">
        <f aca="false">SWISS10_H!N34</f>
        <v>#REF!</v>
      </c>
    </row>
    <row r="35" customFormat="false" ht="13.5" hidden="false" customHeight="false" outlineLevel="0" collapsed="false">
      <c r="A35" s="354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6"/>
      <c r="M35" s="357" t="s">
        <v>79</v>
      </c>
      <c r="N35" s="358" t="e">
        <f aca="false">SWISS10_H!N35</f>
        <v>#REF!</v>
      </c>
    </row>
    <row r="36" customFormat="false" ht="13.5" hidden="false" customHeight="false" outlineLevel="0" collapsed="false">
      <c r="L36" s="54"/>
    </row>
    <row r="37" customFormat="false" ht="13.5" hidden="false" customHeight="false" outlineLevel="0" collapsed="false">
      <c r="B37" s="359" t="e">
        <f aca="false">SWISS10_H!B11</f>
        <v>#REF!</v>
      </c>
      <c r="C37" s="360" t="e">
        <f aca="false">SWISS10_H!C11</f>
        <v>#REF!</v>
      </c>
      <c r="D37" s="360" t="e">
        <f aca="false">SWISS10_H!D11</f>
        <v>#REF!</v>
      </c>
      <c r="E37" s="360" t="e">
        <f aca="false">SWISS10_H!E11</f>
        <v>#REF!</v>
      </c>
      <c r="F37" s="360" t="e">
        <f aca="false">SWISS10_H!F11</f>
        <v>#REF!</v>
      </c>
      <c r="G37" s="360" t="e">
        <f aca="false">SWISS10_H!G11</f>
        <v>#REF!</v>
      </c>
      <c r="H37" s="360" t="e">
        <f aca="false">SWISS10_H!H11</f>
        <v>#REF!</v>
      </c>
      <c r="I37" s="360" t="e">
        <f aca="false">SWISS10_H!I11</f>
        <v>#REF!</v>
      </c>
      <c r="J37" s="360" t="e">
        <f aca="false">SWISS10_H!J11</f>
        <v>#REF!</v>
      </c>
      <c r="K37" s="369" t="e">
        <f aca="false">SWISS10_H!K11</f>
        <v>#REF!</v>
      </c>
    </row>
    <row r="38" customFormat="false" ht="12.75" hidden="false" customHeight="false" outlineLevel="0" collapsed="false">
      <c r="A38" s="11" t="s">
        <v>87</v>
      </c>
      <c r="B38" s="303" t="n">
        <f aca="false">SWISS10_H!B37</f>
        <v>0</v>
      </c>
      <c r="C38" s="304" t="n">
        <f aca="false">SWISS10_H!C37</f>
        <v>0</v>
      </c>
      <c r="D38" s="304" t="n">
        <f aca="false">SWISS10_H!D37</f>
        <v>0</v>
      </c>
      <c r="E38" s="304" t="n">
        <f aca="false">SWISS10_H!E37</f>
        <v>0</v>
      </c>
      <c r="F38" s="304" t="n">
        <f aca="false">SWISS10_H!F37</f>
        <v>0</v>
      </c>
      <c r="G38" s="304" t="n">
        <f aca="false">SWISS10_H!G37</f>
        <v>0</v>
      </c>
      <c r="H38" s="304" t="n">
        <f aca="false">SWISS10_H!H37</f>
        <v>0</v>
      </c>
      <c r="I38" s="304" t="n">
        <f aca="false">SWISS10_H!I37</f>
        <v>0</v>
      </c>
      <c r="J38" s="304" t="n">
        <f aca="false">SWISS10_H!J37</f>
        <v>0</v>
      </c>
      <c r="K38" s="305" t="n">
        <f aca="false">SWISS10_H!K37</f>
        <v>0</v>
      </c>
      <c r="L38" s="361"/>
      <c r="M38" s="39"/>
      <c r="N38" s="362" t="n">
        <f aca="false">SWISS10_H!N37</f>
        <v>0</v>
      </c>
    </row>
    <row r="39" customFormat="false" ht="12.75" hidden="false" customHeight="false" outlineLevel="0" collapsed="false">
      <c r="A39" s="308" t="s">
        <v>90</v>
      </c>
      <c r="B39" s="309" t="n">
        <f aca="false">SWISS10_H!B38</f>
        <v>0</v>
      </c>
      <c r="C39" s="310" t="n">
        <f aca="false">SWISS10_H!C38</f>
        <v>0</v>
      </c>
      <c r="D39" s="310" t="n">
        <f aca="false">SWISS10_H!D38</f>
        <v>0</v>
      </c>
      <c r="E39" s="310" t="n">
        <f aca="false">SWISS10_H!E38</f>
        <v>0</v>
      </c>
      <c r="F39" s="310" t="n">
        <f aca="false">SWISS10_H!F38</f>
        <v>0</v>
      </c>
      <c r="G39" s="310" t="n">
        <f aca="false">SWISS10_H!G38</f>
        <v>0</v>
      </c>
      <c r="H39" s="310" t="n">
        <f aca="false">SWISS10_H!H38</f>
        <v>0</v>
      </c>
      <c r="I39" s="310" t="n">
        <f aca="false">SWISS10_H!I38</f>
        <v>0</v>
      </c>
      <c r="J39" s="310" t="n">
        <f aca="false">SWISS10_H!J38</f>
        <v>0</v>
      </c>
      <c r="K39" s="311" t="n">
        <f aca="false">SWISS10_H!K38</f>
        <v>0</v>
      </c>
      <c r="L39" s="361"/>
      <c r="M39" s="39"/>
      <c r="N39" s="353" t="n">
        <f aca="false">SWISS10_H!N38</f>
        <v>0</v>
      </c>
    </row>
    <row r="40" customFormat="false" ht="13.5" hidden="false" customHeight="false" outlineLevel="0" collapsed="false">
      <c r="A40" s="313" t="s">
        <v>91</v>
      </c>
      <c r="B40" s="314" t="n">
        <f aca="false">SWISS10_H!B39</f>
        <v>0</v>
      </c>
      <c r="C40" s="315" t="n">
        <f aca="false">SWISS10_H!C39</f>
        <v>0</v>
      </c>
      <c r="D40" s="315" t="n">
        <f aca="false">SWISS10_H!D39</f>
        <v>0</v>
      </c>
      <c r="E40" s="315" t="n">
        <f aca="false">SWISS10_H!E39</f>
        <v>0</v>
      </c>
      <c r="F40" s="315" t="n">
        <f aca="false">SWISS10_H!F39</f>
        <v>0</v>
      </c>
      <c r="G40" s="315" t="n">
        <f aca="false">SWISS10_H!G39</f>
        <v>0</v>
      </c>
      <c r="H40" s="363" t="n">
        <f aca="false">SWISS10_H!H39</f>
        <v>0</v>
      </c>
      <c r="I40" s="315" t="n">
        <f aca="false">SWISS10_H!I39</f>
        <v>0</v>
      </c>
      <c r="J40" s="315" t="n">
        <f aca="false">SWISS10_H!J39</f>
        <v>0</v>
      </c>
      <c r="K40" s="376" t="n">
        <f aca="false">SWISS10_H!K39</f>
        <v>0</v>
      </c>
      <c r="L40" s="361"/>
      <c r="M40" s="39"/>
      <c r="N40" s="364" t="n">
        <f aca="false">SWISS10_H!N39</f>
        <v>0</v>
      </c>
    </row>
    <row r="43" customFormat="false" ht="12.75" hidden="false" customHeight="false" outlineLevel="0" collapsed="false">
      <c r="A43" s="276" t="s">
        <v>92</v>
      </c>
      <c r="B43" s="217" t="e">
        <f aca="false">B4</f>
        <v>#REF!</v>
      </c>
    </row>
    <row r="44" customFormat="false" ht="13.5" hidden="false" customHeight="false" outlineLevel="0" collapsed="false">
      <c r="L44" s="54"/>
    </row>
    <row r="45" customFormat="false" ht="20.45" hidden="false" customHeight="true" outlineLevel="0" collapsed="false">
      <c r="A45" s="345"/>
      <c r="B45" s="346"/>
      <c r="C45" s="346"/>
      <c r="D45" s="346"/>
      <c r="E45" s="346"/>
      <c r="F45" s="346"/>
      <c r="G45" s="346"/>
      <c r="H45" s="346"/>
      <c r="I45" s="380"/>
      <c r="J45" s="346"/>
      <c r="K45" s="365"/>
      <c r="L45" s="366"/>
      <c r="M45" s="348"/>
      <c r="N45" s="281" t="str">
        <f aca="false">N10</f>
        <v>Part du TJM</v>
      </c>
    </row>
    <row r="46" customFormat="false" ht="12.75" hidden="false" customHeight="false" outlineLevel="0" collapsed="false">
      <c r="A46" s="291"/>
      <c r="B46" s="212"/>
      <c r="C46" s="212"/>
      <c r="D46" s="212"/>
      <c r="E46" s="212"/>
      <c r="F46" s="212"/>
      <c r="G46" s="212"/>
      <c r="H46" s="212"/>
      <c r="I46" s="212"/>
      <c r="J46" s="212"/>
      <c r="K46" s="289"/>
      <c r="L46" s="289"/>
      <c r="M46" s="286" t="s">
        <v>37</v>
      </c>
      <c r="N46" s="281"/>
    </row>
    <row r="47" customFormat="false" ht="12.75" hidden="false" customHeight="false" outlineLevel="0" collapsed="false">
      <c r="A47" s="291"/>
      <c r="B47" s="212"/>
      <c r="C47" s="212"/>
      <c r="D47" s="212"/>
      <c r="E47" s="212"/>
      <c r="F47" s="212"/>
      <c r="G47" s="212"/>
      <c r="H47" s="212"/>
      <c r="I47" s="212"/>
      <c r="J47" s="212"/>
      <c r="K47" s="289"/>
      <c r="L47" s="289"/>
      <c r="M47" s="287" t="s">
        <v>43</v>
      </c>
      <c r="N47" s="351" t="e">
        <f aca="false">SWISS10_H!N45</f>
        <v>#REF!</v>
      </c>
    </row>
    <row r="48" customFormat="false" ht="12.75" hidden="false" customHeight="false" outlineLevel="0" collapsed="false">
      <c r="A48" s="291"/>
      <c r="B48" s="212"/>
      <c r="C48" s="212"/>
      <c r="D48" s="212"/>
      <c r="E48" s="212"/>
      <c r="F48" s="212"/>
      <c r="G48" s="212"/>
      <c r="H48" s="212"/>
      <c r="I48" s="212"/>
      <c r="J48" s="212"/>
      <c r="K48" s="289"/>
      <c r="L48" s="289"/>
      <c r="M48" s="290" t="s">
        <v>44</v>
      </c>
      <c r="N48" s="351" t="e">
        <f aca="false">SWISS10_H!N46</f>
        <v>#REF!</v>
      </c>
    </row>
    <row r="49" customFormat="false" ht="12.75" hidden="false" customHeight="false" outlineLevel="0" collapsed="false">
      <c r="A49" s="291"/>
      <c r="B49" s="212"/>
      <c r="C49" s="212"/>
      <c r="D49" s="212"/>
      <c r="E49" s="212"/>
      <c r="F49" s="212"/>
      <c r="G49" s="212"/>
      <c r="H49" s="212"/>
      <c r="I49" s="212"/>
      <c r="J49" s="212"/>
      <c r="K49" s="289"/>
      <c r="L49" s="289"/>
      <c r="M49" s="290" t="s">
        <v>46</v>
      </c>
      <c r="N49" s="351" t="e">
        <f aca="false">SWISS10_H!N47</f>
        <v>#REF!</v>
      </c>
    </row>
    <row r="50" customFormat="false" ht="12.75" hidden="false" customHeight="false" outlineLevel="0" collapsed="false">
      <c r="A50" s="291"/>
      <c r="B50" s="212"/>
      <c r="C50" s="212"/>
      <c r="D50" s="212"/>
      <c r="E50" s="212"/>
      <c r="F50" s="212"/>
      <c r="G50" s="212"/>
      <c r="H50" s="212"/>
      <c r="I50" s="212"/>
      <c r="J50" s="212"/>
      <c r="K50" s="289"/>
      <c r="L50" s="289"/>
      <c r="M50" s="290" t="s">
        <v>48</v>
      </c>
      <c r="N50" s="351" t="e">
        <f aca="false">SWISS10_H!N48</f>
        <v>#REF!</v>
      </c>
    </row>
    <row r="51" customFormat="false" ht="12.75" hidden="false" customHeight="false" outlineLevel="0" collapsed="false">
      <c r="A51" s="291"/>
      <c r="B51" s="212"/>
      <c r="C51" s="212"/>
      <c r="D51" s="212"/>
      <c r="E51" s="212"/>
      <c r="F51" s="212"/>
      <c r="G51" s="212"/>
      <c r="H51" s="212"/>
      <c r="I51" s="212"/>
      <c r="J51" s="212"/>
      <c r="K51" s="289"/>
      <c r="L51" s="289"/>
      <c r="M51" s="290" t="s">
        <v>49</v>
      </c>
      <c r="N51" s="351" t="e">
        <f aca="false">SWISS10_H!N49</f>
        <v>#REF!</v>
      </c>
    </row>
    <row r="52" customFormat="false" ht="12.75" hidden="false" customHeight="false" outlineLevel="0" collapsed="false">
      <c r="A52" s="291"/>
      <c r="B52" s="212"/>
      <c r="C52" s="212"/>
      <c r="D52" s="212"/>
      <c r="E52" s="212"/>
      <c r="F52" s="212"/>
      <c r="G52" s="212"/>
      <c r="H52" s="212"/>
      <c r="I52" s="212"/>
      <c r="J52" s="212"/>
      <c r="K52" s="289"/>
      <c r="L52" s="289"/>
      <c r="M52" s="290" t="s">
        <v>51</v>
      </c>
      <c r="N52" s="351" t="e">
        <f aca="false">SWISS10_H!N50</f>
        <v>#REF!</v>
      </c>
    </row>
    <row r="53" customFormat="false" ht="12.75" hidden="false" customHeight="false" outlineLevel="0" collapsed="false">
      <c r="A53" s="291"/>
      <c r="B53" s="212"/>
      <c r="C53" s="212"/>
      <c r="D53" s="212"/>
      <c r="E53" s="212"/>
      <c r="F53" s="212"/>
      <c r="G53" s="212"/>
      <c r="H53" s="212"/>
      <c r="I53" s="212"/>
      <c r="J53" s="212"/>
      <c r="K53" s="289"/>
      <c r="L53" s="289"/>
      <c r="M53" s="350" t="s">
        <v>53</v>
      </c>
      <c r="N53" s="351" t="e">
        <f aca="false">SWISS10_H!N51</f>
        <v>#REF!</v>
      </c>
    </row>
    <row r="54" customFormat="false" ht="12.75" hidden="false" customHeight="false" outlineLevel="0" collapsed="false">
      <c r="A54" s="291"/>
      <c r="B54" s="212"/>
      <c r="C54" s="212"/>
      <c r="D54" s="212"/>
      <c r="E54" s="212"/>
      <c r="F54" s="212"/>
      <c r="G54" s="212"/>
      <c r="H54" s="212"/>
      <c r="I54" s="212"/>
      <c r="J54" s="212"/>
      <c r="K54" s="289"/>
      <c r="L54" s="289"/>
      <c r="M54" s="352" t="s">
        <v>54</v>
      </c>
      <c r="N54" s="353" t="e">
        <f aca="false">SWISS10_H!N52</f>
        <v>#REF!</v>
      </c>
    </row>
    <row r="55" customFormat="false" ht="12.75" hidden="false" customHeight="false" outlineLevel="0" collapsed="false">
      <c r="A55" s="291"/>
      <c r="B55" s="212"/>
      <c r="C55" s="212"/>
      <c r="D55" s="212"/>
      <c r="E55" s="212"/>
      <c r="F55" s="212"/>
      <c r="G55" s="212"/>
      <c r="H55" s="212"/>
      <c r="I55" s="212"/>
      <c r="J55" s="212"/>
      <c r="K55" s="289"/>
      <c r="L55" s="289"/>
      <c r="M55" s="352" t="s">
        <v>56</v>
      </c>
      <c r="N55" s="351" t="e">
        <f aca="false">SWISS10_H!N53</f>
        <v>#REF!</v>
      </c>
    </row>
    <row r="56" customFormat="false" ht="12.75" hidden="false" customHeight="false" outlineLevel="0" collapsed="false">
      <c r="A56" s="291"/>
      <c r="B56" s="212"/>
      <c r="C56" s="212"/>
      <c r="D56" s="212"/>
      <c r="E56" s="212"/>
      <c r="F56" s="212"/>
      <c r="G56" s="212"/>
      <c r="H56" s="212"/>
      <c r="I56" s="212"/>
      <c r="J56" s="212"/>
      <c r="K56" s="289"/>
      <c r="L56" s="289"/>
      <c r="M56" s="290" t="s">
        <v>58</v>
      </c>
      <c r="N56" s="351" t="e">
        <f aca="false">SWISS10_H!N54</f>
        <v>#REF!</v>
      </c>
    </row>
    <row r="57" customFormat="false" ht="12.75" hidden="false" customHeight="false" outlineLevel="0" collapsed="false">
      <c r="A57" s="291"/>
      <c r="B57" s="212"/>
      <c r="C57" s="212"/>
      <c r="D57" s="212"/>
      <c r="E57" s="212"/>
      <c r="F57" s="212"/>
      <c r="G57" s="212"/>
      <c r="H57" s="212"/>
      <c r="I57" s="212"/>
      <c r="J57" s="212"/>
      <c r="K57" s="289"/>
      <c r="L57" s="289"/>
      <c r="M57" s="290" t="s">
        <v>59</v>
      </c>
      <c r="N57" s="351" t="e">
        <f aca="false">SWISS10_H!N55</f>
        <v>#REF!</v>
      </c>
    </row>
    <row r="58" customFormat="false" ht="12.75" hidden="false" customHeight="false" outlineLevel="0" collapsed="false">
      <c r="A58" s="291"/>
      <c r="B58" s="212"/>
      <c r="C58" s="212"/>
      <c r="D58" s="212"/>
      <c r="E58" s="212"/>
      <c r="F58" s="212"/>
      <c r="G58" s="212"/>
      <c r="H58" s="212"/>
      <c r="I58" s="212"/>
      <c r="J58" s="212"/>
      <c r="K58" s="289"/>
      <c r="L58" s="289"/>
      <c r="M58" s="290" t="s">
        <v>61</v>
      </c>
      <c r="N58" s="351" t="e">
        <f aca="false">SWISS10_H!N56</f>
        <v>#REF!</v>
      </c>
    </row>
    <row r="59" customFormat="false" ht="12.75" hidden="false" customHeight="false" outlineLevel="0" collapsed="false">
      <c r="A59" s="291"/>
      <c r="B59" s="212"/>
      <c r="C59" s="212"/>
      <c r="D59" s="212"/>
      <c r="E59" s="212"/>
      <c r="F59" s="212"/>
      <c r="G59" s="212"/>
      <c r="H59" s="212"/>
      <c r="I59" s="212"/>
      <c r="J59" s="212"/>
      <c r="K59" s="289"/>
      <c r="L59" s="289"/>
      <c r="M59" s="291" t="s">
        <v>63</v>
      </c>
      <c r="N59" s="351" t="e">
        <f aca="false">SWISS10_H!N57</f>
        <v>#REF!</v>
      </c>
    </row>
    <row r="60" customFormat="false" ht="12.75" hidden="false" customHeight="false" outlineLevel="0" collapsed="false">
      <c r="A60" s="291"/>
      <c r="B60" s="212"/>
      <c r="C60" s="212"/>
      <c r="D60" s="212"/>
      <c r="E60" s="212"/>
      <c r="F60" s="212"/>
      <c r="G60" s="212"/>
      <c r="H60" s="212"/>
      <c r="I60" s="212"/>
      <c r="J60" s="212"/>
      <c r="K60" s="289"/>
      <c r="L60" s="289"/>
      <c r="M60" s="290" t="s">
        <v>64</v>
      </c>
      <c r="N60" s="351" t="e">
        <f aca="false">SWISS10_H!N58</f>
        <v>#REF!</v>
      </c>
    </row>
    <row r="61" customFormat="false" ht="12.75" hidden="false" customHeight="false" outlineLevel="0" collapsed="false">
      <c r="A61" s="291"/>
      <c r="B61" s="212"/>
      <c r="C61" s="212"/>
      <c r="D61" s="212"/>
      <c r="E61" s="212"/>
      <c r="F61" s="212"/>
      <c r="G61" s="212"/>
      <c r="H61" s="212"/>
      <c r="I61" s="212"/>
      <c r="J61" s="212"/>
      <c r="K61" s="289"/>
      <c r="L61" s="289"/>
      <c r="M61" s="290" t="s">
        <v>66</v>
      </c>
      <c r="N61" s="351" t="e">
        <f aca="false">SWISS10_H!N59</f>
        <v>#REF!</v>
      </c>
    </row>
    <row r="62" customFormat="false" ht="12.75" hidden="false" customHeight="false" outlineLevel="0" collapsed="false">
      <c r="A62" s="291"/>
      <c r="B62" s="212"/>
      <c r="C62" s="212"/>
      <c r="D62" s="212"/>
      <c r="E62" s="212"/>
      <c r="F62" s="212"/>
      <c r="G62" s="212"/>
      <c r="H62" s="212"/>
      <c r="I62" s="212"/>
      <c r="J62" s="212"/>
      <c r="K62" s="289"/>
      <c r="L62" s="289"/>
      <c r="M62" s="290" t="s">
        <v>68</v>
      </c>
      <c r="N62" s="351" t="e">
        <f aca="false">SWISS10_H!N60</f>
        <v>#REF!</v>
      </c>
    </row>
    <row r="63" customFormat="false" ht="12.75" hidden="false" customHeight="false" outlineLevel="0" collapsed="false">
      <c r="A63" s="291"/>
      <c r="B63" s="212"/>
      <c r="C63" s="212"/>
      <c r="D63" s="212"/>
      <c r="E63" s="212"/>
      <c r="F63" s="212"/>
      <c r="G63" s="212"/>
      <c r="H63" s="212"/>
      <c r="I63" s="212"/>
      <c r="J63" s="212"/>
      <c r="K63" s="289"/>
      <c r="L63" s="289"/>
      <c r="M63" s="350" t="s">
        <v>69</v>
      </c>
      <c r="N63" s="351" t="e">
        <f aca="false">SWISS10_H!N61</f>
        <v>#REF!</v>
      </c>
    </row>
    <row r="64" customFormat="false" ht="12.75" hidden="false" customHeight="false" outlineLevel="0" collapsed="false">
      <c r="A64" s="291"/>
      <c r="B64" s="212"/>
      <c r="C64" s="212"/>
      <c r="D64" s="212"/>
      <c r="E64" s="212"/>
      <c r="F64" s="212"/>
      <c r="G64" s="212"/>
      <c r="H64" s="212"/>
      <c r="I64" s="212"/>
      <c r="J64" s="212"/>
      <c r="K64" s="289"/>
      <c r="L64" s="289"/>
      <c r="M64" s="352" t="s">
        <v>71</v>
      </c>
      <c r="N64" s="353" t="e">
        <f aca="false">SWISS10_H!N62</f>
        <v>#REF!</v>
      </c>
    </row>
    <row r="65" customFormat="false" ht="12.75" hidden="false" customHeight="false" outlineLevel="0" collapsed="false">
      <c r="A65" s="291"/>
      <c r="B65" s="212"/>
      <c r="C65" s="212"/>
      <c r="D65" s="212"/>
      <c r="E65" s="212"/>
      <c r="F65" s="212"/>
      <c r="G65" s="212"/>
      <c r="H65" s="212"/>
      <c r="I65" s="212"/>
      <c r="J65" s="212"/>
      <c r="K65" s="289"/>
      <c r="L65" s="289"/>
      <c r="M65" s="352" t="s">
        <v>72</v>
      </c>
      <c r="N65" s="351" t="e">
        <f aca="false">SWISS10_H!N63</f>
        <v>#REF!</v>
      </c>
    </row>
    <row r="66" customFormat="false" ht="12.75" hidden="false" customHeight="false" outlineLevel="0" collapsed="false">
      <c r="A66" s="291"/>
      <c r="B66" s="212"/>
      <c r="C66" s="212"/>
      <c r="D66" s="212"/>
      <c r="E66" s="212"/>
      <c r="F66" s="212"/>
      <c r="G66" s="212"/>
      <c r="H66" s="212"/>
      <c r="I66" s="212"/>
      <c r="J66" s="212"/>
      <c r="K66" s="289"/>
      <c r="L66" s="289"/>
      <c r="M66" s="290" t="s">
        <v>73</v>
      </c>
      <c r="N66" s="351" t="e">
        <f aca="false">SWISS10_H!N64</f>
        <v>#REF!</v>
      </c>
    </row>
    <row r="67" customFormat="false" ht="12.75" hidden="false" customHeight="false" outlineLevel="0" collapsed="false">
      <c r="A67" s="291"/>
      <c r="B67" s="212"/>
      <c r="C67" s="212"/>
      <c r="D67" s="212"/>
      <c r="E67" s="212"/>
      <c r="F67" s="212"/>
      <c r="G67" s="212"/>
      <c r="H67" s="212"/>
      <c r="I67" s="212"/>
      <c r="J67" s="212"/>
      <c r="K67" s="289"/>
      <c r="L67" s="289"/>
      <c r="M67" s="290" t="s">
        <v>74</v>
      </c>
      <c r="N67" s="351" t="e">
        <f aca="false">SWISS10_H!N65</f>
        <v>#REF!</v>
      </c>
    </row>
    <row r="68" customFormat="false" ht="12.75" hidden="false" customHeight="false" outlineLevel="0" collapsed="false">
      <c r="A68" s="291"/>
      <c r="B68" s="212"/>
      <c r="C68" s="212"/>
      <c r="D68" s="212"/>
      <c r="E68" s="212"/>
      <c r="F68" s="212"/>
      <c r="G68" s="212"/>
      <c r="H68" s="212"/>
      <c r="I68" s="212"/>
      <c r="J68" s="212"/>
      <c r="K68" s="289"/>
      <c r="L68" s="289"/>
      <c r="M68" s="290" t="s">
        <v>76</v>
      </c>
      <c r="N68" s="351" t="e">
        <f aca="false">SWISS10_H!N66</f>
        <v>#REF!</v>
      </c>
    </row>
    <row r="69" customFormat="false" ht="12.75" hidden="false" customHeight="false" outlineLevel="0" collapsed="false">
      <c r="A69" s="291"/>
      <c r="B69" s="212"/>
      <c r="C69" s="212"/>
      <c r="D69" s="212"/>
      <c r="E69" s="212"/>
      <c r="F69" s="212"/>
      <c r="G69" s="212"/>
      <c r="H69" s="212"/>
      <c r="I69" s="212"/>
      <c r="J69" s="212"/>
      <c r="K69" s="289"/>
      <c r="L69" s="289"/>
      <c r="M69" s="290" t="s">
        <v>77</v>
      </c>
      <c r="N69" s="351" t="e">
        <f aca="false">SWISS10_H!N67</f>
        <v>#REF!</v>
      </c>
    </row>
    <row r="70" customFormat="false" ht="13.5" hidden="false" customHeight="false" outlineLevel="0" collapsed="false">
      <c r="A70" s="354"/>
      <c r="B70" s="355"/>
      <c r="C70" s="355"/>
      <c r="D70" s="355"/>
      <c r="E70" s="355"/>
      <c r="F70" s="355"/>
      <c r="G70" s="355"/>
      <c r="H70" s="355"/>
      <c r="I70" s="355"/>
      <c r="J70" s="355"/>
      <c r="K70" s="367"/>
      <c r="L70" s="368"/>
      <c r="M70" s="301" t="s">
        <v>79</v>
      </c>
      <c r="N70" s="358" t="e">
        <f aca="false">SWISS10_H!N68</f>
        <v>#REF!</v>
      </c>
    </row>
    <row r="71" customFormat="false" ht="13.5" hidden="false" customHeight="false" outlineLevel="0" collapsed="false">
      <c r="L71" s="54"/>
    </row>
    <row r="72" customFormat="false" ht="13.5" hidden="false" customHeight="false" outlineLevel="0" collapsed="false">
      <c r="B72" s="359" t="e">
        <f aca="false">B37</f>
        <v>#REF!</v>
      </c>
      <c r="C72" s="360" t="e">
        <f aca="false">C37</f>
        <v>#REF!</v>
      </c>
      <c r="D72" s="360" t="e">
        <f aca="false">D37</f>
        <v>#REF!</v>
      </c>
      <c r="E72" s="360" t="e">
        <f aca="false">E37</f>
        <v>#REF!</v>
      </c>
      <c r="F72" s="360" t="e">
        <f aca="false">F37</f>
        <v>#REF!</v>
      </c>
      <c r="G72" s="360" t="e">
        <f aca="false">G37</f>
        <v>#REF!</v>
      </c>
      <c r="H72" s="360" t="e">
        <f aca="false">H37</f>
        <v>#REF!</v>
      </c>
      <c r="I72" s="360" t="e">
        <f aca="false">I37</f>
        <v>#REF!</v>
      </c>
      <c r="J72" s="360" t="e">
        <f aca="false">J37</f>
        <v>#REF!</v>
      </c>
      <c r="K72" s="369" t="e">
        <f aca="false">K37</f>
        <v>#REF!</v>
      </c>
    </row>
    <row r="73" customFormat="false" ht="12.75" hidden="false" customHeight="false" outlineLevel="0" collapsed="false">
      <c r="A73" s="11" t="s">
        <v>87</v>
      </c>
      <c r="B73" s="303" t="n">
        <f aca="false">SWISS10_H!B70</f>
        <v>0</v>
      </c>
      <c r="C73" s="304" t="n">
        <f aca="false">SWISS10_H!C70</f>
        <v>0</v>
      </c>
      <c r="D73" s="304" t="n">
        <f aca="false">SWISS10_H!D70</f>
        <v>0</v>
      </c>
      <c r="E73" s="304" t="n">
        <f aca="false">SWISS10_H!E70</f>
        <v>0</v>
      </c>
      <c r="F73" s="304" t="n">
        <f aca="false">SWISS10_H!F70</f>
        <v>0</v>
      </c>
      <c r="G73" s="304" t="n">
        <f aca="false">SWISS10_H!G70</f>
        <v>0</v>
      </c>
      <c r="H73" s="304" t="n">
        <f aca="false">SWISS10_H!H70</f>
        <v>0</v>
      </c>
      <c r="I73" s="304" t="n">
        <f aca="false">SWISS10_H!I70</f>
        <v>0</v>
      </c>
      <c r="J73" s="304" t="n">
        <f aca="false">SWISS10_H!J70</f>
        <v>0</v>
      </c>
      <c r="K73" s="305" t="n">
        <f aca="false">SWISS10_H!K70</f>
        <v>0</v>
      </c>
      <c r="L73" s="361"/>
      <c r="M73" s="39"/>
      <c r="N73" s="362" t="n">
        <f aca="false">SWISS10_H!N70</f>
        <v>0</v>
      </c>
    </row>
    <row r="74" customFormat="false" ht="12.75" hidden="false" customHeight="false" outlineLevel="0" collapsed="false">
      <c r="A74" s="308" t="s">
        <v>90</v>
      </c>
      <c r="B74" s="309" t="n">
        <f aca="false">SWISS10_H!B71</f>
        <v>0</v>
      </c>
      <c r="C74" s="310" t="n">
        <f aca="false">SWISS10_H!C71</f>
        <v>0</v>
      </c>
      <c r="D74" s="310" t="n">
        <f aca="false">SWISS10_H!D71</f>
        <v>0</v>
      </c>
      <c r="E74" s="310" t="n">
        <f aca="false">SWISS10_H!E71</f>
        <v>0</v>
      </c>
      <c r="F74" s="310" t="n">
        <f aca="false">SWISS10_H!F71</f>
        <v>0</v>
      </c>
      <c r="G74" s="310" t="n">
        <f aca="false">SWISS10_H!G71</f>
        <v>0</v>
      </c>
      <c r="H74" s="310" t="n">
        <f aca="false">SWISS10_H!H71</f>
        <v>0</v>
      </c>
      <c r="I74" s="310" t="n">
        <f aca="false">SWISS10_H!I71</f>
        <v>0</v>
      </c>
      <c r="J74" s="310" t="n">
        <f aca="false">SWISS10_H!J71</f>
        <v>0</v>
      </c>
      <c r="K74" s="311" t="n">
        <f aca="false">SWISS10_H!K71</f>
        <v>0</v>
      </c>
      <c r="L74" s="361"/>
      <c r="M74" s="39"/>
      <c r="N74" s="353" t="n">
        <f aca="false">SWISS10_H!N71</f>
        <v>0</v>
      </c>
    </row>
    <row r="75" customFormat="false" ht="13.5" hidden="false" customHeight="false" outlineLevel="0" collapsed="false">
      <c r="A75" s="313" t="s">
        <v>91</v>
      </c>
      <c r="B75" s="314" t="n">
        <f aca="false">SWISS10_H!B72</f>
        <v>0</v>
      </c>
      <c r="C75" s="315" t="n">
        <f aca="false">SWISS10_H!C72</f>
        <v>0</v>
      </c>
      <c r="D75" s="315" t="n">
        <f aca="false">SWISS10_H!D72</f>
        <v>0</v>
      </c>
      <c r="E75" s="315" t="n">
        <f aca="false">SWISS10_H!E72</f>
        <v>0</v>
      </c>
      <c r="F75" s="315" t="n">
        <f aca="false">SWISS10_H!F72</f>
        <v>0</v>
      </c>
      <c r="G75" s="315" t="n">
        <f aca="false">SWISS10_H!G72</f>
        <v>0</v>
      </c>
      <c r="H75" s="363" t="n">
        <f aca="false">SWISS10_H!H72</f>
        <v>0</v>
      </c>
      <c r="I75" s="315" t="n">
        <f aca="false">SWISS10_H!I72</f>
        <v>0</v>
      </c>
      <c r="J75" s="315" t="n">
        <f aca="false">SWISS10_H!J72</f>
        <v>0</v>
      </c>
      <c r="K75" s="376" t="n">
        <f aca="false">SWISS10_H!K72</f>
        <v>0</v>
      </c>
      <c r="L75" s="361"/>
      <c r="M75" s="39"/>
      <c r="N75" s="364" t="n">
        <f aca="false">SWISS10_H!N72</f>
        <v>0</v>
      </c>
    </row>
  </sheetData>
  <mergeCells count="4">
    <mergeCell ref="A5:N5"/>
    <mergeCell ref="A6:N6"/>
    <mergeCell ref="N10:N11"/>
    <mergeCell ref="N45:N46"/>
  </mergeCells>
  <conditionalFormatting sqref="M12:N23">
    <cfRule type="expression" priority="2" aboveAverage="0" equalAverage="0" bottom="0" percent="0" rank="0" text="" dxfId="16">
      <formula>$N12&gt;=MAX($N$12:$N$23)</formula>
    </cfRule>
  </conditionalFormatting>
  <conditionalFormatting sqref="M24:N35">
    <cfRule type="expression" priority="3" aboveAverage="0" equalAverage="0" bottom="0" percent="0" rank="0" text="" dxfId="17">
      <formula>$N24&gt;=MAX($N$24:$N$35)</formula>
    </cfRule>
  </conditionalFormatting>
  <conditionalFormatting sqref="M47:N58">
    <cfRule type="expression" priority="4" aboveAverage="0" equalAverage="0" bottom="0" percent="0" rank="0" text="" dxfId="18">
      <formula>$N47&gt;=MAX($N$45:$N$56)</formula>
    </cfRule>
  </conditionalFormatting>
  <conditionalFormatting sqref="M59:N70">
    <cfRule type="expression" priority="5" aboveAverage="0" equalAverage="0" bottom="0" percent="0" rank="0" text="" dxfId="19">
      <formula>$N59&gt;=MAX($N$59:$N$70)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0.69"/>
    <col collapsed="false" customWidth="true" hidden="false" outlineLevel="0" max="12" min="2" style="0" width="6.98"/>
    <col collapsed="false" customWidth="true" hidden="false" outlineLevel="0" max="13" min="13" style="0" width="8.13"/>
    <col collapsed="false" customWidth="true" hidden="false" outlineLevel="0" max="14" min="14" style="0" width="1.4"/>
    <col collapsed="false" customWidth="true" hidden="false" outlineLevel="0" max="15" min="15" style="0" width="8.55"/>
    <col collapsed="false" customWidth="true" hidden="false" outlineLevel="0" max="16" min="16" style="0" width="10.39"/>
    <col collapsed="false" customWidth="true" hidden="false" outlineLevel="0" max="18" min="17" style="0" width="1.7"/>
    <col collapsed="false" customWidth="true" hidden="false" outlineLevel="0" max="21" min="19" style="0" width="6.98"/>
    <col collapsed="false" customWidth="true" hidden="false" outlineLevel="0" max="22" min="22" style="0" width="7.27"/>
    <col collapsed="false" customWidth="true" hidden="false" outlineLevel="0" max="1025" min="23" style="0" width="11.04"/>
  </cols>
  <sheetData>
    <row r="1" customFormat="false" ht="15.75" hidden="false" customHeight="false" outlineLevel="0" collapsed="false">
      <c r="A1" s="2" t="e">
        <f aca="false">#REF!</f>
        <v>#REF!</v>
      </c>
    </row>
    <row r="2" customFormat="false" ht="19.5" hidden="false" customHeight="true" outlineLevel="0" collapsed="false">
      <c r="A2" s="4" t="e">
        <f aca="false">#REF!</f>
        <v>#REF!</v>
      </c>
      <c r="L2" s="5"/>
      <c r="Q2" s="72" t="e">
        <f aca="false">#REF!</f>
        <v>#REF!</v>
      </c>
    </row>
    <row r="3" customFormat="false" ht="18.75" hidden="false" customHeight="true" outlineLevel="0" collapsed="false">
      <c r="A3" s="4" t="s">
        <v>0</v>
      </c>
      <c r="B3" s="6" t="e">
        <f aca="false">#REF!</f>
        <v>#REF!</v>
      </c>
    </row>
    <row r="4" customFormat="false" ht="12.75" hidden="false" customHeight="false" outlineLevel="0" collapsed="false">
      <c r="A4" s="4" t="s">
        <v>1</v>
      </c>
      <c r="B4" s="6" t="e">
        <f aca="false">#REF!</f>
        <v>#REF!</v>
      </c>
    </row>
    <row r="5" customFormat="false" ht="26.45" hidden="false" customHeight="true" outlineLevel="0" collapsed="false">
      <c r="A5" s="274" t="e">
        <f aca="false">"Analyse des vitesses "&amp;RIGHT(A2,4)</f>
        <v>#REF!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</row>
    <row r="6" customFormat="false" ht="27" hidden="false" customHeight="true" outlineLevel="0" collapsed="false">
      <c r="A6" s="275" t="e">
        <f aca="false">#REF!</f>
        <v>#REF!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9" customFormat="false" ht="3" hidden="false" customHeight="true" outlineLevel="0" collapsed="false"/>
    <row r="10" customFormat="false" ht="12.75" hidden="false" customHeight="false" outlineLevel="0" collapsed="false">
      <c r="A10" s="276" t="s">
        <v>88</v>
      </c>
      <c r="B10" s="217" t="e">
        <f aca="false">B3</f>
        <v>#REF!</v>
      </c>
    </row>
    <row r="11" customFormat="false" ht="24.75" hidden="false" customHeight="true" outlineLevel="0" collapsed="false">
      <c r="A11" s="381" t="e">
        <f aca="false">#REF!&amp;" =&gt; avec un usage de "&amp;TEXT(#REF!,0)&amp;" voie(s) : "&amp;#REF!&amp;"  "&amp;#REF!</f>
        <v>#REF!</v>
      </c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1"/>
      <c r="R11" s="382"/>
      <c r="S11" s="382"/>
      <c r="T11" s="382"/>
      <c r="U11" s="382"/>
    </row>
    <row r="12" s="225" customFormat="true" ht="18.6" hidden="false" customHeight="true" outlineLevel="0" collapsed="false">
      <c r="A12" s="278"/>
      <c r="B12" s="319" t="str">
        <f aca="false">"Distribution de la Vitesse par tranche horaire  -  Cumuls sur 7 jours (Lu - Di)"</f>
        <v>Distribution de la Vitesse par tranche horaire  -  Cumuls sur 7 jours (Lu - Di)</v>
      </c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O12" s="280" t="s">
        <v>86</v>
      </c>
      <c r="P12" s="280" t="s">
        <v>94</v>
      </c>
      <c r="Q12" s="370"/>
      <c r="S12" s="383" t="s">
        <v>95</v>
      </c>
      <c r="T12" s="383"/>
      <c r="U12" s="383"/>
      <c r="V12" s="383"/>
    </row>
    <row r="13" customFormat="false" ht="12.75" hidden="false" customHeight="false" outlineLevel="0" collapsed="false">
      <c r="A13" s="282" t="s">
        <v>37</v>
      </c>
      <c r="B13" s="320" t="e">
        <f aca="false">FIXED(#REF!,0)&amp;" km/h"</f>
        <v>#REF!</v>
      </c>
      <c r="C13" s="203" t="e">
        <f aca="false">FIXED(#REF!,0)&amp;" km/h"</f>
        <v>#REF!</v>
      </c>
      <c r="D13" s="203" t="e">
        <f aca="false">FIXED(#REF!,0)&amp;" km/h"</f>
        <v>#REF!</v>
      </c>
      <c r="E13" s="203" t="e">
        <f aca="false">FIXED(#REF!,0)&amp;" km/h"</f>
        <v>#REF!</v>
      </c>
      <c r="F13" s="203" t="e">
        <f aca="false">FIXED(#REF!,0)&amp;" km/h"</f>
        <v>#REF!</v>
      </c>
      <c r="G13" s="203" t="e">
        <f aca="false">FIXED(#REF!,0)&amp;" km/h"</f>
        <v>#REF!</v>
      </c>
      <c r="H13" s="203" t="e">
        <f aca="false">FIXED(#REF!,0)&amp;" km/h"</f>
        <v>#REF!</v>
      </c>
      <c r="I13" s="203" t="e">
        <f aca="false">FIXED(#REF!,0)&amp;" km/h"</f>
        <v>#REF!</v>
      </c>
      <c r="J13" s="203" t="e">
        <f aca="false">FIXED(#REF!,0)&amp;" km/h"</f>
        <v>#REF!</v>
      </c>
      <c r="K13" s="203" t="e">
        <f aca="false">FIXED(#REF!,0)&amp;" km/h"</f>
        <v>#REF!</v>
      </c>
      <c r="L13" s="203" t="e">
        <f aca="false">FIXED(#REF!,0)&amp;" km/h"</f>
        <v>#REF!</v>
      </c>
      <c r="M13" s="323" t="e">
        <f aca="false">"&gt; "&amp;L13</f>
        <v>#REF!</v>
      </c>
      <c r="O13" s="384" t="s">
        <v>96</v>
      </c>
      <c r="P13" s="384" t="s">
        <v>97</v>
      </c>
      <c r="Q13" s="385"/>
      <c r="S13" s="386" t="s">
        <v>98</v>
      </c>
      <c r="T13" s="387" t="s">
        <v>99</v>
      </c>
      <c r="U13" s="388" t="s">
        <v>100</v>
      </c>
      <c r="V13" s="389" t="s">
        <v>101</v>
      </c>
    </row>
    <row r="14" customFormat="false" ht="12.75" hidden="false" customHeight="false" outlineLevel="0" collapsed="false">
      <c r="A14" s="287" t="s">
        <v>43</v>
      </c>
      <c r="B14" s="288" t="e">
        <f aca="false">#REF!</f>
        <v>#REF!</v>
      </c>
      <c r="C14" s="193" t="e">
        <f aca="false">#REF!</f>
        <v>#REF!</v>
      </c>
      <c r="D14" s="212" t="e">
        <f aca="false">#REF!</f>
        <v>#REF!</v>
      </c>
      <c r="E14" s="193" t="e">
        <f aca="false">#REF!</f>
        <v>#REF!</v>
      </c>
      <c r="F14" s="212" t="e">
        <f aca="false">#REF!</f>
        <v>#REF!</v>
      </c>
      <c r="G14" s="193" t="e">
        <f aca="false">#REF!</f>
        <v>#REF!</v>
      </c>
      <c r="H14" s="212" t="e">
        <f aca="false">#REF!</f>
        <v>#REF!</v>
      </c>
      <c r="I14" s="193" t="e">
        <f aca="false">#REF!</f>
        <v>#REF!</v>
      </c>
      <c r="J14" s="212" t="e">
        <f aca="false">#REF!</f>
        <v>#REF!</v>
      </c>
      <c r="K14" s="193" t="e">
        <f aca="false">#REF!</f>
        <v>#REF!</v>
      </c>
      <c r="L14" s="193" t="e">
        <f aca="false">#REF!</f>
        <v>#REF!</v>
      </c>
      <c r="M14" s="289" t="e">
        <f aca="false">#REF!</f>
        <v>#REF!</v>
      </c>
      <c r="O14" s="288" t="n">
        <f aca="false">CV_C!U14</f>
        <v>0</v>
      </c>
      <c r="P14" s="349" t="e">
        <f aca="false">IF(#REF!=0,0,O14/#REF!)</f>
        <v>#REF!</v>
      </c>
      <c r="Q14" s="212"/>
      <c r="S14" s="390" t="e">
        <f aca="false">IF(#REF!=65535,0,#REF!)</f>
        <v>#REF!</v>
      </c>
      <c r="T14" s="207" t="e">
        <f aca="false">IF(#REF!=65535,0,#REF!)</f>
        <v>#REF!</v>
      </c>
      <c r="U14" s="214" t="e">
        <f aca="false">IF(#REF!=65535,0,#REF!)</f>
        <v>#REF!</v>
      </c>
      <c r="V14" s="391" t="e">
        <f aca="false">IF(#REF!=65535,0,#REF!)</f>
        <v>#REF!</v>
      </c>
    </row>
    <row r="15" customFormat="false" ht="12.75" hidden="false" customHeight="false" outlineLevel="0" collapsed="false">
      <c r="A15" s="291" t="s">
        <v>44</v>
      </c>
      <c r="B15" s="288" t="e">
        <f aca="false">#REF!</f>
        <v>#REF!</v>
      </c>
      <c r="C15" s="193" t="e">
        <f aca="false">#REF!</f>
        <v>#REF!</v>
      </c>
      <c r="D15" s="212" t="e">
        <f aca="false">#REF!</f>
        <v>#REF!</v>
      </c>
      <c r="E15" s="193" t="e">
        <f aca="false">#REF!</f>
        <v>#REF!</v>
      </c>
      <c r="F15" s="212" t="e">
        <f aca="false">#REF!</f>
        <v>#REF!</v>
      </c>
      <c r="G15" s="193" t="e">
        <f aca="false">#REF!</f>
        <v>#REF!</v>
      </c>
      <c r="H15" s="212" t="e">
        <f aca="false">#REF!</f>
        <v>#REF!</v>
      </c>
      <c r="I15" s="193" t="e">
        <f aca="false">#REF!</f>
        <v>#REF!</v>
      </c>
      <c r="J15" s="212" t="e">
        <f aca="false">#REF!</f>
        <v>#REF!</v>
      </c>
      <c r="K15" s="193" t="e">
        <f aca="false">#REF!</f>
        <v>#REF!</v>
      </c>
      <c r="L15" s="193" t="e">
        <f aca="false">#REF!</f>
        <v>#REF!</v>
      </c>
      <c r="M15" s="289" t="e">
        <f aca="false">#REF!</f>
        <v>#REF!</v>
      </c>
      <c r="O15" s="349" t="n">
        <f aca="false">CV_C!U15</f>
        <v>0</v>
      </c>
      <c r="P15" s="349" t="e">
        <f aca="false">IF(#REF!=0,0,O15/#REF!)</f>
        <v>#REF!</v>
      </c>
      <c r="Q15" s="212"/>
      <c r="S15" s="390" t="e">
        <f aca="false">IF(#REF!=65535,0,#REF!)</f>
        <v>#REF!</v>
      </c>
      <c r="T15" s="207" t="e">
        <f aca="false">IF(#REF!=65535,0,#REF!)</f>
        <v>#REF!</v>
      </c>
      <c r="U15" s="214" t="e">
        <f aca="false">IF(#REF!=65535,0,#REF!)</f>
        <v>#REF!</v>
      </c>
      <c r="V15" s="392" t="e">
        <f aca="false">IF(#REF!=65535,0,#REF!)</f>
        <v>#REF!</v>
      </c>
    </row>
    <row r="16" customFormat="false" ht="12.75" hidden="false" customHeight="false" outlineLevel="0" collapsed="false">
      <c r="A16" s="291" t="s">
        <v>46</v>
      </c>
      <c r="B16" s="288" t="e">
        <f aca="false">#REF!</f>
        <v>#REF!</v>
      </c>
      <c r="C16" s="193" t="e">
        <f aca="false">#REF!</f>
        <v>#REF!</v>
      </c>
      <c r="D16" s="212" t="e">
        <f aca="false">#REF!</f>
        <v>#REF!</v>
      </c>
      <c r="E16" s="193" t="e">
        <f aca="false">#REF!</f>
        <v>#REF!</v>
      </c>
      <c r="F16" s="212" t="e">
        <f aca="false">#REF!</f>
        <v>#REF!</v>
      </c>
      <c r="G16" s="193" t="e">
        <f aca="false">#REF!</f>
        <v>#REF!</v>
      </c>
      <c r="H16" s="212" t="e">
        <f aca="false">#REF!</f>
        <v>#REF!</v>
      </c>
      <c r="I16" s="193" t="e">
        <f aca="false">#REF!</f>
        <v>#REF!</v>
      </c>
      <c r="J16" s="212" t="e">
        <f aca="false">#REF!</f>
        <v>#REF!</v>
      </c>
      <c r="K16" s="193" t="e">
        <f aca="false">#REF!</f>
        <v>#REF!</v>
      </c>
      <c r="L16" s="193" t="e">
        <f aca="false">#REF!</f>
        <v>#REF!</v>
      </c>
      <c r="M16" s="289" t="e">
        <f aca="false">#REF!</f>
        <v>#REF!</v>
      </c>
      <c r="O16" s="349" t="n">
        <f aca="false">CV_C!U16</f>
        <v>0</v>
      </c>
      <c r="P16" s="349" t="e">
        <f aca="false">IF(#REF!=0,0,O16/#REF!)</f>
        <v>#REF!</v>
      </c>
      <c r="Q16" s="212"/>
      <c r="S16" s="390" t="e">
        <f aca="false">IF(#REF!=65535,0,#REF!)</f>
        <v>#REF!</v>
      </c>
      <c r="T16" s="207" t="e">
        <f aca="false">IF(#REF!=65535,0,#REF!)</f>
        <v>#REF!</v>
      </c>
      <c r="U16" s="214" t="e">
        <f aca="false">IF(#REF!=65535,0,#REF!)</f>
        <v>#REF!</v>
      </c>
      <c r="V16" s="392" t="e">
        <f aca="false">IF(#REF!=65535,0,#REF!)</f>
        <v>#REF!</v>
      </c>
    </row>
    <row r="17" customFormat="false" ht="12.75" hidden="false" customHeight="false" outlineLevel="0" collapsed="false">
      <c r="A17" s="291" t="s">
        <v>48</v>
      </c>
      <c r="B17" s="288" t="e">
        <f aca="false">#REF!</f>
        <v>#REF!</v>
      </c>
      <c r="C17" s="193" t="e">
        <f aca="false">#REF!</f>
        <v>#REF!</v>
      </c>
      <c r="D17" s="212" t="e">
        <f aca="false">#REF!</f>
        <v>#REF!</v>
      </c>
      <c r="E17" s="193" t="e">
        <f aca="false">#REF!</f>
        <v>#REF!</v>
      </c>
      <c r="F17" s="212" t="e">
        <f aca="false">#REF!</f>
        <v>#REF!</v>
      </c>
      <c r="G17" s="193" t="e">
        <f aca="false">#REF!</f>
        <v>#REF!</v>
      </c>
      <c r="H17" s="212" t="e">
        <f aca="false">#REF!</f>
        <v>#REF!</v>
      </c>
      <c r="I17" s="193" t="e">
        <f aca="false">#REF!</f>
        <v>#REF!</v>
      </c>
      <c r="J17" s="212" t="e">
        <f aca="false">#REF!</f>
        <v>#REF!</v>
      </c>
      <c r="K17" s="193" t="e">
        <f aca="false">#REF!</f>
        <v>#REF!</v>
      </c>
      <c r="L17" s="193" t="e">
        <f aca="false">#REF!</f>
        <v>#REF!</v>
      </c>
      <c r="M17" s="289" t="e">
        <f aca="false">#REF!</f>
        <v>#REF!</v>
      </c>
      <c r="O17" s="349" t="n">
        <f aca="false">CV_C!U17</f>
        <v>0</v>
      </c>
      <c r="P17" s="349" t="e">
        <f aca="false">IF(#REF!=0,0,O17/#REF!)</f>
        <v>#REF!</v>
      </c>
      <c r="Q17" s="212"/>
      <c r="S17" s="390" t="e">
        <f aca="false">IF(#REF!=65535,0,#REF!)</f>
        <v>#REF!</v>
      </c>
      <c r="T17" s="207" t="e">
        <f aca="false">IF(#REF!=65535,0,#REF!)</f>
        <v>#REF!</v>
      </c>
      <c r="U17" s="214" t="e">
        <f aca="false">IF(#REF!=65535,0,#REF!)</f>
        <v>#REF!</v>
      </c>
      <c r="V17" s="392" t="e">
        <f aca="false">IF(#REF!=65535,0,#REF!)</f>
        <v>#REF!</v>
      </c>
    </row>
    <row r="18" customFormat="false" ht="12.75" hidden="false" customHeight="false" outlineLevel="0" collapsed="false">
      <c r="A18" s="291" t="s">
        <v>49</v>
      </c>
      <c r="B18" s="288" t="e">
        <f aca="false">#REF!</f>
        <v>#REF!</v>
      </c>
      <c r="C18" s="193" t="e">
        <f aca="false">#REF!</f>
        <v>#REF!</v>
      </c>
      <c r="D18" s="212" t="e">
        <f aca="false">#REF!</f>
        <v>#REF!</v>
      </c>
      <c r="E18" s="193" t="e">
        <f aca="false">#REF!</f>
        <v>#REF!</v>
      </c>
      <c r="F18" s="212" t="e">
        <f aca="false">#REF!</f>
        <v>#REF!</v>
      </c>
      <c r="G18" s="193" t="e">
        <f aca="false">#REF!</f>
        <v>#REF!</v>
      </c>
      <c r="H18" s="212" t="e">
        <f aca="false">#REF!</f>
        <v>#REF!</v>
      </c>
      <c r="I18" s="193" t="e">
        <f aca="false">#REF!</f>
        <v>#REF!</v>
      </c>
      <c r="J18" s="212" t="e">
        <f aca="false">#REF!</f>
        <v>#REF!</v>
      </c>
      <c r="K18" s="193" t="e">
        <f aca="false">#REF!</f>
        <v>#REF!</v>
      </c>
      <c r="L18" s="193" t="e">
        <f aca="false">#REF!</f>
        <v>#REF!</v>
      </c>
      <c r="M18" s="289" t="e">
        <f aca="false">#REF!</f>
        <v>#REF!</v>
      </c>
      <c r="O18" s="349" t="n">
        <f aca="false">CV_C!U18</f>
        <v>0</v>
      </c>
      <c r="P18" s="349" t="e">
        <f aca="false">IF(#REF!=0,0,O18/#REF!)</f>
        <v>#REF!</v>
      </c>
      <c r="Q18" s="212"/>
      <c r="S18" s="390" t="e">
        <f aca="false">IF(#REF!=65535,0,#REF!)</f>
        <v>#REF!</v>
      </c>
      <c r="T18" s="207" t="e">
        <f aca="false">IF(#REF!=65535,0,#REF!)</f>
        <v>#REF!</v>
      </c>
      <c r="U18" s="214" t="e">
        <f aca="false">IF(#REF!=65535,0,#REF!)</f>
        <v>#REF!</v>
      </c>
      <c r="V18" s="392" t="e">
        <f aca="false">IF(#REF!=65535,0,#REF!)</f>
        <v>#REF!</v>
      </c>
    </row>
    <row r="19" customFormat="false" ht="12.75" hidden="false" customHeight="false" outlineLevel="0" collapsed="false">
      <c r="A19" s="291" t="s">
        <v>51</v>
      </c>
      <c r="B19" s="288" t="e">
        <f aca="false">#REF!</f>
        <v>#REF!</v>
      </c>
      <c r="C19" s="193" t="e">
        <f aca="false">#REF!</f>
        <v>#REF!</v>
      </c>
      <c r="D19" s="212" t="e">
        <f aca="false">#REF!</f>
        <v>#REF!</v>
      </c>
      <c r="E19" s="193" t="e">
        <f aca="false">#REF!</f>
        <v>#REF!</v>
      </c>
      <c r="F19" s="212" t="e">
        <f aca="false">#REF!</f>
        <v>#REF!</v>
      </c>
      <c r="G19" s="193" t="e">
        <f aca="false">#REF!</f>
        <v>#REF!</v>
      </c>
      <c r="H19" s="212" t="e">
        <f aca="false">#REF!</f>
        <v>#REF!</v>
      </c>
      <c r="I19" s="193" t="e">
        <f aca="false">#REF!</f>
        <v>#REF!</v>
      </c>
      <c r="J19" s="212" t="e">
        <f aca="false">#REF!</f>
        <v>#REF!</v>
      </c>
      <c r="K19" s="193" t="e">
        <f aca="false">#REF!</f>
        <v>#REF!</v>
      </c>
      <c r="L19" s="193" t="e">
        <f aca="false">#REF!</f>
        <v>#REF!</v>
      </c>
      <c r="M19" s="289" t="e">
        <f aca="false">#REF!</f>
        <v>#REF!</v>
      </c>
      <c r="O19" s="349" t="n">
        <f aca="false">CV_C!U19</f>
        <v>0</v>
      </c>
      <c r="P19" s="349" t="e">
        <f aca="false">IF(#REF!=0,0,O19/#REF!)</f>
        <v>#REF!</v>
      </c>
      <c r="Q19" s="212"/>
      <c r="S19" s="390" t="e">
        <f aca="false">IF(#REF!=65535,0,#REF!)</f>
        <v>#REF!</v>
      </c>
      <c r="T19" s="207" t="e">
        <f aca="false">IF(#REF!=65535,0,#REF!)</f>
        <v>#REF!</v>
      </c>
      <c r="U19" s="214" t="e">
        <f aca="false">IF(#REF!=65535,0,#REF!)</f>
        <v>#REF!</v>
      </c>
      <c r="V19" s="392" t="e">
        <f aca="false">IF(#REF!=65535,0,#REF!)</f>
        <v>#REF!</v>
      </c>
    </row>
    <row r="20" customFormat="false" ht="12.75" hidden="false" customHeight="false" outlineLevel="0" collapsed="false">
      <c r="A20" s="283" t="s">
        <v>53</v>
      </c>
      <c r="B20" s="288" t="e">
        <f aca="false">#REF!</f>
        <v>#REF!</v>
      </c>
      <c r="C20" s="193" t="e">
        <f aca="false">#REF!</f>
        <v>#REF!</v>
      </c>
      <c r="D20" s="212" t="e">
        <f aca="false">#REF!</f>
        <v>#REF!</v>
      </c>
      <c r="E20" s="193" t="e">
        <f aca="false">#REF!</f>
        <v>#REF!</v>
      </c>
      <c r="F20" s="212" t="e">
        <f aca="false">#REF!</f>
        <v>#REF!</v>
      </c>
      <c r="G20" s="193" t="e">
        <f aca="false">#REF!</f>
        <v>#REF!</v>
      </c>
      <c r="H20" s="212" t="e">
        <f aca="false">#REF!</f>
        <v>#REF!</v>
      </c>
      <c r="I20" s="193" t="e">
        <f aca="false">#REF!</f>
        <v>#REF!</v>
      </c>
      <c r="J20" s="212" t="e">
        <f aca="false">#REF!</f>
        <v>#REF!</v>
      </c>
      <c r="K20" s="193" t="e">
        <f aca="false">#REF!</f>
        <v>#REF!</v>
      </c>
      <c r="L20" s="193" t="e">
        <f aca="false">#REF!</f>
        <v>#REF!</v>
      </c>
      <c r="M20" s="289" t="e">
        <f aca="false">#REF!</f>
        <v>#REF!</v>
      </c>
      <c r="O20" s="349" t="n">
        <f aca="false">CV_C!U20</f>
        <v>0</v>
      </c>
      <c r="P20" s="349" t="e">
        <f aca="false">IF(#REF!=0,0,O20/#REF!)</f>
        <v>#REF!</v>
      </c>
      <c r="Q20" s="212"/>
      <c r="S20" s="390" t="e">
        <f aca="false">IF(#REF!=65535,0,#REF!)</f>
        <v>#REF!</v>
      </c>
      <c r="T20" s="207" t="e">
        <f aca="false">IF(#REF!=65535,0,#REF!)</f>
        <v>#REF!</v>
      </c>
      <c r="U20" s="214" t="e">
        <f aca="false">IF(#REF!=65535,0,#REF!)</f>
        <v>#REF!</v>
      </c>
      <c r="V20" s="392" t="e">
        <f aca="false">IF(#REF!=65535,0,#REF!)</f>
        <v>#REF!</v>
      </c>
    </row>
    <row r="21" customFormat="false" ht="12.75" hidden="false" customHeight="false" outlineLevel="0" collapsed="false">
      <c r="A21" s="287" t="s">
        <v>54</v>
      </c>
      <c r="B21" s="292" t="e">
        <f aca="false">#REF!</f>
        <v>#REF!</v>
      </c>
      <c r="C21" s="197" t="e">
        <f aca="false">#REF!</f>
        <v>#REF!</v>
      </c>
      <c r="D21" s="293" t="e">
        <f aca="false">#REF!</f>
        <v>#REF!</v>
      </c>
      <c r="E21" s="197" t="e">
        <f aca="false">#REF!</f>
        <v>#REF!</v>
      </c>
      <c r="F21" s="293" t="e">
        <f aca="false">#REF!</f>
        <v>#REF!</v>
      </c>
      <c r="G21" s="197" t="e">
        <f aca="false">#REF!</f>
        <v>#REF!</v>
      </c>
      <c r="H21" s="293" t="e">
        <f aca="false">#REF!</f>
        <v>#REF!</v>
      </c>
      <c r="I21" s="197" t="e">
        <f aca="false">#REF!</f>
        <v>#REF!</v>
      </c>
      <c r="J21" s="293" t="e">
        <f aca="false">#REF!</f>
        <v>#REF!</v>
      </c>
      <c r="K21" s="197" t="e">
        <f aca="false">#REF!</f>
        <v>#REF!</v>
      </c>
      <c r="L21" s="197" t="e">
        <f aca="false">#REF!</f>
        <v>#REF!</v>
      </c>
      <c r="M21" s="294" t="e">
        <f aca="false">#REF!</f>
        <v>#REF!</v>
      </c>
      <c r="O21" s="312" t="n">
        <f aca="false">CV_C!U21</f>
        <v>0</v>
      </c>
      <c r="P21" s="312" t="e">
        <f aca="false">IF(#REF!=0,0,O21/#REF!)</f>
        <v>#REF!</v>
      </c>
      <c r="Q21" s="212"/>
      <c r="S21" s="393" t="e">
        <f aca="false">IF(#REF!=65535,0,#REF!)</f>
        <v>#REF!</v>
      </c>
      <c r="T21" s="394" t="e">
        <f aca="false">IF(#REF!=65535,0,#REF!)</f>
        <v>#REF!</v>
      </c>
      <c r="U21" s="395" t="e">
        <f aca="false">IF(#REF!=65535,0,#REF!)</f>
        <v>#REF!</v>
      </c>
      <c r="V21" s="396" t="e">
        <f aca="false">IF(#REF!=65535,0,#REF!)</f>
        <v>#REF!</v>
      </c>
    </row>
    <row r="22" customFormat="false" ht="12.75" hidden="false" customHeight="false" outlineLevel="0" collapsed="false">
      <c r="A22" s="287" t="s">
        <v>56</v>
      </c>
      <c r="B22" s="288" t="e">
        <f aca="false">#REF!</f>
        <v>#REF!</v>
      </c>
      <c r="C22" s="193" t="e">
        <f aca="false">#REF!</f>
        <v>#REF!</v>
      </c>
      <c r="D22" s="212" t="e">
        <f aca="false">#REF!</f>
        <v>#REF!</v>
      </c>
      <c r="E22" s="193" t="e">
        <f aca="false">#REF!</f>
        <v>#REF!</v>
      </c>
      <c r="F22" s="212" t="e">
        <f aca="false">#REF!</f>
        <v>#REF!</v>
      </c>
      <c r="G22" s="193" t="e">
        <f aca="false">#REF!</f>
        <v>#REF!</v>
      </c>
      <c r="H22" s="212" t="e">
        <f aca="false">#REF!</f>
        <v>#REF!</v>
      </c>
      <c r="I22" s="193" t="e">
        <f aca="false">#REF!</f>
        <v>#REF!</v>
      </c>
      <c r="J22" s="212" t="e">
        <f aca="false">#REF!</f>
        <v>#REF!</v>
      </c>
      <c r="K22" s="193" t="e">
        <f aca="false">#REF!</f>
        <v>#REF!</v>
      </c>
      <c r="L22" s="193" t="e">
        <f aca="false">#REF!</f>
        <v>#REF!</v>
      </c>
      <c r="M22" s="289" t="e">
        <f aca="false">#REF!</f>
        <v>#REF!</v>
      </c>
      <c r="O22" s="349" t="n">
        <f aca="false">CV_C!U22</f>
        <v>0</v>
      </c>
      <c r="P22" s="349" t="e">
        <f aca="false">IF(#REF!=0,0,O22/#REF!)</f>
        <v>#REF!</v>
      </c>
      <c r="Q22" s="212"/>
      <c r="S22" s="390" t="e">
        <f aca="false">IF(#REF!=65535,0,#REF!)</f>
        <v>#REF!</v>
      </c>
      <c r="T22" s="207" t="e">
        <f aca="false">IF(#REF!=65535,0,#REF!)</f>
        <v>#REF!</v>
      </c>
      <c r="U22" s="214" t="e">
        <f aca="false">IF(#REF!=65535,0,#REF!)</f>
        <v>#REF!</v>
      </c>
      <c r="V22" s="392" t="e">
        <f aca="false">IF(#REF!=65535,0,#REF!)</f>
        <v>#REF!</v>
      </c>
    </row>
    <row r="23" customFormat="false" ht="12.75" hidden="false" customHeight="false" outlineLevel="0" collapsed="false">
      <c r="A23" s="291" t="s">
        <v>58</v>
      </c>
      <c r="B23" s="288" t="e">
        <f aca="false">#REF!</f>
        <v>#REF!</v>
      </c>
      <c r="C23" s="193" t="e">
        <f aca="false">#REF!</f>
        <v>#REF!</v>
      </c>
      <c r="D23" s="212" t="e">
        <f aca="false">#REF!</f>
        <v>#REF!</v>
      </c>
      <c r="E23" s="193" t="e">
        <f aca="false">#REF!</f>
        <v>#REF!</v>
      </c>
      <c r="F23" s="212" t="e">
        <f aca="false">#REF!</f>
        <v>#REF!</v>
      </c>
      <c r="G23" s="193" t="e">
        <f aca="false">#REF!</f>
        <v>#REF!</v>
      </c>
      <c r="H23" s="212" t="e">
        <f aca="false">#REF!</f>
        <v>#REF!</v>
      </c>
      <c r="I23" s="193" t="e">
        <f aca="false">#REF!</f>
        <v>#REF!</v>
      </c>
      <c r="J23" s="212" t="e">
        <f aca="false">#REF!</f>
        <v>#REF!</v>
      </c>
      <c r="K23" s="193" t="e">
        <f aca="false">#REF!</f>
        <v>#REF!</v>
      </c>
      <c r="L23" s="193" t="e">
        <f aca="false">#REF!</f>
        <v>#REF!</v>
      </c>
      <c r="M23" s="289" t="e">
        <f aca="false">#REF!</f>
        <v>#REF!</v>
      </c>
      <c r="O23" s="349" t="n">
        <f aca="false">CV_C!U23</f>
        <v>0</v>
      </c>
      <c r="P23" s="349" t="e">
        <f aca="false">IF(#REF!=0,0,O23/#REF!)</f>
        <v>#REF!</v>
      </c>
      <c r="Q23" s="212"/>
      <c r="S23" s="390" t="e">
        <f aca="false">IF(#REF!=65535,0,#REF!)</f>
        <v>#REF!</v>
      </c>
      <c r="T23" s="207" t="e">
        <f aca="false">IF(#REF!=65535,0,#REF!)</f>
        <v>#REF!</v>
      </c>
      <c r="U23" s="214" t="e">
        <f aca="false">IF(#REF!=65535,0,#REF!)</f>
        <v>#REF!</v>
      </c>
      <c r="V23" s="392" t="e">
        <f aca="false">IF(#REF!=65535,0,#REF!)</f>
        <v>#REF!</v>
      </c>
    </row>
    <row r="24" customFormat="false" ht="12.75" hidden="false" customHeight="false" outlineLevel="0" collapsed="false">
      <c r="A24" s="291" t="s">
        <v>59</v>
      </c>
      <c r="B24" s="288" t="e">
        <f aca="false">#REF!</f>
        <v>#REF!</v>
      </c>
      <c r="C24" s="193" t="e">
        <f aca="false">#REF!</f>
        <v>#REF!</v>
      </c>
      <c r="D24" s="212" t="e">
        <f aca="false">#REF!</f>
        <v>#REF!</v>
      </c>
      <c r="E24" s="193" t="e">
        <f aca="false">#REF!</f>
        <v>#REF!</v>
      </c>
      <c r="F24" s="212" t="e">
        <f aca="false">#REF!</f>
        <v>#REF!</v>
      </c>
      <c r="G24" s="193" t="e">
        <f aca="false">#REF!</f>
        <v>#REF!</v>
      </c>
      <c r="H24" s="212" t="e">
        <f aca="false">#REF!</f>
        <v>#REF!</v>
      </c>
      <c r="I24" s="193" t="e">
        <f aca="false">#REF!</f>
        <v>#REF!</v>
      </c>
      <c r="J24" s="212" t="e">
        <f aca="false">#REF!</f>
        <v>#REF!</v>
      </c>
      <c r="K24" s="193" t="e">
        <f aca="false">#REF!</f>
        <v>#REF!</v>
      </c>
      <c r="L24" s="193" t="e">
        <f aca="false">#REF!</f>
        <v>#REF!</v>
      </c>
      <c r="M24" s="289" t="e">
        <f aca="false">#REF!</f>
        <v>#REF!</v>
      </c>
      <c r="O24" s="349" t="n">
        <f aca="false">CV_C!U24</f>
        <v>0</v>
      </c>
      <c r="P24" s="349" t="e">
        <f aca="false">IF(#REF!=0,0,O24/#REF!)</f>
        <v>#REF!</v>
      </c>
      <c r="Q24" s="212"/>
      <c r="S24" s="390" t="e">
        <f aca="false">IF(#REF!=65535,0,#REF!)</f>
        <v>#REF!</v>
      </c>
      <c r="T24" s="207" t="e">
        <f aca="false">IF(#REF!=65535,0,#REF!)</f>
        <v>#REF!</v>
      </c>
      <c r="U24" s="214" t="e">
        <f aca="false">IF(#REF!=65535,0,#REF!)</f>
        <v>#REF!</v>
      </c>
      <c r="V24" s="392" t="e">
        <f aca="false">IF(#REF!=65535,0,#REF!)</f>
        <v>#REF!</v>
      </c>
    </row>
    <row r="25" customFormat="false" ht="12.75" hidden="false" customHeight="false" outlineLevel="0" collapsed="false">
      <c r="A25" s="291" t="s">
        <v>61</v>
      </c>
      <c r="B25" s="288" t="e">
        <f aca="false">#REF!</f>
        <v>#REF!</v>
      </c>
      <c r="C25" s="193" t="e">
        <f aca="false">#REF!</f>
        <v>#REF!</v>
      </c>
      <c r="D25" s="212" t="e">
        <f aca="false">#REF!</f>
        <v>#REF!</v>
      </c>
      <c r="E25" s="193" t="e">
        <f aca="false">#REF!</f>
        <v>#REF!</v>
      </c>
      <c r="F25" s="212" t="e">
        <f aca="false">#REF!</f>
        <v>#REF!</v>
      </c>
      <c r="G25" s="193" t="e">
        <f aca="false">#REF!</f>
        <v>#REF!</v>
      </c>
      <c r="H25" s="212" t="e">
        <f aca="false">#REF!</f>
        <v>#REF!</v>
      </c>
      <c r="I25" s="193" t="e">
        <f aca="false">#REF!</f>
        <v>#REF!</v>
      </c>
      <c r="J25" s="212" t="e">
        <f aca="false">#REF!</f>
        <v>#REF!</v>
      </c>
      <c r="K25" s="193" t="e">
        <f aca="false">#REF!</f>
        <v>#REF!</v>
      </c>
      <c r="L25" s="193" t="e">
        <f aca="false">#REF!</f>
        <v>#REF!</v>
      </c>
      <c r="M25" s="289" t="e">
        <f aca="false">#REF!</f>
        <v>#REF!</v>
      </c>
      <c r="O25" s="349" t="n">
        <f aca="false">CV_C!U25</f>
        <v>0</v>
      </c>
      <c r="P25" s="349" t="e">
        <f aca="false">IF(#REF!=0,0,O25/#REF!)</f>
        <v>#REF!</v>
      </c>
      <c r="Q25" s="212"/>
      <c r="S25" s="390" t="e">
        <f aca="false">IF(#REF!=65535,0,#REF!)</f>
        <v>#REF!</v>
      </c>
      <c r="T25" s="207" t="e">
        <f aca="false">IF(#REF!=65535,0,#REF!)</f>
        <v>#REF!</v>
      </c>
      <c r="U25" s="214" t="e">
        <f aca="false">IF(#REF!=65535,0,#REF!)</f>
        <v>#REF!</v>
      </c>
      <c r="V25" s="392" t="e">
        <f aca="false">IF(#REF!=65535,0,#REF!)</f>
        <v>#REF!</v>
      </c>
    </row>
    <row r="26" customFormat="false" ht="12.75" hidden="false" customHeight="false" outlineLevel="0" collapsed="false">
      <c r="A26" s="347" t="s">
        <v>63</v>
      </c>
      <c r="B26" s="288" t="e">
        <f aca="false">#REF!</f>
        <v>#REF!</v>
      </c>
      <c r="C26" s="193" t="e">
        <f aca="false">#REF!</f>
        <v>#REF!</v>
      </c>
      <c r="D26" s="212" t="e">
        <f aca="false">#REF!</f>
        <v>#REF!</v>
      </c>
      <c r="E26" s="193" t="e">
        <f aca="false">#REF!</f>
        <v>#REF!</v>
      </c>
      <c r="F26" s="212" t="e">
        <f aca="false">#REF!</f>
        <v>#REF!</v>
      </c>
      <c r="G26" s="193" t="e">
        <f aca="false">#REF!</f>
        <v>#REF!</v>
      </c>
      <c r="H26" s="212" t="e">
        <f aca="false">#REF!</f>
        <v>#REF!</v>
      </c>
      <c r="I26" s="193" t="e">
        <f aca="false">#REF!</f>
        <v>#REF!</v>
      </c>
      <c r="J26" s="212" t="e">
        <f aca="false">#REF!</f>
        <v>#REF!</v>
      </c>
      <c r="K26" s="193" t="e">
        <f aca="false">#REF!</f>
        <v>#REF!</v>
      </c>
      <c r="L26" s="193" t="e">
        <f aca="false">#REF!</f>
        <v>#REF!</v>
      </c>
      <c r="M26" s="289" t="e">
        <f aca="false">#REF!</f>
        <v>#REF!</v>
      </c>
      <c r="O26" s="349" t="n">
        <f aca="false">CV_C!U26</f>
        <v>0</v>
      </c>
      <c r="P26" s="349" t="e">
        <f aca="false">IF(#REF!=0,0,O26/#REF!)</f>
        <v>#REF!</v>
      </c>
      <c r="Q26" s="212"/>
      <c r="S26" s="390" t="e">
        <f aca="false">IF(#REF!=65535,0,#REF!)</f>
        <v>#REF!</v>
      </c>
      <c r="T26" s="207" t="e">
        <f aca="false">IF(#REF!=65535,0,#REF!)</f>
        <v>#REF!</v>
      </c>
      <c r="U26" s="214" t="e">
        <f aca="false">IF(#REF!=65535,0,#REF!)</f>
        <v>#REF!</v>
      </c>
      <c r="V26" s="392" t="e">
        <f aca="false">IF(#REF!=65535,0,#REF!)</f>
        <v>#REF!</v>
      </c>
    </row>
    <row r="27" customFormat="false" ht="12.75" hidden="false" customHeight="false" outlineLevel="0" collapsed="false">
      <c r="A27" s="291" t="s">
        <v>64</v>
      </c>
      <c r="B27" s="288" t="e">
        <f aca="false">#REF!</f>
        <v>#REF!</v>
      </c>
      <c r="C27" s="193" t="e">
        <f aca="false">#REF!</f>
        <v>#REF!</v>
      </c>
      <c r="D27" s="212" t="e">
        <f aca="false">#REF!</f>
        <v>#REF!</v>
      </c>
      <c r="E27" s="193" t="e">
        <f aca="false">#REF!</f>
        <v>#REF!</v>
      </c>
      <c r="F27" s="212" t="e">
        <f aca="false">#REF!</f>
        <v>#REF!</v>
      </c>
      <c r="G27" s="193" t="e">
        <f aca="false">#REF!</f>
        <v>#REF!</v>
      </c>
      <c r="H27" s="212" t="e">
        <f aca="false">#REF!</f>
        <v>#REF!</v>
      </c>
      <c r="I27" s="193" t="e">
        <f aca="false">#REF!</f>
        <v>#REF!</v>
      </c>
      <c r="J27" s="212" t="e">
        <f aca="false">#REF!</f>
        <v>#REF!</v>
      </c>
      <c r="K27" s="193" t="e">
        <f aca="false">#REF!</f>
        <v>#REF!</v>
      </c>
      <c r="L27" s="193" t="e">
        <f aca="false">#REF!</f>
        <v>#REF!</v>
      </c>
      <c r="M27" s="289" t="e">
        <f aca="false">#REF!</f>
        <v>#REF!</v>
      </c>
      <c r="O27" s="349" t="n">
        <f aca="false">CV_C!U27</f>
        <v>0</v>
      </c>
      <c r="P27" s="349" t="e">
        <f aca="false">IF(#REF!=0,0,O27/#REF!)</f>
        <v>#REF!</v>
      </c>
      <c r="Q27" s="212"/>
      <c r="S27" s="390" t="e">
        <f aca="false">IF(#REF!=65535,0,#REF!)</f>
        <v>#REF!</v>
      </c>
      <c r="T27" s="207" t="e">
        <f aca="false">IF(#REF!=65535,0,#REF!)</f>
        <v>#REF!</v>
      </c>
      <c r="U27" s="214" t="e">
        <f aca="false">IF(#REF!=65535,0,#REF!)</f>
        <v>#REF!</v>
      </c>
      <c r="V27" s="392" t="e">
        <f aca="false">IF(#REF!=65535,0,#REF!)</f>
        <v>#REF!</v>
      </c>
    </row>
    <row r="28" customFormat="false" ht="12.75" hidden="false" customHeight="false" outlineLevel="0" collapsed="false">
      <c r="A28" s="291" t="s">
        <v>66</v>
      </c>
      <c r="B28" s="288" t="e">
        <f aca="false">#REF!</f>
        <v>#REF!</v>
      </c>
      <c r="C28" s="193" t="e">
        <f aca="false">#REF!</f>
        <v>#REF!</v>
      </c>
      <c r="D28" s="212" t="e">
        <f aca="false">#REF!</f>
        <v>#REF!</v>
      </c>
      <c r="E28" s="193" t="e">
        <f aca="false">#REF!</f>
        <v>#REF!</v>
      </c>
      <c r="F28" s="212" t="e">
        <f aca="false">#REF!</f>
        <v>#REF!</v>
      </c>
      <c r="G28" s="193" t="e">
        <f aca="false">#REF!</f>
        <v>#REF!</v>
      </c>
      <c r="H28" s="212" t="e">
        <f aca="false">#REF!</f>
        <v>#REF!</v>
      </c>
      <c r="I28" s="193" t="e">
        <f aca="false">#REF!</f>
        <v>#REF!</v>
      </c>
      <c r="J28" s="212" t="e">
        <f aca="false">#REF!</f>
        <v>#REF!</v>
      </c>
      <c r="K28" s="193" t="e">
        <f aca="false">#REF!</f>
        <v>#REF!</v>
      </c>
      <c r="L28" s="193" t="e">
        <f aca="false">#REF!</f>
        <v>#REF!</v>
      </c>
      <c r="M28" s="289" t="e">
        <f aca="false">#REF!</f>
        <v>#REF!</v>
      </c>
      <c r="O28" s="349" t="n">
        <f aca="false">CV_C!U28</f>
        <v>0</v>
      </c>
      <c r="P28" s="349" t="e">
        <f aca="false">IF(#REF!=0,0,O28/#REF!)</f>
        <v>#REF!</v>
      </c>
      <c r="Q28" s="212"/>
      <c r="S28" s="390" t="e">
        <f aca="false">IF(#REF!=65535,0,#REF!)</f>
        <v>#REF!</v>
      </c>
      <c r="T28" s="207" t="e">
        <f aca="false">IF(#REF!=65535,0,#REF!)</f>
        <v>#REF!</v>
      </c>
      <c r="U28" s="214" t="e">
        <f aca="false">IF(#REF!=65535,0,#REF!)</f>
        <v>#REF!</v>
      </c>
      <c r="V28" s="392" t="e">
        <f aca="false">IF(#REF!=65535,0,#REF!)</f>
        <v>#REF!</v>
      </c>
    </row>
    <row r="29" customFormat="false" ht="12.75" hidden="false" customHeight="false" outlineLevel="0" collapsed="false">
      <c r="A29" s="291" t="s">
        <v>68</v>
      </c>
      <c r="B29" s="288" t="e">
        <f aca="false">#REF!</f>
        <v>#REF!</v>
      </c>
      <c r="C29" s="193" t="e">
        <f aca="false">#REF!</f>
        <v>#REF!</v>
      </c>
      <c r="D29" s="212" t="e">
        <f aca="false">#REF!</f>
        <v>#REF!</v>
      </c>
      <c r="E29" s="193" t="e">
        <f aca="false">#REF!</f>
        <v>#REF!</v>
      </c>
      <c r="F29" s="212" t="e">
        <f aca="false">#REF!</f>
        <v>#REF!</v>
      </c>
      <c r="G29" s="193" t="e">
        <f aca="false">#REF!</f>
        <v>#REF!</v>
      </c>
      <c r="H29" s="212" t="e">
        <f aca="false">#REF!</f>
        <v>#REF!</v>
      </c>
      <c r="I29" s="193" t="e">
        <f aca="false">#REF!</f>
        <v>#REF!</v>
      </c>
      <c r="J29" s="212" t="e">
        <f aca="false">#REF!</f>
        <v>#REF!</v>
      </c>
      <c r="K29" s="193" t="e">
        <f aca="false">#REF!</f>
        <v>#REF!</v>
      </c>
      <c r="L29" s="193" t="e">
        <f aca="false">#REF!</f>
        <v>#REF!</v>
      </c>
      <c r="M29" s="289" t="e">
        <f aca="false">#REF!</f>
        <v>#REF!</v>
      </c>
      <c r="O29" s="349" t="n">
        <f aca="false">CV_C!U29</f>
        <v>0</v>
      </c>
      <c r="P29" s="349" t="e">
        <f aca="false">IF(#REF!=0,0,O29/#REF!)</f>
        <v>#REF!</v>
      </c>
      <c r="Q29" s="212"/>
      <c r="S29" s="390" t="e">
        <f aca="false">IF(#REF!=65535,0,#REF!)</f>
        <v>#REF!</v>
      </c>
      <c r="T29" s="207" t="e">
        <f aca="false">IF(#REF!=65535,0,#REF!)</f>
        <v>#REF!</v>
      </c>
      <c r="U29" s="214" t="e">
        <f aca="false">IF(#REF!=65535,0,#REF!)</f>
        <v>#REF!</v>
      </c>
      <c r="V29" s="392" t="e">
        <f aca="false">IF(#REF!=65535,0,#REF!)</f>
        <v>#REF!</v>
      </c>
    </row>
    <row r="30" customFormat="false" ht="12.75" hidden="false" customHeight="false" outlineLevel="0" collapsed="false">
      <c r="A30" s="283" t="s">
        <v>69</v>
      </c>
      <c r="B30" s="288" t="e">
        <f aca="false">#REF!</f>
        <v>#REF!</v>
      </c>
      <c r="C30" s="193" t="e">
        <f aca="false">#REF!</f>
        <v>#REF!</v>
      </c>
      <c r="D30" s="212" t="e">
        <f aca="false">#REF!</f>
        <v>#REF!</v>
      </c>
      <c r="E30" s="193" t="e">
        <f aca="false">#REF!</f>
        <v>#REF!</v>
      </c>
      <c r="F30" s="212" t="e">
        <f aca="false">#REF!</f>
        <v>#REF!</v>
      </c>
      <c r="G30" s="193" t="e">
        <f aca="false">#REF!</f>
        <v>#REF!</v>
      </c>
      <c r="H30" s="212" t="e">
        <f aca="false">#REF!</f>
        <v>#REF!</v>
      </c>
      <c r="I30" s="193" t="e">
        <f aca="false">#REF!</f>
        <v>#REF!</v>
      </c>
      <c r="J30" s="212" t="e">
        <f aca="false">#REF!</f>
        <v>#REF!</v>
      </c>
      <c r="K30" s="193" t="e">
        <f aca="false">#REF!</f>
        <v>#REF!</v>
      </c>
      <c r="L30" s="193" t="e">
        <f aca="false">#REF!</f>
        <v>#REF!</v>
      </c>
      <c r="M30" s="289" t="e">
        <f aca="false">#REF!</f>
        <v>#REF!</v>
      </c>
      <c r="O30" s="349" t="n">
        <f aca="false">CV_C!U30</f>
        <v>0</v>
      </c>
      <c r="P30" s="349" t="e">
        <f aca="false">IF(#REF!=0,0,O30/#REF!)</f>
        <v>#REF!</v>
      </c>
      <c r="Q30" s="212"/>
      <c r="S30" s="390" t="e">
        <f aca="false">IF(#REF!=65535,0,#REF!)</f>
        <v>#REF!</v>
      </c>
      <c r="T30" s="207" t="e">
        <f aca="false">IF(#REF!=65535,0,#REF!)</f>
        <v>#REF!</v>
      </c>
      <c r="U30" s="214" t="e">
        <f aca="false">IF(#REF!=65535,0,#REF!)</f>
        <v>#REF!</v>
      </c>
      <c r="V30" s="392" t="e">
        <f aca="false">IF(#REF!=65535,0,#REF!)</f>
        <v>#REF!</v>
      </c>
    </row>
    <row r="31" customFormat="false" ht="12.75" hidden="false" customHeight="false" outlineLevel="0" collapsed="false">
      <c r="A31" s="287" t="s">
        <v>71</v>
      </c>
      <c r="B31" s="292" t="e">
        <f aca="false">#REF!</f>
        <v>#REF!</v>
      </c>
      <c r="C31" s="197" t="e">
        <f aca="false">#REF!</f>
        <v>#REF!</v>
      </c>
      <c r="D31" s="293" t="e">
        <f aca="false">#REF!</f>
        <v>#REF!</v>
      </c>
      <c r="E31" s="197" t="e">
        <f aca="false">#REF!</f>
        <v>#REF!</v>
      </c>
      <c r="F31" s="293" t="e">
        <f aca="false">#REF!</f>
        <v>#REF!</v>
      </c>
      <c r="G31" s="197" t="e">
        <f aca="false">#REF!</f>
        <v>#REF!</v>
      </c>
      <c r="H31" s="293" t="e">
        <f aca="false">#REF!</f>
        <v>#REF!</v>
      </c>
      <c r="I31" s="197" t="e">
        <f aca="false">#REF!</f>
        <v>#REF!</v>
      </c>
      <c r="J31" s="293" t="e">
        <f aca="false">#REF!</f>
        <v>#REF!</v>
      </c>
      <c r="K31" s="197" t="e">
        <f aca="false">#REF!</f>
        <v>#REF!</v>
      </c>
      <c r="L31" s="197" t="e">
        <f aca="false">#REF!</f>
        <v>#REF!</v>
      </c>
      <c r="M31" s="294" t="e">
        <f aca="false">#REF!</f>
        <v>#REF!</v>
      </c>
      <c r="O31" s="312" t="n">
        <f aca="false">CV_C!U31</f>
        <v>0</v>
      </c>
      <c r="P31" s="312" t="e">
        <f aca="false">IF(#REF!=0,0,O31/#REF!)</f>
        <v>#REF!</v>
      </c>
      <c r="Q31" s="212"/>
      <c r="S31" s="393" t="e">
        <f aca="false">IF(#REF!=65535,0,#REF!)</f>
        <v>#REF!</v>
      </c>
      <c r="T31" s="394" t="e">
        <f aca="false">IF(#REF!=65535,0,#REF!)</f>
        <v>#REF!</v>
      </c>
      <c r="U31" s="395" t="e">
        <f aca="false">IF(#REF!=65535,0,#REF!)</f>
        <v>#REF!</v>
      </c>
      <c r="V31" s="396" t="e">
        <f aca="false">IF(#REF!=65535,0,#REF!)</f>
        <v>#REF!</v>
      </c>
    </row>
    <row r="32" customFormat="false" ht="12.75" hidden="false" customHeight="false" outlineLevel="0" collapsed="false">
      <c r="A32" s="287" t="s">
        <v>72</v>
      </c>
      <c r="B32" s="288" t="e">
        <f aca="false">#REF!</f>
        <v>#REF!</v>
      </c>
      <c r="C32" s="193" t="e">
        <f aca="false">#REF!</f>
        <v>#REF!</v>
      </c>
      <c r="D32" s="212" t="e">
        <f aca="false">#REF!</f>
        <v>#REF!</v>
      </c>
      <c r="E32" s="193" t="e">
        <f aca="false">#REF!</f>
        <v>#REF!</v>
      </c>
      <c r="F32" s="212" t="e">
        <f aca="false">#REF!</f>
        <v>#REF!</v>
      </c>
      <c r="G32" s="193" t="e">
        <f aca="false">#REF!</f>
        <v>#REF!</v>
      </c>
      <c r="H32" s="212" t="e">
        <f aca="false">#REF!</f>
        <v>#REF!</v>
      </c>
      <c r="I32" s="193" t="e">
        <f aca="false">#REF!</f>
        <v>#REF!</v>
      </c>
      <c r="J32" s="212" t="e">
        <f aca="false">#REF!</f>
        <v>#REF!</v>
      </c>
      <c r="K32" s="193" t="e">
        <f aca="false">#REF!</f>
        <v>#REF!</v>
      </c>
      <c r="L32" s="193" t="e">
        <f aca="false">#REF!</f>
        <v>#REF!</v>
      </c>
      <c r="M32" s="289" t="e">
        <f aca="false">#REF!</f>
        <v>#REF!</v>
      </c>
      <c r="O32" s="349" t="n">
        <f aca="false">CV_C!U32</f>
        <v>0</v>
      </c>
      <c r="P32" s="349" t="e">
        <f aca="false">IF(#REF!=0,0,O32/#REF!)</f>
        <v>#REF!</v>
      </c>
      <c r="Q32" s="212"/>
      <c r="S32" s="390" t="e">
        <f aca="false">IF(#REF!=65535,0,#REF!)</f>
        <v>#REF!</v>
      </c>
      <c r="T32" s="207" t="e">
        <f aca="false">IF(#REF!=65535,0,#REF!)</f>
        <v>#REF!</v>
      </c>
      <c r="U32" s="214" t="e">
        <f aca="false">IF(#REF!=65535,0,#REF!)</f>
        <v>#REF!</v>
      </c>
      <c r="V32" s="392" t="e">
        <f aca="false">IF(#REF!=65535,0,#REF!)</f>
        <v>#REF!</v>
      </c>
    </row>
    <row r="33" customFormat="false" ht="12.75" hidden="false" customHeight="false" outlineLevel="0" collapsed="false">
      <c r="A33" s="291" t="s">
        <v>73</v>
      </c>
      <c r="B33" s="288" t="e">
        <f aca="false">#REF!</f>
        <v>#REF!</v>
      </c>
      <c r="C33" s="193" t="e">
        <f aca="false">#REF!</f>
        <v>#REF!</v>
      </c>
      <c r="D33" s="212" t="e">
        <f aca="false">#REF!</f>
        <v>#REF!</v>
      </c>
      <c r="E33" s="193" t="e">
        <f aca="false">#REF!</f>
        <v>#REF!</v>
      </c>
      <c r="F33" s="212" t="e">
        <f aca="false">#REF!</f>
        <v>#REF!</v>
      </c>
      <c r="G33" s="193" t="e">
        <f aca="false">#REF!</f>
        <v>#REF!</v>
      </c>
      <c r="H33" s="212" t="e">
        <f aca="false">#REF!</f>
        <v>#REF!</v>
      </c>
      <c r="I33" s="193" t="e">
        <f aca="false">#REF!</f>
        <v>#REF!</v>
      </c>
      <c r="J33" s="212" t="e">
        <f aca="false">#REF!</f>
        <v>#REF!</v>
      </c>
      <c r="K33" s="193" t="e">
        <f aca="false">#REF!</f>
        <v>#REF!</v>
      </c>
      <c r="L33" s="193" t="e">
        <f aca="false">#REF!</f>
        <v>#REF!</v>
      </c>
      <c r="M33" s="289" t="e">
        <f aca="false">#REF!</f>
        <v>#REF!</v>
      </c>
      <c r="O33" s="349" t="n">
        <f aca="false">CV_C!U33</f>
        <v>0</v>
      </c>
      <c r="P33" s="349" t="e">
        <f aca="false">IF(#REF!=0,0,O33/#REF!)</f>
        <v>#REF!</v>
      </c>
      <c r="Q33" s="212"/>
      <c r="S33" s="390" t="e">
        <f aca="false">IF(#REF!=65535,0,#REF!)</f>
        <v>#REF!</v>
      </c>
      <c r="T33" s="207" t="e">
        <f aca="false">IF(#REF!=65535,0,#REF!)</f>
        <v>#REF!</v>
      </c>
      <c r="U33" s="214" t="e">
        <f aca="false">IF(#REF!=65535,0,#REF!)</f>
        <v>#REF!</v>
      </c>
      <c r="V33" s="392" t="e">
        <f aca="false">IF(#REF!=65535,0,#REF!)</f>
        <v>#REF!</v>
      </c>
    </row>
    <row r="34" customFormat="false" ht="12.75" hidden="false" customHeight="false" outlineLevel="0" collapsed="false">
      <c r="A34" s="291" t="s">
        <v>74</v>
      </c>
      <c r="B34" s="288" t="e">
        <f aca="false">#REF!</f>
        <v>#REF!</v>
      </c>
      <c r="C34" s="193" t="e">
        <f aca="false">#REF!</f>
        <v>#REF!</v>
      </c>
      <c r="D34" s="212" t="e">
        <f aca="false">#REF!</f>
        <v>#REF!</v>
      </c>
      <c r="E34" s="193" t="e">
        <f aca="false">#REF!</f>
        <v>#REF!</v>
      </c>
      <c r="F34" s="212" t="e">
        <f aca="false">#REF!</f>
        <v>#REF!</v>
      </c>
      <c r="G34" s="193" t="e">
        <f aca="false">#REF!</f>
        <v>#REF!</v>
      </c>
      <c r="H34" s="212" t="e">
        <f aca="false">#REF!</f>
        <v>#REF!</v>
      </c>
      <c r="I34" s="193" t="e">
        <f aca="false">#REF!</f>
        <v>#REF!</v>
      </c>
      <c r="J34" s="212" t="e">
        <f aca="false">#REF!</f>
        <v>#REF!</v>
      </c>
      <c r="K34" s="193" t="e">
        <f aca="false">#REF!</f>
        <v>#REF!</v>
      </c>
      <c r="L34" s="193" t="e">
        <f aca="false">#REF!</f>
        <v>#REF!</v>
      </c>
      <c r="M34" s="289" t="e">
        <f aca="false">#REF!</f>
        <v>#REF!</v>
      </c>
      <c r="O34" s="349" t="n">
        <f aca="false">CV_C!U34</f>
        <v>0</v>
      </c>
      <c r="P34" s="349" t="e">
        <f aca="false">IF(#REF!=0,0,O34/#REF!)</f>
        <v>#REF!</v>
      </c>
      <c r="Q34" s="212"/>
      <c r="S34" s="390" t="e">
        <f aca="false">IF(#REF!=65535,0,#REF!)</f>
        <v>#REF!</v>
      </c>
      <c r="T34" s="207" t="e">
        <f aca="false">IF(#REF!=65535,0,#REF!)</f>
        <v>#REF!</v>
      </c>
      <c r="U34" s="214" t="e">
        <f aca="false">IF(#REF!=65535,0,#REF!)</f>
        <v>#REF!</v>
      </c>
      <c r="V34" s="392" t="e">
        <f aca="false">IF(#REF!=65535,0,#REF!)</f>
        <v>#REF!</v>
      </c>
    </row>
    <row r="35" customFormat="false" ht="12.75" hidden="false" customHeight="false" outlineLevel="0" collapsed="false">
      <c r="A35" s="291" t="s">
        <v>76</v>
      </c>
      <c r="B35" s="288" t="e">
        <f aca="false">#REF!</f>
        <v>#REF!</v>
      </c>
      <c r="C35" s="193" t="e">
        <f aca="false">#REF!</f>
        <v>#REF!</v>
      </c>
      <c r="D35" s="212" t="e">
        <f aca="false">#REF!</f>
        <v>#REF!</v>
      </c>
      <c r="E35" s="193" t="e">
        <f aca="false">#REF!</f>
        <v>#REF!</v>
      </c>
      <c r="F35" s="212" t="e">
        <f aca="false">#REF!</f>
        <v>#REF!</v>
      </c>
      <c r="G35" s="193" t="e">
        <f aca="false">#REF!</f>
        <v>#REF!</v>
      </c>
      <c r="H35" s="212" t="e">
        <f aca="false">#REF!</f>
        <v>#REF!</v>
      </c>
      <c r="I35" s="193" t="e">
        <f aca="false">#REF!</f>
        <v>#REF!</v>
      </c>
      <c r="J35" s="212" t="e">
        <f aca="false">#REF!</f>
        <v>#REF!</v>
      </c>
      <c r="K35" s="193" t="e">
        <f aca="false">#REF!</f>
        <v>#REF!</v>
      </c>
      <c r="L35" s="193" t="e">
        <f aca="false">#REF!</f>
        <v>#REF!</v>
      </c>
      <c r="M35" s="289" t="e">
        <f aca="false">#REF!</f>
        <v>#REF!</v>
      </c>
      <c r="O35" s="349" t="n">
        <f aca="false">CV_C!U35</f>
        <v>0</v>
      </c>
      <c r="P35" s="349" t="e">
        <f aca="false">IF(#REF!=0,0,O35/#REF!)</f>
        <v>#REF!</v>
      </c>
      <c r="Q35" s="212"/>
      <c r="S35" s="390" t="e">
        <f aca="false">IF(#REF!=65535,0,#REF!)</f>
        <v>#REF!</v>
      </c>
      <c r="T35" s="207" t="e">
        <f aca="false">IF(#REF!=65535,0,#REF!)</f>
        <v>#REF!</v>
      </c>
      <c r="U35" s="214" t="e">
        <f aca="false">IF(#REF!=65535,0,#REF!)</f>
        <v>#REF!</v>
      </c>
      <c r="V35" s="392" t="e">
        <f aca="false">IF(#REF!=65535,0,#REF!)</f>
        <v>#REF!</v>
      </c>
    </row>
    <row r="36" customFormat="false" ht="12.75" hidden="false" customHeight="false" outlineLevel="0" collapsed="false">
      <c r="A36" s="291" t="s">
        <v>77</v>
      </c>
      <c r="B36" s="288" t="e">
        <f aca="false">#REF!</f>
        <v>#REF!</v>
      </c>
      <c r="C36" s="193" t="e">
        <f aca="false">#REF!</f>
        <v>#REF!</v>
      </c>
      <c r="D36" s="212" t="e">
        <f aca="false">#REF!</f>
        <v>#REF!</v>
      </c>
      <c r="E36" s="193" t="e">
        <f aca="false">#REF!</f>
        <v>#REF!</v>
      </c>
      <c r="F36" s="212" t="e">
        <f aca="false">#REF!</f>
        <v>#REF!</v>
      </c>
      <c r="G36" s="193" t="e">
        <f aca="false">#REF!</f>
        <v>#REF!</v>
      </c>
      <c r="H36" s="212" t="e">
        <f aca="false">#REF!</f>
        <v>#REF!</v>
      </c>
      <c r="I36" s="193" t="e">
        <f aca="false">#REF!</f>
        <v>#REF!</v>
      </c>
      <c r="J36" s="212" t="e">
        <f aca="false">#REF!</f>
        <v>#REF!</v>
      </c>
      <c r="K36" s="193" t="e">
        <f aca="false">#REF!</f>
        <v>#REF!</v>
      </c>
      <c r="L36" s="193" t="e">
        <f aca="false">#REF!</f>
        <v>#REF!</v>
      </c>
      <c r="M36" s="289" t="e">
        <f aca="false">#REF!</f>
        <v>#REF!</v>
      </c>
      <c r="O36" s="349" t="n">
        <f aca="false">CV_C!U36</f>
        <v>0</v>
      </c>
      <c r="P36" s="349" t="e">
        <f aca="false">IF(#REF!=0,0,O36/#REF!)</f>
        <v>#REF!</v>
      </c>
      <c r="Q36" s="212"/>
      <c r="S36" s="390" t="e">
        <f aca="false">IF(#REF!=65535,0,#REF!)</f>
        <v>#REF!</v>
      </c>
      <c r="T36" s="207" t="e">
        <f aca="false">IF(#REF!=65535,0,#REF!)</f>
        <v>#REF!</v>
      </c>
      <c r="U36" s="214" t="e">
        <f aca="false">IF(#REF!=65535,0,#REF!)</f>
        <v>#REF!</v>
      </c>
      <c r="V36" s="392" t="e">
        <f aca="false">IF(#REF!=65535,0,#REF!)</f>
        <v>#REF!</v>
      </c>
    </row>
    <row r="37" customFormat="false" ht="13.5" hidden="false" customHeight="false" outlineLevel="0" collapsed="false">
      <c r="A37" s="296" t="s">
        <v>79</v>
      </c>
      <c r="B37" s="297" t="e">
        <f aca="false">#REF!</f>
        <v>#REF!</v>
      </c>
      <c r="C37" s="298" t="e">
        <f aca="false">#REF!</f>
        <v>#REF!</v>
      </c>
      <c r="D37" s="299" t="e">
        <f aca="false">#REF!</f>
        <v>#REF!</v>
      </c>
      <c r="E37" s="298" t="e">
        <f aca="false">#REF!</f>
        <v>#REF!</v>
      </c>
      <c r="F37" s="299" t="e">
        <f aca="false">#REF!</f>
        <v>#REF!</v>
      </c>
      <c r="G37" s="298" t="e">
        <f aca="false">#REF!</f>
        <v>#REF!</v>
      </c>
      <c r="H37" s="299" t="e">
        <f aca="false">#REF!</f>
        <v>#REF!</v>
      </c>
      <c r="I37" s="298" t="e">
        <f aca="false">#REF!</f>
        <v>#REF!</v>
      </c>
      <c r="J37" s="299" t="e">
        <f aca="false">#REF!</f>
        <v>#REF!</v>
      </c>
      <c r="K37" s="298" t="e">
        <f aca="false">#REF!</f>
        <v>#REF!</v>
      </c>
      <c r="L37" s="298" t="e">
        <f aca="false">#REF!</f>
        <v>#REF!</v>
      </c>
      <c r="M37" s="300" t="e">
        <f aca="false">#REF!</f>
        <v>#REF!</v>
      </c>
      <c r="O37" s="317" t="n">
        <f aca="false">CV_C!U37</f>
        <v>0</v>
      </c>
      <c r="P37" s="317" t="e">
        <f aca="false">IF(#REF!=0,0,O37/#REF!)</f>
        <v>#REF!</v>
      </c>
      <c r="Q37" s="212"/>
      <c r="S37" s="397" t="e">
        <f aca="false">IF(#REF!=65535,0,#REF!)</f>
        <v>#REF!</v>
      </c>
      <c r="T37" s="398" t="e">
        <f aca="false">IF(#REF!=65535,0,#REF!)</f>
        <v>#REF!</v>
      </c>
      <c r="U37" s="399" t="e">
        <f aca="false">IF(#REF!=65535,0,#REF!)</f>
        <v>#REF!</v>
      </c>
      <c r="V37" s="400" t="e">
        <f aca="false">IF(#REF!=65535,0,#REF!)</f>
        <v>#REF!</v>
      </c>
    </row>
    <row r="38" customFormat="false" ht="12.75" hidden="false" customHeight="false" outlineLevel="0" collapsed="false">
      <c r="S38" s="401"/>
      <c r="T38" s="401"/>
      <c r="U38" s="401"/>
      <c r="V38" s="401"/>
    </row>
    <row r="39" customFormat="false" ht="13.5" hidden="false" customHeight="false" outlineLevel="0" collapsed="false">
      <c r="M39" s="72"/>
      <c r="S39" s="401"/>
      <c r="T39" s="401"/>
      <c r="U39" s="401"/>
      <c r="V39" s="401"/>
    </row>
    <row r="40" customFormat="false" ht="12.75" hidden="false" customHeight="false" outlineLevel="0" collapsed="false">
      <c r="A40" s="11" t="s">
        <v>87</v>
      </c>
      <c r="B40" s="402" t="e">
        <f aca="false">SUM(B14:B37)/#REF!</f>
        <v>#REF!</v>
      </c>
      <c r="C40" s="403" t="e">
        <f aca="false">SUM(C14:C37)/#REF!</f>
        <v>#REF!</v>
      </c>
      <c r="D40" s="403" t="e">
        <f aca="false">SUM(D14:D37)/#REF!</f>
        <v>#REF!</v>
      </c>
      <c r="E40" s="403" t="e">
        <f aca="false">SUM(E14:E37)/#REF!</f>
        <v>#REF!</v>
      </c>
      <c r="F40" s="403" t="e">
        <f aca="false">SUM(F14:F37)/#REF!</f>
        <v>#REF!</v>
      </c>
      <c r="G40" s="403" t="e">
        <f aca="false">SUM(G14:G37)/#REF!</f>
        <v>#REF!</v>
      </c>
      <c r="H40" s="403" t="e">
        <f aca="false">SUM(H14:H37)/#REF!</f>
        <v>#REF!</v>
      </c>
      <c r="I40" s="403" t="e">
        <f aca="false">SUM(I14:I37)/#REF!</f>
        <v>#REF!</v>
      </c>
      <c r="J40" s="403" t="e">
        <f aca="false">SUM(J14:J37)/#REF!</f>
        <v>#REF!</v>
      </c>
      <c r="K40" s="403" t="e">
        <f aca="false">SUM(K14:K37)/#REF!</f>
        <v>#REF!</v>
      </c>
      <c r="L40" s="403" t="e">
        <f aca="false">SUM(L14:L37)/#REF!</f>
        <v>#REF!</v>
      </c>
      <c r="M40" s="404" t="e">
        <f aca="false">SUM(M14:M37)/#REF!</f>
        <v>#REF!</v>
      </c>
      <c r="O40" s="362" t="e">
        <f aca="false">SUM(B40:M40)</f>
        <v>#REF!</v>
      </c>
      <c r="P40" s="375"/>
      <c r="Q40" s="375"/>
      <c r="S40" s="405" t="e">
        <f aca="false">#REF!</f>
        <v>#REF!</v>
      </c>
      <c r="T40" s="406" t="e">
        <f aca="false">#REF!</f>
        <v>#REF!</v>
      </c>
      <c r="U40" s="406" t="e">
        <f aca="false">#REF!</f>
        <v>#REF!</v>
      </c>
      <c r="V40" s="407" t="e">
        <f aca="false">#REF!</f>
        <v>#REF!</v>
      </c>
    </row>
    <row r="41" customFormat="false" ht="12.75" hidden="false" customHeight="false" outlineLevel="0" collapsed="false">
      <c r="A41" s="308" t="s">
        <v>90</v>
      </c>
      <c r="B41" s="408" t="e">
        <f aca="false">SUM(B20:B35)/#REF!</f>
        <v>#REF!</v>
      </c>
      <c r="C41" s="409" t="e">
        <f aca="false">SUM(C20:C35)/#REF!</f>
        <v>#REF!</v>
      </c>
      <c r="D41" s="409" t="e">
        <f aca="false">SUM(D20:D35)/#REF!</f>
        <v>#REF!</v>
      </c>
      <c r="E41" s="409" t="e">
        <f aca="false">SUM(E20:E35)/#REF!</f>
        <v>#REF!</v>
      </c>
      <c r="F41" s="409" t="e">
        <f aca="false">SUM(F20:F35)/#REF!</f>
        <v>#REF!</v>
      </c>
      <c r="G41" s="409" t="e">
        <f aca="false">SUM(G20:G35)/#REF!</f>
        <v>#REF!</v>
      </c>
      <c r="H41" s="409" t="e">
        <f aca="false">SUM(H20:H35)/#REF!</f>
        <v>#REF!</v>
      </c>
      <c r="I41" s="409" t="e">
        <f aca="false">SUM(I20:I35)/#REF!</f>
        <v>#REF!</v>
      </c>
      <c r="J41" s="409" t="e">
        <f aca="false">SUM(J20:J35)/#REF!</f>
        <v>#REF!</v>
      </c>
      <c r="K41" s="409" t="e">
        <f aca="false">SUM(K20:K35)/#REF!</f>
        <v>#REF!</v>
      </c>
      <c r="L41" s="409" t="e">
        <f aca="false">SUM(L20:L35)/#REF!</f>
        <v>#REF!</v>
      </c>
      <c r="M41" s="410" t="e">
        <f aca="false">SUM(M20:M35)/#REF!</f>
        <v>#REF!</v>
      </c>
      <c r="O41" s="353" t="e">
        <f aca="false">SUM(B41:M41)</f>
        <v>#REF!</v>
      </c>
      <c r="P41" s="375"/>
      <c r="Q41" s="375"/>
      <c r="S41" s="411" t="e">
        <f aca="false">#REF!</f>
        <v>#REF!</v>
      </c>
      <c r="T41" s="412" t="e">
        <f aca="false">#REF!</f>
        <v>#REF!</v>
      </c>
      <c r="U41" s="412" t="e">
        <f aca="false">#REF!</f>
        <v>#REF!</v>
      </c>
      <c r="V41" s="413" t="e">
        <f aca="false">#REF!</f>
        <v>#REF!</v>
      </c>
    </row>
    <row r="42" customFormat="false" ht="13.5" hidden="false" customHeight="false" outlineLevel="0" collapsed="false">
      <c r="A42" s="313" t="s">
        <v>91</v>
      </c>
      <c r="B42" s="414" t="e">
        <f aca="false">B40-B41</f>
        <v>#REF!</v>
      </c>
      <c r="C42" s="415" t="e">
        <f aca="false">C40-C41</f>
        <v>#REF!</v>
      </c>
      <c r="D42" s="415" t="e">
        <f aca="false">D40-D41</f>
        <v>#REF!</v>
      </c>
      <c r="E42" s="415" t="e">
        <f aca="false">E40-E41</f>
        <v>#REF!</v>
      </c>
      <c r="F42" s="415" t="e">
        <f aca="false">F40-F41</f>
        <v>#REF!</v>
      </c>
      <c r="G42" s="415" t="e">
        <f aca="false">G40-G41</f>
        <v>#REF!</v>
      </c>
      <c r="H42" s="415" t="e">
        <f aca="false">H40-H41</f>
        <v>#REF!</v>
      </c>
      <c r="I42" s="415" t="e">
        <f aca="false">I40-I41</f>
        <v>#REF!</v>
      </c>
      <c r="J42" s="415" t="e">
        <f aca="false">J40-J41</f>
        <v>#REF!</v>
      </c>
      <c r="K42" s="415" t="e">
        <f aca="false">K40-K41</f>
        <v>#REF!</v>
      </c>
      <c r="L42" s="415" t="e">
        <f aca="false">L40-L41</f>
        <v>#REF!</v>
      </c>
      <c r="M42" s="416" t="e">
        <f aca="false">M40-M41</f>
        <v>#REF!</v>
      </c>
      <c r="N42" s="417"/>
      <c r="O42" s="364" t="e">
        <f aca="false">O40-O41</f>
        <v>#REF!</v>
      </c>
      <c r="P42" s="375"/>
      <c r="Q42" s="375"/>
      <c r="S42" s="418" t="e">
        <f aca="false">#REF!</f>
        <v>#REF!</v>
      </c>
      <c r="T42" s="419" t="e">
        <f aca="false">#REF!</f>
        <v>#REF!</v>
      </c>
      <c r="U42" s="419" t="e">
        <f aca="false">#REF!</f>
        <v>#REF!</v>
      </c>
      <c r="V42" s="420" t="e">
        <f aca="false">#REF!</f>
        <v>#REF!</v>
      </c>
    </row>
    <row r="43" customFormat="false" ht="12.75" hidden="false" customHeight="false" outlineLevel="0" collapsed="false">
      <c r="B43" s="1"/>
      <c r="C43" s="1"/>
      <c r="D43" s="1"/>
      <c r="E43" s="1"/>
      <c r="F43" s="1"/>
      <c r="G43" s="1"/>
      <c r="H43" s="1"/>
      <c r="J43" s="1"/>
      <c r="V43" s="421"/>
    </row>
    <row r="44" customFormat="false" ht="12.75" hidden="false" customHeight="false" outlineLevel="0" collapsed="false">
      <c r="V44" s="421"/>
    </row>
    <row r="45" customFormat="false" ht="3" hidden="false" customHeight="true" outlineLevel="0" collapsed="false">
      <c r="V45" s="421"/>
    </row>
    <row r="46" customFormat="false" ht="12.75" hidden="false" customHeight="false" outlineLevel="0" collapsed="false">
      <c r="A46" s="276" t="s">
        <v>92</v>
      </c>
      <c r="B46" s="217" t="e">
        <f aca="false">B4</f>
        <v>#REF!</v>
      </c>
      <c r="V46" s="421"/>
    </row>
    <row r="47" customFormat="false" ht="26.25" hidden="false" customHeight="true" outlineLevel="0" collapsed="false">
      <c r="A47" s="381" t="e">
        <f aca="false">#REF!&amp;" =&gt; avec un usage de "&amp;TEXT(#REF!,0)&amp;" voie(s) : "&amp;#REF!&amp;"  "&amp;#REF!</f>
        <v>#REF!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2"/>
      <c r="S47" s="382"/>
      <c r="T47" s="382"/>
      <c r="U47" s="382"/>
      <c r="V47" s="382"/>
    </row>
    <row r="48" customFormat="false" ht="20.45" hidden="false" customHeight="true" outlineLevel="0" collapsed="false">
      <c r="B48" s="319" t="str">
        <f aca="false">B12</f>
        <v>Distribution de la Vitesse par tranche horaire  -  Cumuls sur 7 jours (Lu - Di)</v>
      </c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O48" s="280" t="str">
        <f aca="false">O12</f>
        <v>THM</v>
      </c>
      <c r="P48" s="280" t="str">
        <f aca="false">P12</f>
        <v>Densité k</v>
      </c>
      <c r="Q48" s="370"/>
      <c r="R48" s="225"/>
      <c r="S48" s="383" t="str">
        <f aca="false">S12</f>
        <v>Vitesses caractéristiques</v>
      </c>
      <c r="T48" s="383"/>
      <c r="U48" s="383"/>
      <c r="V48" s="383"/>
    </row>
    <row r="49" customFormat="false" ht="12.75" hidden="false" customHeight="false" outlineLevel="0" collapsed="false">
      <c r="A49" s="282" t="s">
        <v>37</v>
      </c>
      <c r="B49" s="320" t="e">
        <f aca="false">B13</f>
        <v>#REF!</v>
      </c>
      <c r="C49" s="203" t="e">
        <f aca="false">C13</f>
        <v>#REF!</v>
      </c>
      <c r="D49" s="321" t="e">
        <f aca="false">D13</f>
        <v>#REF!</v>
      </c>
      <c r="E49" s="203" t="e">
        <f aca="false">E13</f>
        <v>#REF!</v>
      </c>
      <c r="F49" s="322" t="e">
        <f aca="false">F13</f>
        <v>#REF!</v>
      </c>
      <c r="G49" s="203" t="e">
        <f aca="false">G13</f>
        <v>#REF!</v>
      </c>
      <c r="H49" s="321" t="e">
        <f aca="false">H13</f>
        <v>#REF!</v>
      </c>
      <c r="I49" s="422" t="e">
        <f aca="false">I13</f>
        <v>#REF!</v>
      </c>
      <c r="J49" s="321" t="e">
        <f aca="false">J13</f>
        <v>#REF!</v>
      </c>
      <c r="K49" s="203" t="e">
        <f aca="false">K13</f>
        <v>#REF!</v>
      </c>
      <c r="L49" s="423" t="e">
        <f aca="false">L13</f>
        <v>#REF!</v>
      </c>
      <c r="M49" s="323" t="e">
        <f aca="false">M13</f>
        <v>#REF!</v>
      </c>
      <c r="O49" s="384" t="str">
        <f aca="false">O13</f>
        <v>Véh/h</v>
      </c>
      <c r="P49" s="384" t="str">
        <f aca="false">P13</f>
        <v>Véh/km</v>
      </c>
      <c r="Q49" s="385"/>
      <c r="S49" s="386" t="str">
        <f aca="false">S13</f>
        <v>V15</v>
      </c>
      <c r="T49" s="387" t="str">
        <f aca="false">T13</f>
        <v>V50</v>
      </c>
      <c r="U49" s="388" t="str">
        <f aca="false">U13</f>
        <v>V85</v>
      </c>
      <c r="V49" s="424" t="str">
        <f aca="false">V13</f>
        <v>Vmt</v>
      </c>
    </row>
    <row r="50" customFormat="false" ht="12.75" hidden="false" customHeight="false" outlineLevel="0" collapsed="false">
      <c r="A50" s="287" t="s">
        <v>43</v>
      </c>
      <c r="B50" s="288" t="e">
        <f aca="false">#REF!</f>
        <v>#REF!</v>
      </c>
      <c r="C50" s="193" t="e">
        <f aca="false">#REF!</f>
        <v>#REF!</v>
      </c>
      <c r="D50" s="212" t="e">
        <f aca="false">#REF!</f>
        <v>#REF!</v>
      </c>
      <c r="E50" s="193" t="e">
        <f aca="false">#REF!</f>
        <v>#REF!</v>
      </c>
      <c r="F50" s="324" t="e">
        <f aca="false">#REF!</f>
        <v>#REF!</v>
      </c>
      <c r="G50" s="193" t="e">
        <f aca="false">#REF!</f>
        <v>#REF!</v>
      </c>
      <c r="H50" s="212" t="e">
        <f aca="false">#REF!</f>
        <v>#REF!</v>
      </c>
      <c r="I50" s="193" t="e">
        <f aca="false">#REF!</f>
        <v>#REF!</v>
      </c>
      <c r="J50" s="212" t="e">
        <f aca="false">#REF!</f>
        <v>#REF!</v>
      </c>
      <c r="K50" s="193" t="e">
        <f aca="false">#REF!</f>
        <v>#REF!</v>
      </c>
      <c r="L50" s="425" t="e">
        <f aca="false">#REF!</f>
        <v>#REF!</v>
      </c>
      <c r="M50" s="289" t="e">
        <f aca="false">#REF!</f>
        <v>#REF!</v>
      </c>
      <c r="O50" s="288" t="n">
        <f aca="false">CV_C!AE14</f>
        <v>0</v>
      </c>
      <c r="P50" s="349" t="e">
        <f aca="false">IF(#REF!=0,0,O50/#REF!)</f>
        <v>#REF!</v>
      </c>
      <c r="Q50" s="212"/>
      <c r="S50" s="390" t="e">
        <f aca="false">IF(#REF!=65535,0,#REF!)</f>
        <v>#REF!</v>
      </c>
      <c r="T50" s="207" t="e">
        <f aca="false">IF(#REF!=65535,0,#REF!)</f>
        <v>#REF!</v>
      </c>
      <c r="U50" s="214" t="e">
        <f aca="false">IF(#REF!=65535,0,#REF!)</f>
        <v>#REF!</v>
      </c>
      <c r="V50" s="391" t="e">
        <f aca="false">IF(#REF!=65535,0,#REF!)</f>
        <v>#REF!</v>
      </c>
    </row>
    <row r="51" customFormat="false" ht="12.75" hidden="false" customHeight="false" outlineLevel="0" collapsed="false">
      <c r="A51" s="291" t="s">
        <v>44</v>
      </c>
      <c r="B51" s="288" t="e">
        <f aca="false">#REF!</f>
        <v>#REF!</v>
      </c>
      <c r="C51" s="193" t="e">
        <f aca="false">#REF!</f>
        <v>#REF!</v>
      </c>
      <c r="D51" s="212" t="e">
        <f aca="false">#REF!</f>
        <v>#REF!</v>
      </c>
      <c r="E51" s="193" t="e">
        <f aca="false">#REF!</f>
        <v>#REF!</v>
      </c>
      <c r="F51" s="324" t="e">
        <f aca="false">#REF!</f>
        <v>#REF!</v>
      </c>
      <c r="G51" s="193" t="e">
        <f aca="false">#REF!</f>
        <v>#REF!</v>
      </c>
      <c r="H51" s="212" t="e">
        <f aca="false">#REF!</f>
        <v>#REF!</v>
      </c>
      <c r="I51" s="193" t="e">
        <f aca="false">#REF!</f>
        <v>#REF!</v>
      </c>
      <c r="J51" s="212" t="e">
        <f aca="false">#REF!</f>
        <v>#REF!</v>
      </c>
      <c r="K51" s="193" t="e">
        <f aca="false">#REF!</f>
        <v>#REF!</v>
      </c>
      <c r="L51" s="425" t="e">
        <f aca="false">#REF!</f>
        <v>#REF!</v>
      </c>
      <c r="M51" s="289" t="e">
        <f aca="false">#REF!</f>
        <v>#REF!</v>
      </c>
      <c r="O51" s="349" t="n">
        <f aca="false">CV_C!AE15</f>
        <v>0</v>
      </c>
      <c r="P51" s="349" t="e">
        <f aca="false">IF(#REF!=0,0,O51/#REF!)</f>
        <v>#REF!</v>
      </c>
      <c r="Q51" s="212"/>
      <c r="S51" s="390" t="e">
        <f aca="false">IF(#REF!=65535,0,#REF!)</f>
        <v>#REF!</v>
      </c>
      <c r="T51" s="207" t="e">
        <f aca="false">IF(#REF!=65535,0,#REF!)</f>
        <v>#REF!</v>
      </c>
      <c r="U51" s="214" t="e">
        <f aca="false">IF(#REF!=65535,0,#REF!)</f>
        <v>#REF!</v>
      </c>
      <c r="V51" s="392" t="e">
        <f aca="false">IF(#REF!=65535,0,#REF!)</f>
        <v>#REF!</v>
      </c>
    </row>
    <row r="52" customFormat="false" ht="12.75" hidden="false" customHeight="false" outlineLevel="0" collapsed="false">
      <c r="A52" s="291" t="s">
        <v>46</v>
      </c>
      <c r="B52" s="288" t="e">
        <f aca="false">#REF!</f>
        <v>#REF!</v>
      </c>
      <c r="C52" s="193" t="e">
        <f aca="false">#REF!</f>
        <v>#REF!</v>
      </c>
      <c r="D52" s="212" t="e">
        <f aca="false">#REF!</f>
        <v>#REF!</v>
      </c>
      <c r="E52" s="193" t="e">
        <f aca="false">#REF!</f>
        <v>#REF!</v>
      </c>
      <c r="F52" s="324" t="e">
        <f aca="false">#REF!</f>
        <v>#REF!</v>
      </c>
      <c r="G52" s="193" t="e">
        <f aca="false">#REF!</f>
        <v>#REF!</v>
      </c>
      <c r="H52" s="212" t="e">
        <f aca="false">#REF!</f>
        <v>#REF!</v>
      </c>
      <c r="I52" s="193" t="e">
        <f aca="false">#REF!</f>
        <v>#REF!</v>
      </c>
      <c r="J52" s="212" t="e">
        <f aca="false">#REF!</f>
        <v>#REF!</v>
      </c>
      <c r="K52" s="193" t="e">
        <f aca="false">#REF!</f>
        <v>#REF!</v>
      </c>
      <c r="L52" s="425" t="e">
        <f aca="false">#REF!</f>
        <v>#REF!</v>
      </c>
      <c r="M52" s="289" t="e">
        <f aca="false">#REF!</f>
        <v>#REF!</v>
      </c>
      <c r="O52" s="349" t="n">
        <f aca="false">CV_C!AE16</f>
        <v>0</v>
      </c>
      <c r="P52" s="349" t="e">
        <f aca="false">IF(#REF!=0,0,O52/#REF!)</f>
        <v>#REF!</v>
      </c>
      <c r="Q52" s="212"/>
      <c r="S52" s="390" t="e">
        <f aca="false">IF(#REF!=65535,0,#REF!)</f>
        <v>#REF!</v>
      </c>
      <c r="T52" s="207" t="e">
        <f aca="false">IF(#REF!=65535,0,#REF!)</f>
        <v>#REF!</v>
      </c>
      <c r="U52" s="214" t="e">
        <f aca="false">IF(#REF!=65535,0,#REF!)</f>
        <v>#REF!</v>
      </c>
      <c r="V52" s="392" t="e">
        <f aca="false">IF(#REF!=65535,0,#REF!)</f>
        <v>#REF!</v>
      </c>
    </row>
    <row r="53" customFormat="false" ht="12.75" hidden="false" customHeight="false" outlineLevel="0" collapsed="false">
      <c r="A53" s="291" t="s">
        <v>48</v>
      </c>
      <c r="B53" s="288" t="e">
        <f aca="false">#REF!</f>
        <v>#REF!</v>
      </c>
      <c r="C53" s="193" t="e">
        <f aca="false">#REF!</f>
        <v>#REF!</v>
      </c>
      <c r="D53" s="212" t="e">
        <f aca="false">#REF!</f>
        <v>#REF!</v>
      </c>
      <c r="E53" s="193" t="e">
        <f aca="false">#REF!</f>
        <v>#REF!</v>
      </c>
      <c r="F53" s="324" t="e">
        <f aca="false">#REF!</f>
        <v>#REF!</v>
      </c>
      <c r="G53" s="193" t="e">
        <f aca="false">#REF!</f>
        <v>#REF!</v>
      </c>
      <c r="H53" s="212" t="e">
        <f aca="false">#REF!</f>
        <v>#REF!</v>
      </c>
      <c r="I53" s="193" t="e">
        <f aca="false">#REF!</f>
        <v>#REF!</v>
      </c>
      <c r="J53" s="212" t="e">
        <f aca="false">#REF!</f>
        <v>#REF!</v>
      </c>
      <c r="K53" s="193" t="e">
        <f aca="false">#REF!</f>
        <v>#REF!</v>
      </c>
      <c r="L53" s="425" t="e">
        <f aca="false">#REF!</f>
        <v>#REF!</v>
      </c>
      <c r="M53" s="289" t="e">
        <f aca="false">#REF!</f>
        <v>#REF!</v>
      </c>
      <c r="O53" s="349" t="n">
        <f aca="false">CV_C!AE17</f>
        <v>0</v>
      </c>
      <c r="P53" s="349" t="e">
        <f aca="false">IF(#REF!=0,0,O53/#REF!)</f>
        <v>#REF!</v>
      </c>
      <c r="Q53" s="212"/>
      <c r="S53" s="390" t="e">
        <f aca="false">IF(#REF!=65535,0,#REF!)</f>
        <v>#REF!</v>
      </c>
      <c r="T53" s="207" t="e">
        <f aca="false">IF(#REF!=65535,0,#REF!)</f>
        <v>#REF!</v>
      </c>
      <c r="U53" s="214" t="e">
        <f aca="false">IF(#REF!=65535,0,#REF!)</f>
        <v>#REF!</v>
      </c>
      <c r="V53" s="392" t="e">
        <f aca="false">IF(#REF!=65535,0,#REF!)</f>
        <v>#REF!</v>
      </c>
    </row>
    <row r="54" customFormat="false" ht="12.75" hidden="false" customHeight="false" outlineLevel="0" collapsed="false">
      <c r="A54" s="291" t="s">
        <v>49</v>
      </c>
      <c r="B54" s="288" t="e">
        <f aca="false">#REF!</f>
        <v>#REF!</v>
      </c>
      <c r="C54" s="193" t="e">
        <f aca="false">#REF!</f>
        <v>#REF!</v>
      </c>
      <c r="D54" s="212" t="e">
        <f aca="false">#REF!</f>
        <v>#REF!</v>
      </c>
      <c r="E54" s="193" t="e">
        <f aca="false">#REF!</f>
        <v>#REF!</v>
      </c>
      <c r="F54" s="324" t="e">
        <f aca="false">#REF!</f>
        <v>#REF!</v>
      </c>
      <c r="G54" s="193" t="e">
        <f aca="false">#REF!</f>
        <v>#REF!</v>
      </c>
      <c r="H54" s="212" t="e">
        <f aca="false">#REF!</f>
        <v>#REF!</v>
      </c>
      <c r="I54" s="193" t="e">
        <f aca="false">#REF!</f>
        <v>#REF!</v>
      </c>
      <c r="J54" s="212" t="e">
        <f aca="false">#REF!</f>
        <v>#REF!</v>
      </c>
      <c r="K54" s="193" t="e">
        <f aca="false">#REF!</f>
        <v>#REF!</v>
      </c>
      <c r="L54" s="425" t="e">
        <f aca="false">#REF!</f>
        <v>#REF!</v>
      </c>
      <c r="M54" s="289" t="e">
        <f aca="false">#REF!</f>
        <v>#REF!</v>
      </c>
      <c r="O54" s="349" t="n">
        <f aca="false">CV_C!AE18</f>
        <v>0</v>
      </c>
      <c r="P54" s="349" t="e">
        <f aca="false">IF(#REF!=0,0,O54/#REF!)</f>
        <v>#REF!</v>
      </c>
      <c r="Q54" s="212"/>
      <c r="S54" s="390" t="e">
        <f aca="false">IF(#REF!=65535,0,#REF!)</f>
        <v>#REF!</v>
      </c>
      <c r="T54" s="207" t="e">
        <f aca="false">IF(#REF!=65535,0,#REF!)</f>
        <v>#REF!</v>
      </c>
      <c r="U54" s="214" t="e">
        <f aca="false">IF(#REF!=65535,0,#REF!)</f>
        <v>#REF!</v>
      </c>
      <c r="V54" s="392" t="e">
        <f aca="false">IF(#REF!=65535,0,#REF!)</f>
        <v>#REF!</v>
      </c>
    </row>
    <row r="55" customFormat="false" ht="12.75" hidden="false" customHeight="false" outlineLevel="0" collapsed="false">
      <c r="A55" s="291" t="s">
        <v>51</v>
      </c>
      <c r="B55" s="288" t="e">
        <f aca="false">#REF!</f>
        <v>#REF!</v>
      </c>
      <c r="C55" s="193" t="e">
        <f aca="false">#REF!</f>
        <v>#REF!</v>
      </c>
      <c r="D55" s="212" t="e">
        <f aca="false">#REF!</f>
        <v>#REF!</v>
      </c>
      <c r="E55" s="193" t="e">
        <f aca="false">#REF!</f>
        <v>#REF!</v>
      </c>
      <c r="F55" s="324" t="e">
        <f aca="false">#REF!</f>
        <v>#REF!</v>
      </c>
      <c r="G55" s="193" t="e">
        <f aca="false">#REF!</f>
        <v>#REF!</v>
      </c>
      <c r="H55" s="212" t="e">
        <f aca="false">#REF!</f>
        <v>#REF!</v>
      </c>
      <c r="I55" s="193" t="e">
        <f aca="false">#REF!</f>
        <v>#REF!</v>
      </c>
      <c r="J55" s="212" t="e">
        <f aca="false">#REF!</f>
        <v>#REF!</v>
      </c>
      <c r="K55" s="193" t="e">
        <f aca="false">#REF!</f>
        <v>#REF!</v>
      </c>
      <c r="L55" s="425" t="e">
        <f aca="false">#REF!</f>
        <v>#REF!</v>
      </c>
      <c r="M55" s="289" t="e">
        <f aca="false">#REF!</f>
        <v>#REF!</v>
      </c>
      <c r="O55" s="349" t="n">
        <f aca="false">CV_C!AE19</f>
        <v>0</v>
      </c>
      <c r="P55" s="349" t="e">
        <f aca="false">IF(#REF!=0,0,O55/#REF!)</f>
        <v>#REF!</v>
      </c>
      <c r="Q55" s="212"/>
      <c r="S55" s="390" t="e">
        <f aca="false">IF(#REF!=65535,0,#REF!)</f>
        <v>#REF!</v>
      </c>
      <c r="T55" s="207" t="e">
        <f aca="false">IF(#REF!=65535,0,#REF!)</f>
        <v>#REF!</v>
      </c>
      <c r="U55" s="214" t="e">
        <f aca="false">IF(#REF!=65535,0,#REF!)</f>
        <v>#REF!</v>
      </c>
      <c r="V55" s="392" t="e">
        <f aca="false">IF(#REF!=65535,0,#REF!)</f>
        <v>#REF!</v>
      </c>
    </row>
    <row r="56" customFormat="false" ht="12.75" hidden="false" customHeight="false" outlineLevel="0" collapsed="false">
      <c r="A56" s="283" t="s">
        <v>53</v>
      </c>
      <c r="B56" s="288" t="e">
        <f aca="false">#REF!</f>
        <v>#REF!</v>
      </c>
      <c r="C56" s="193" t="e">
        <f aca="false">#REF!</f>
        <v>#REF!</v>
      </c>
      <c r="D56" s="212" t="e">
        <f aca="false">#REF!</f>
        <v>#REF!</v>
      </c>
      <c r="E56" s="193" t="e">
        <f aca="false">#REF!</f>
        <v>#REF!</v>
      </c>
      <c r="F56" s="324" t="e">
        <f aca="false">#REF!</f>
        <v>#REF!</v>
      </c>
      <c r="G56" s="193" t="e">
        <f aca="false">#REF!</f>
        <v>#REF!</v>
      </c>
      <c r="H56" s="212" t="e">
        <f aca="false">#REF!</f>
        <v>#REF!</v>
      </c>
      <c r="I56" s="193" t="e">
        <f aca="false">#REF!</f>
        <v>#REF!</v>
      </c>
      <c r="J56" s="212" t="e">
        <f aca="false">#REF!</f>
        <v>#REF!</v>
      </c>
      <c r="K56" s="193" t="e">
        <f aca="false">#REF!</f>
        <v>#REF!</v>
      </c>
      <c r="L56" s="425" t="e">
        <f aca="false">#REF!</f>
        <v>#REF!</v>
      </c>
      <c r="M56" s="289" t="e">
        <f aca="false">#REF!</f>
        <v>#REF!</v>
      </c>
      <c r="O56" s="349" t="n">
        <f aca="false">CV_C!AE20</f>
        <v>0</v>
      </c>
      <c r="P56" s="349" t="e">
        <f aca="false">IF(#REF!=0,0,O56/#REF!)</f>
        <v>#REF!</v>
      </c>
      <c r="Q56" s="212"/>
      <c r="S56" s="390" t="e">
        <f aca="false">IF(#REF!=65535,0,#REF!)</f>
        <v>#REF!</v>
      </c>
      <c r="T56" s="207" t="e">
        <f aca="false">IF(#REF!=65535,0,#REF!)</f>
        <v>#REF!</v>
      </c>
      <c r="U56" s="214" t="e">
        <f aca="false">IF(#REF!=65535,0,#REF!)</f>
        <v>#REF!</v>
      </c>
      <c r="V56" s="392" t="e">
        <f aca="false">IF(#REF!=65535,0,#REF!)</f>
        <v>#REF!</v>
      </c>
    </row>
    <row r="57" customFormat="false" ht="12.75" hidden="false" customHeight="false" outlineLevel="0" collapsed="false">
      <c r="A57" s="287" t="s">
        <v>54</v>
      </c>
      <c r="B57" s="292" t="e">
        <f aca="false">#REF!</f>
        <v>#REF!</v>
      </c>
      <c r="C57" s="197" t="e">
        <f aca="false">#REF!</f>
        <v>#REF!</v>
      </c>
      <c r="D57" s="293" t="e">
        <f aca="false">#REF!</f>
        <v>#REF!</v>
      </c>
      <c r="E57" s="197" t="e">
        <f aca="false">#REF!</f>
        <v>#REF!</v>
      </c>
      <c r="F57" s="325" t="e">
        <f aca="false">#REF!</f>
        <v>#REF!</v>
      </c>
      <c r="G57" s="197" t="e">
        <f aca="false">#REF!</f>
        <v>#REF!</v>
      </c>
      <c r="H57" s="293" t="e">
        <f aca="false">#REF!</f>
        <v>#REF!</v>
      </c>
      <c r="I57" s="197" t="e">
        <f aca="false">#REF!</f>
        <v>#REF!</v>
      </c>
      <c r="J57" s="293" t="e">
        <f aca="false">#REF!</f>
        <v>#REF!</v>
      </c>
      <c r="K57" s="197" t="e">
        <f aca="false">#REF!</f>
        <v>#REF!</v>
      </c>
      <c r="L57" s="426" t="e">
        <f aca="false">#REF!</f>
        <v>#REF!</v>
      </c>
      <c r="M57" s="294" t="e">
        <f aca="false">#REF!</f>
        <v>#REF!</v>
      </c>
      <c r="O57" s="312" t="n">
        <f aca="false">CV_C!AE21</f>
        <v>0</v>
      </c>
      <c r="P57" s="312" t="e">
        <f aca="false">IF(#REF!=0,0,O57/#REF!)</f>
        <v>#REF!</v>
      </c>
      <c r="Q57" s="212"/>
      <c r="S57" s="393" t="e">
        <f aca="false">IF(#REF!=65535,0,#REF!)</f>
        <v>#REF!</v>
      </c>
      <c r="T57" s="394" t="e">
        <f aca="false">IF(#REF!=65535,0,#REF!)</f>
        <v>#REF!</v>
      </c>
      <c r="U57" s="395" t="e">
        <f aca="false">IF(#REF!=65535,0,#REF!)</f>
        <v>#REF!</v>
      </c>
      <c r="V57" s="396" t="e">
        <f aca="false">IF(#REF!=65535,0,#REF!)</f>
        <v>#REF!</v>
      </c>
    </row>
    <row r="58" customFormat="false" ht="12.75" hidden="false" customHeight="false" outlineLevel="0" collapsed="false">
      <c r="A58" s="287" t="s">
        <v>56</v>
      </c>
      <c r="B58" s="288" t="e">
        <f aca="false">#REF!</f>
        <v>#REF!</v>
      </c>
      <c r="C58" s="193" t="e">
        <f aca="false">#REF!</f>
        <v>#REF!</v>
      </c>
      <c r="D58" s="212" t="e">
        <f aca="false">#REF!</f>
        <v>#REF!</v>
      </c>
      <c r="E58" s="193" t="e">
        <f aca="false">#REF!</f>
        <v>#REF!</v>
      </c>
      <c r="F58" s="324" t="e">
        <f aca="false">#REF!</f>
        <v>#REF!</v>
      </c>
      <c r="G58" s="193" t="e">
        <f aca="false">#REF!</f>
        <v>#REF!</v>
      </c>
      <c r="H58" s="212" t="e">
        <f aca="false">#REF!</f>
        <v>#REF!</v>
      </c>
      <c r="I58" s="193" t="e">
        <f aca="false">#REF!</f>
        <v>#REF!</v>
      </c>
      <c r="J58" s="212" t="e">
        <f aca="false">#REF!</f>
        <v>#REF!</v>
      </c>
      <c r="K58" s="193" t="e">
        <f aca="false">#REF!</f>
        <v>#REF!</v>
      </c>
      <c r="L58" s="425" t="e">
        <f aca="false">#REF!</f>
        <v>#REF!</v>
      </c>
      <c r="M58" s="289" t="e">
        <f aca="false">#REF!</f>
        <v>#REF!</v>
      </c>
      <c r="O58" s="349" t="n">
        <f aca="false">CV_C!AE22</f>
        <v>0</v>
      </c>
      <c r="P58" s="349" t="e">
        <f aca="false">IF(#REF!=0,0,O58/#REF!)</f>
        <v>#REF!</v>
      </c>
      <c r="Q58" s="212"/>
      <c r="S58" s="390" t="e">
        <f aca="false">IF(#REF!=65535,0,#REF!)</f>
        <v>#REF!</v>
      </c>
      <c r="T58" s="207" t="e">
        <f aca="false">IF(#REF!=65535,0,#REF!)</f>
        <v>#REF!</v>
      </c>
      <c r="U58" s="214" t="e">
        <f aca="false">IF(#REF!=65535,0,#REF!)</f>
        <v>#REF!</v>
      </c>
      <c r="V58" s="392" t="e">
        <f aca="false">IF(#REF!=65535,0,#REF!)</f>
        <v>#REF!</v>
      </c>
    </row>
    <row r="59" customFormat="false" ht="12.75" hidden="false" customHeight="false" outlineLevel="0" collapsed="false">
      <c r="A59" s="291" t="s">
        <v>58</v>
      </c>
      <c r="B59" s="288" t="e">
        <f aca="false">#REF!</f>
        <v>#REF!</v>
      </c>
      <c r="C59" s="193" t="e">
        <f aca="false">#REF!</f>
        <v>#REF!</v>
      </c>
      <c r="D59" s="212" t="e">
        <f aca="false">#REF!</f>
        <v>#REF!</v>
      </c>
      <c r="E59" s="193" t="e">
        <f aca="false">#REF!</f>
        <v>#REF!</v>
      </c>
      <c r="F59" s="324" t="e">
        <f aca="false">#REF!</f>
        <v>#REF!</v>
      </c>
      <c r="G59" s="193" t="e">
        <f aca="false">#REF!</f>
        <v>#REF!</v>
      </c>
      <c r="H59" s="212" t="e">
        <f aca="false">#REF!</f>
        <v>#REF!</v>
      </c>
      <c r="I59" s="193" t="e">
        <f aca="false">#REF!</f>
        <v>#REF!</v>
      </c>
      <c r="J59" s="212" t="e">
        <f aca="false">#REF!</f>
        <v>#REF!</v>
      </c>
      <c r="K59" s="193" t="e">
        <f aca="false">#REF!</f>
        <v>#REF!</v>
      </c>
      <c r="L59" s="425" t="e">
        <f aca="false">#REF!</f>
        <v>#REF!</v>
      </c>
      <c r="M59" s="289" t="e">
        <f aca="false">#REF!</f>
        <v>#REF!</v>
      </c>
      <c r="O59" s="349" t="n">
        <f aca="false">CV_C!AE23</f>
        <v>0</v>
      </c>
      <c r="P59" s="349" t="e">
        <f aca="false">IF(#REF!=0,0,O59/#REF!)</f>
        <v>#REF!</v>
      </c>
      <c r="Q59" s="212"/>
      <c r="S59" s="390" t="e">
        <f aca="false">IF(#REF!=65535,0,#REF!)</f>
        <v>#REF!</v>
      </c>
      <c r="T59" s="207" t="e">
        <f aca="false">IF(#REF!=65535,0,#REF!)</f>
        <v>#REF!</v>
      </c>
      <c r="U59" s="214" t="e">
        <f aca="false">IF(#REF!=65535,0,#REF!)</f>
        <v>#REF!</v>
      </c>
      <c r="V59" s="392" t="e">
        <f aca="false">IF(#REF!=65535,0,#REF!)</f>
        <v>#REF!</v>
      </c>
    </row>
    <row r="60" customFormat="false" ht="12.75" hidden="false" customHeight="false" outlineLevel="0" collapsed="false">
      <c r="A60" s="291" t="s">
        <v>59</v>
      </c>
      <c r="B60" s="288" t="e">
        <f aca="false">#REF!</f>
        <v>#REF!</v>
      </c>
      <c r="C60" s="193" t="e">
        <f aca="false">#REF!</f>
        <v>#REF!</v>
      </c>
      <c r="D60" s="212" t="e">
        <f aca="false">#REF!</f>
        <v>#REF!</v>
      </c>
      <c r="E60" s="193" t="e">
        <f aca="false">#REF!</f>
        <v>#REF!</v>
      </c>
      <c r="F60" s="324" t="e">
        <f aca="false">#REF!</f>
        <v>#REF!</v>
      </c>
      <c r="G60" s="193" t="e">
        <f aca="false">#REF!</f>
        <v>#REF!</v>
      </c>
      <c r="H60" s="212" t="e">
        <f aca="false">#REF!</f>
        <v>#REF!</v>
      </c>
      <c r="I60" s="193" t="e">
        <f aca="false">#REF!</f>
        <v>#REF!</v>
      </c>
      <c r="J60" s="212" t="e">
        <f aca="false">#REF!</f>
        <v>#REF!</v>
      </c>
      <c r="K60" s="193" t="e">
        <f aca="false">#REF!</f>
        <v>#REF!</v>
      </c>
      <c r="L60" s="425" t="e">
        <f aca="false">#REF!</f>
        <v>#REF!</v>
      </c>
      <c r="M60" s="289" t="e">
        <f aca="false">#REF!</f>
        <v>#REF!</v>
      </c>
      <c r="O60" s="349" t="n">
        <f aca="false">CV_C!AE24</f>
        <v>0</v>
      </c>
      <c r="P60" s="349" t="e">
        <f aca="false">IF(#REF!=0,0,O60/#REF!)</f>
        <v>#REF!</v>
      </c>
      <c r="Q60" s="212"/>
      <c r="S60" s="390" t="e">
        <f aca="false">IF(#REF!=65535,0,#REF!)</f>
        <v>#REF!</v>
      </c>
      <c r="T60" s="207" t="e">
        <f aca="false">IF(#REF!=65535,0,#REF!)</f>
        <v>#REF!</v>
      </c>
      <c r="U60" s="214" t="e">
        <f aca="false">IF(#REF!=65535,0,#REF!)</f>
        <v>#REF!</v>
      </c>
      <c r="V60" s="392" t="e">
        <f aca="false">IF(#REF!=65535,0,#REF!)</f>
        <v>#REF!</v>
      </c>
    </row>
    <row r="61" customFormat="false" ht="12.75" hidden="false" customHeight="false" outlineLevel="0" collapsed="false">
      <c r="A61" s="291" t="s">
        <v>61</v>
      </c>
      <c r="B61" s="288" t="e">
        <f aca="false">#REF!</f>
        <v>#REF!</v>
      </c>
      <c r="C61" s="193" t="e">
        <f aca="false">#REF!</f>
        <v>#REF!</v>
      </c>
      <c r="D61" s="212" t="e">
        <f aca="false">#REF!</f>
        <v>#REF!</v>
      </c>
      <c r="E61" s="193" t="e">
        <f aca="false">#REF!</f>
        <v>#REF!</v>
      </c>
      <c r="F61" s="324" t="e">
        <f aca="false">#REF!</f>
        <v>#REF!</v>
      </c>
      <c r="G61" s="193" t="e">
        <f aca="false">#REF!</f>
        <v>#REF!</v>
      </c>
      <c r="H61" s="212" t="e">
        <f aca="false">#REF!</f>
        <v>#REF!</v>
      </c>
      <c r="I61" s="193" t="e">
        <f aca="false">#REF!</f>
        <v>#REF!</v>
      </c>
      <c r="J61" s="212" t="e">
        <f aca="false">#REF!</f>
        <v>#REF!</v>
      </c>
      <c r="K61" s="193" t="e">
        <f aca="false">#REF!</f>
        <v>#REF!</v>
      </c>
      <c r="L61" s="425" t="e">
        <f aca="false">#REF!</f>
        <v>#REF!</v>
      </c>
      <c r="M61" s="289" t="e">
        <f aca="false">#REF!</f>
        <v>#REF!</v>
      </c>
      <c r="O61" s="349" t="n">
        <f aca="false">CV_C!AE25</f>
        <v>0</v>
      </c>
      <c r="P61" s="349" t="e">
        <f aca="false">IF(#REF!=0,0,O61/#REF!)</f>
        <v>#REF!</v>
      </c>
      <c r="Q61" s="212"/>
      <c r="S61" s="390" t="e">
        <f aca="false">IF(#REF!=65535,0,#REF!)</f>
        <v>#REF!</v>
      </c>
      <c r="T61" s="207" t="e">
        <f aca="false">IF(#REF!=65535,0,#REF!)</f>
        <v>#REF!</v>
      </c>
      <c r="U61" s="214" t="e">
        <f aca="false">IF(#REF!=65535,0,#REF!)</f>
        <v>#REF!</v>
      </c>
      <c r="V61" s="392" t="e">
        <f aca="false">IF(#REF!=65535,0,#REF!)</f>
        <v>#REF!</v>
      </c>
    </row>
    <row r="62" customFormat="false" ht="12.75" hidden="false" customHeight="false" outlineLevel="0" collapsed="false">
      <c r="A62" s="347" t="s">
        <v>63</v>
      </c>
      <c r="B62" s="288" t="e">
        <f aca="false">#REF!</f>
        <v>#REF!</v>
      </c>
      <c r="C62" s="193" t="e">
        <f aca="false">#REF!</f>
        <v>#REF!</v>
      </c>
      <c r="D62" s="212" t="e">
        <f aca="false">#REF!</f>
        <v>#REF!</v>
      </c>
      <c r="E62" s="193" t="e">
        <f aca="false">#REF!</f>
        <v>#REF!</v>
      </c>
      <c r="F62" s="324" t="e">
        <f aca="false">#REF!</f>
        <v>#REF!</v>
      </c>
      <c r="G62" s="193" t="e">
        <f aca="false">#REF!</f>
        <v>#REF!</v>
      </c>
      <c r="H62" s="212" t="e">
        <f aca="false">#REF!</f>
        <v>#REF!</v>
      </c>
      <c r="I62" s="193" t="e">
        <f aca="false">#REF!</f>
        <v>#REF!</v>
      </c>
      <c r="J62" s="212" t="e">
        <f aca="false">#REF!</f>
        <v>#REF!</v>
      </c>
      <c r="K62" s="193" t="e">
        <f aca="false">#REF!</f>
        <v>#REF!</v>
      </c>
      <c r="L62" s="425" t="e">
        <f aca="false">#REF!</f>
        <v>#REF!</v>
      </c>
      <c r="M62" s="289" t="e">
        <f aca="false">#REF!</f>
        <v>#REF!</v>
      </c>
      <c r="O62" s="349" t="n">
        <f aca="false">CV_C!AE26</f>
        <v>0</v>
      </c>
      <c r="P62" s="349" t="e">
        <f aca="false">IF(#REF!=0,0,O62/#REF!)</f>
        <v>#REF!</v>
      </c>
      <c r="Q62" s="212"/>
      <c r="S62" s="390" t="e">
        <f aca="false">IF(#REF!=65535,0,#REF!)</f>
        <v>#REF!</v>
      </c>
      <c r="T62" s="207" t="e">
        <f aca="false">IF(#REF!=65535,0,#REF!)</f>
        <v>#REF!</v>
      </c>
      <c r="U62" s="214" t="e">
        <f aca="false">IF(#REF!=65535,0,#REF!)</f>
        <v>#REF!</v>
      </c>
      <c r="V62" s="392" t="e">
        <f aca="false">IF(#REF!=65535,0,#REF!)</f>
        <v>#REF!</v>
      </c>
    </row>
    <row r="63" customFormat="false" ht="12.75" hidden="false" customHeight="false" outlineLevel="0" collapsed="false">
      <c r="A63" s="291" t="s">
        <v>64</v>
      </c>
      <c r="B63" s="288" t="e">
        <f aca="false">#REF!</f>
        <v>#REF!</v>
      </c>
      <c r="C63" s="193" t="e">
        <f aca="false">#REF!</f>
        <v>#REF!</v>
      </c>
      <c r="D63" s="212" t="e">
        <f aca="false">#REF!</f>
        <v>#REF!</v>
      </c>
      <c r="E63" s="193" t="e">
        <f aca="false">#REF!</f>
        <v>#REF!</v>
      </c>
      <c r="F63" s="324" t="e">
        <f aca="false">#REF!</f>
        <v>#REF!</v>
      </c>
      <c r="G63" s="193" t="e">
        <f aca="false">#REF!</f>
        <v>#REF!</v>
      </c>
      <c r="H63" s="212" t="e">
        <f aca="false">#REF!</f>
        <v>#REF!</v>
      </c>
      <c r="I63" s="193" t="e">
        <f aca="false">#REF!</f>
        <v>#REF!</v>
      </c>
      <c r="J63" s="212" t="e">
        <f aca="false">#REF!</f>
        <v>#REF!</v>
      </c>
      <c r="K63" s="193" t="e">
        <f aca="false">#REF!</f>
        <v>#REF!</v>
      </c>
      <c r="L63" s="425" t="e">
        <f aca="false">#REF!</f>
        <v>#REF!</v>
      </c>
      <c r="M63" s="289" t="e">
        <f aca="false">#REF!</f>
        <v>#REF!</v>
      </c>
      <c r="O63" s="349" t="n">
        <f aca="false">CV_C!AE27</f>
        <v>0</v>
      </c>
      <c r="P63" s="349" t="e">
        <f aca="false">IF(#REF!=0,0,O63/#REF!)</f>
        <v>#REF!</v>
      </c>
      <c r="Q63" s="212"/>
      <c r="S63" s="390" t="e">
        <f aca="false">IF(#REF!=65535,0,#REF!)</f>
        <v>#REF!</v>
      </c>
      <c r="T63" s="207" t="e">
        <f aca="false">IF(#REF!=65535,0,#REF!)</f>
        <v>#REF!</v>
      </c>
      <c r="U63" s="214" t="e">
        <f aca="false">IF(#REF!=65535,0,#REF!)</f>
        <v>#REF!</v>
      </c>
      <c r="V63" s="392" t="e">
        <f aca="false">IF(#REF!=65535,0,#REF!)</f>
        <v>#REF!</v>
      </c>
    </row>
    <row r="64" customFormat="false" ht="12.75" hidden="false" customHeight="false" outlineLevel="0" collapsed="false">
      <c r="A64" s="291" t="s">
        <v>66</v>
      </c>
      <c r="B64" s="288" t="e">
        <f aca="false">#REF!</f>
        <v>#REF!</v>
      </c>
      <c r="C64" s="193" t="e">
        <f aca="false">#REF!</f>
        <v>#REF!</v>
      </c>
      <c r="D64" s="212" t="e">
        <f aca="false">#REF!</f>
        <v>#REF!</v>
      </c>
      <c r="E64" s="193" t="e">
        <f aca="false">#REF!</f>
        <v>#REF!</v>
      </c>
      <c r="F64" s="324" t="e">
        <f aca="false">#REF!</f>
        <v>#REF!</v>
      </c>
      <c r="G64" s="193" t="e">
        <f aca="false">#REF!</f>
        <v>#REF!</v>
      </c>
      <c r="H64" s="212" t="e">
        <f aca="false">#REF!</f>
        <v>#REF!</v>
      </c>
      <c r="I64" s="193" t="e">
        <f aca="false">#REF!</f>
        <v>#REF!</v>
      </c>
      <c r="J64" s="212" t="e">
        <f aca="false">#REF!</f>
        <v>#REF!</v>
      </c>
      <c r="K64" s="193" t="e">
        <f aca="false">#REF!</f>
        <v>#REF!</v>
      </c>
      <c r="L64" s="425" t="e">
        <f aca="false">#REF!</f>
        <v>#REF!</v>
      </c>
      <c r="M64" s="289" t="e">
        <f aca="false">#REF!</f>
        <v>#REF!</v>
      </c>
      <c r="O64" s="349" t="n">
        <f aca="false">CV_C!AE28</f>
        <v>0</v>
      </c>
      <c r="P64" s="349" t="e">
        <f aca="false">IF(#REF!=0,0,O64/#REF!)</f>
        <v>#REF!</v>
      </c>
      <c r="Q64" s="212"/>
      <c r="S64" s="390" t="e">
        <f aca="false">IF(#REF!=65535,0,#REF!)</f>
        <v>#REF!</v>
      </c>
      <c r="T64" s="207" t="e">
        <f aca="false">IF(#REF!=65535,0,#REF!)</f>
        <v>#REF!</v>
      </c>
      <c r="U64" s="214" t="e">
        <f aca="false">IF(#REF!=65535,0,#REF!)</f>
        <v>#REF!</v>
      </c>
      <c r="V64" s="392" t="e">
        <f aca="false">IF(#REF!=65535,0,#REF!)</f>
        <v>#REF!</v>
      </c>
    </row>
    <row r="65" customFormat="false" ht="12.75" hidden="false" customHeight="false" outlineLevel="0" collapsed="false">
      <c r="A65" s="291" t="s">
        <v>68</v>
      </c>
      <c r="B65" s="288" t="e">
        <f aca="false">#REF!</f>
        <v>#REF!</v>
      </c>
      <c r="C65" s="193" t="e">
        <f aca="false">#REF!</f>
        <v>#REF!</v>
      </c>
      <c r="D65" s="212" t="e">
        <f aca="false">#REF!</f>
        <v>#REF!</v>
      </c>
      <c r="E65" s="193" t="e">
        <f aca="false">#REF!</f>
        <v>#REF!</v>
      </c>
      <c r="F65" s="324" t="e">
        <f aca="false">#REF!</f>
        <v>#REF!</v>
      </c>
      <c r="G65" s="193" t="e">
        <f aca="false">#REF!</f>
        <v>#REF!</v>
      </c>
      <c r="H65" s="212" t="e">
        <f aca="false">#REF!</f>
        <v>#REF!</v>
      </c>
      <c r="I65" s="193" t="e">
        <f aca="false">#REF!</f>
        <v>#REF!</v>
      </c>
      <c r="J65" s="212" t="e">
        <f aca="false">#REF!</f>
        <v>#REF!</v>
      </c>
      <c r="K65" s="193" t="e">
        <f aca="false">#REF!</f>
        <v>#REF!</v>
      </c>
      <c r="L65" s="425" t="e">
        <f aca="false">#REF!</f>
        <v>#REF!</v>
      </c>
      <c r="M65" s="289" t="e">
        <f aca="false">#REF!</f>
        <v>#REF!</v>
      </c>
      <c r="O65" s="349" t="n">
        <f aca="false">CV_C!AE29</f>
        <v>0</v>
      </c>
      <c r="P65" s="349" t="e">
        <f aca="false">IF(#REF!=0,0,O65/#REF!)</f>
        <v>#REF!</v>
      </c>
      <c r="Q65" s="212"/>
      <c r="S65" s="390" t="e">
        <f aca="false">IF(#REF!=65535,0,#REF!)</f>
        <v>#REF!</v>
      </c>
      <c r="T65" s="207" t="e">
        <f aca="false">IF(#REF!=65535,0,#REF!)</f>
        <v>#REF!</v>
      </c>
      <c r="U65" s="214" t="e">
        <f aca="false">IF(#REF!=65535,0,#REF!)</f>
        <v>#REF!</v>
      </c>
      <c r="V65" s="392" t="e">
        <f aca="false">IF(#REF!=65535,0,#REF!)</f>
        <v>#REF!</v>
      </c>
    </row>
    <row r="66" customFormat="false" ht="12.75" hidden="false" customHeight="false" outlineLevel="0" collapsed="false">
      <c r="A66" s="283" t="s">
        <v>69</v>
      </c>
      <c r="B66" s="288" t="e">
        <f aca="false">#REF!</f>
        <v>#REF!</v>
      </c>
      <c r="C66" s="193" t="e">
        <f aca="false">#REF!</f>
        <v>#REF!</v>
      </c>
      <c r="D66" s="212" t="e">
        <f aca="false">#REF!</f>
        <v>#REF!</v>
      </c>
      <c r="E66" s="193" t="e">
        <f aca="false">#REF!</f>
        <v>#REF!</v>
      </c>
      <c r="F66" s="324" t="e">
        <f aca="false">#REF!</f>
        <v>#REF!</v>
      </c>
      <c r="G66" s="193" t="e">
        <f aca="false">#REF!</f>
        <v>#REF!</v>
      </c>
      <c r="H66" s="212" t="e">
        <f aca="false">#REF!</f>
        <v>#REF!</v>
      </c>
      <c r="I66" s="193" t="e">
        <f aca="false">#REF!</f>
        <v>#REF!</v>
      </c>
      <c r="J66" s="212" t="e">
        <f aca="false">#REF!</f>
        <v>#REF!</v>
      </c>
      <c r="K66" s="193" t="e">
        <f aca="false">#REF!</f>
        <v>#REF!</v>
      </c>
      <c r="L66" s="425" t="e">
        <f aca="false">#REF!</f>
        <v>#REF!</v>
      </c>
      <c r="M66" s="289" t="e">
        <f aca="false">#REF!</f>
        <v>#REF!</v>
      </c>
      <c r="O66" s="349" t="n">
        <f aca="false">CV_C!AE30</f>
        <v>0</v>
      </c>
      <c r="P66" s="349" t="e">
        <f aca="false">IF(#REF!=0,0,O66/#REF!)</f>
        <v>#REF!</v>
      </c>
      <c r="Q66" s="212"/>
      <c r="S66" s="390" t="e">
        <f aca="false">IF(#REF!=65535,0,#REF!)</f>
        <v>#REF!</v>
      </c>
      <c r="T66" s="207" t="e">
        <f aca="false">IF(#REF!=65535,0,#REF!)</f>
        <v>#REF!</v>
      </c>
      <c r="U66" s="214" t="e">
        <f aca="false">IF(#REF!=65535,0,#REF!)</f>
        <v>#REF!</v>
      </c>
      <c r="V66" s="392" t="e">
        <f aca="false">IF(#REF!=65535,0,#REF!)</f>
        <v>#REF!</v>
      </c>
    </row>
    <row r="67" customFormat="false" ht="12.75" hidden="false" customHeight="false" outlineLevel="0" collapsed="false">
      <c r="A67" s="287" t="s">
        <v>71</v>
      </c>
      <c r="B67" s="292" t="e">
        <f aca="false">#REF!</f>
        <v>#REF!</v>
      </c>
      <c r="C67" s="197" t="e">
        <f aca="false">#REF!</f>
        <v>#REF!</v>
      </c>
      <c r="D67" s="293" t="e">
        <f aca="false">#REF!</f>
        <v>#REF!</v>
      </c>
      <c r="E67" s="197" t="e">
        <f aca="false">#REF!</f>
        <v>#REF!</v>
      </c>
      <c r="F67" s="325" t="e">
        <f aca="false">#REF!</f>
        <v>#REF!</v>
      </c>
      <c r="G67" s="197" t="e">
        <f aca="false">#REF!</f>
        <v>#REF!</v>
      </c>
      <c r="H67" s="293" t="e">
        <f aca="false">#REF!</f>
        <v>#REF!</v>
      </c>
      <c r="I67" s="197" t="e">
        <f aca="false">#REF!</f>
        <v>#REF!</v>
      </c>
      <c r="J67" s="293" t="e">
        <f aca="false">#REF!</f>
        <v>#REF!</v>
      </c>
      <c r="K67" s="197" t="e">
        <f aca="false">#REF!</f>
        <v>#REF!</v>
      </c>
      <c r="L67" s="426" t="e">
        <f aca="false">#REF!</f>
        <v>#REF!</v>
      </c>
      <c r="M67" s="294" t="e">
        <f aca="false">#REF!</f>
        <v>#REF!</v>
      </c>
      <c r="O67" s="312" t="n">
        <f aca="false">CV_C!AE31</f>
        <v>0</v>
      </c>
      <c r="P67" s="312" t="e">
        <f aca="false">IF(#REF!=0,0,O67/#REF!)</f>
        <v>#REF!</v>
      </c>
      <c r="Q67" s="212"/>
      <c r="S67" s="393" t="e">
        <f aca="false">IF(#REF!=65535,0,#REF!)</f>
        <v>#REF!</v>
      </c>
      <c r="T67" s="394" t="e">
        <f aca="false">IF(#REF!=65535,0,#REF!)</f>
        <v>#REF!</v>
      </c>
      <c r="U67" s="395" t="e">
        <f aca="false">IF(#REF!=65535,0,#REF!)</f>
        <v>#REF!</v>
      </c>
      <c r="V67" s="396" t="e">
        <f aca="false">IF(#REF!=65535,0,#REF!)</f>
        <v>#REF!</v>
      </c>
    </row>
    <row r="68" customFormat="false" ht="12.75" hidden="false" customHeight="false" outlineLevel="0" collapsed="false">
      <c r="A68" s="287" t="s">
        <v>72</v>
      </c>
      <c r="B68" s="288" t="e">
        <f aca="false">#REF!</f>
        <v>#REF!</v>
      </c>
      <c r="C68" s="193" t="e">
        <f aca="false">#REF!</f>
        <v>#REF!</v>
      </c>
      <c r="D68" s="212" t="e">
        <f aca="false">#REF!</f>
        <v>#REF!</v>
      </c>
      <c r="E68" s="193" t="e">
        <f aca="false">#REF!</f>
        <v>#REF!</v>
      </c>
      <c r="F68" s="324" t="e">
        <f aca="false">#REF!</f>
        <v>#REF!</v>
      </c>
      <c r="G68" s="193" t="e">
        <f aca="false">#REF!</f>
        <v>#REF!</v>
      </c>
      <c r="H68" s="212" t="e">
        <f aca="false">#REF!</f>
        <v>#REF!</v>
      </c>
      <c r="I68" s="193" t="e">
        <f aca="false">#REF!</f>
        <v>#REF!</v>
      </c>
      <c r="J68" s="212" t="e">
        <f aca="false">#REF!</f>
        <v>#REF!</v>
      </c>
      <c r="K68" s="193" t="e">
        <f aca="false">#REF!</f>
        <v>#REF!</v>
      </c>
      <c r="L68" s="425" t="e">
        <f aca="false">#REF!</f>
        <v>#REF!</v>
      </c>
      <c r="M68" s="289" t="e">
        <f aca="false">#REF!</f>
        <v>#REF!</v>
      </c>
      <c r="O68" s="349" t="n">
        <f aca="false">CV_C!AE32</f>
        <v>0</v>
      </c>
      <c r="P68" s="349" t="e">
        <f aca="false">IF(#REF!=0,0,O68/#REF!)</f>
        <v>#REF!</v>
      </c>
      <c r="Q68" s="212"/>
      <c r="S68" s="390" t="e">
        <f aca="false">IF(#REF!=65535,0,#REF!)</f>
        <v>#REF!</v>
      </c>
      <c r="T68" s="207" t="e">
        <f aca="false">IF(#REF!=65535,0,#REF!)</f>
        <v>#REF!</v>
      </c>
      <c r="U68" s="214" t="e">
        <f aca="false">IF(#REF!=65535,0,#REF!)</f>
        <v>#REF!</v>
      </c>
      <c r="V68" s="392" t="e">
        <f aca="false">IF(#REF!=65535,0,#REF!)</f>
        <v>#REF!</v>
      </c>
    </row>
    <row r="69" customFormat="false" ht="12.75" hidden="false" customHeight="false" outlineLevel="0" collapsed="false">
      <c r="A69" s="291" t="s">
        <v>73</v>
      </c>
      <c r="B69" s="288" t="e">
        <f aca="false">#REF!</f>
        <v>#REF!</v>
      </c>
      <c r="C69" s="193" t="e">
        <f aca="false">#REF!</f>
        <v>#REF!</v>
      </c>
      <c r="D69" s="212" t="e">
        <f aca="false">#REF!</f>
        <v>#REF!</v>
      </c>
      <c r="E69" s="193" t="e">
        <f aca="false">#REF!</f>
        <v>#REF!</v>
      </c>
      <c r="F69" s="324" t="e">
        <f aca="false">#REF!</f>
        <v>#REF!</v>
      </c>
      <c r="G69" s="193" t="e">
        <f aca="false">#REF!</f>
        <v>#REF!</v>
      </c>
      <c r="H69" s="212" t="e">
        <f aca="false">#REF!</f>
        <v>#REF!</v>
      </c>
      <c r="I69" s="193" t="e">
        <f aca="false">#REF!</f>
        <v>#REF!</v>
      </c>
      <c r="J69" s="212" t="e">
        <f aca="false">#REF!</f>
        <v>#REF!</v>
      </c>
      <c r="K69" s="193" t="e">
        <f aca="false">#REF!</f>
        <v>#REF!</v>
      </c>
      <c r="L69" s="425" t="e">
        <f aca="false">#REF!</f>
        <v>#REF!</v>
      </c>
      <c r="M69" s="289" t="e">
        <f aca="false">#REF!</f>
        <v>#REF!</v>
      </c>
      <c r="O69" s="349" t="n">
        <f aca="false">CV_C!AE33</f>
        <v>0</v>
      </c>
      <c r="P69" s="349" t="e">
        <f aca="false">IF(#REF!=0,0,O69/#REF!)</f>
        <v>#REF!</v>
      </c>
      <c r="Q69" s="212"/>
      <c r="S69" s="390" t="e">
        <f aca="false">IF(#REF!=65535,0,#REF!)</f>
        <v>#REF!</v>
      </c>
      <c r="T69" s="207" t="e">
        <f aca="false">IF(#REF!=65535,0,#REF!)</f>
        <v>#REF!</v>
      </c>
      <c r="U69" s="214" t="e">
        <f aca="false">IF(#REF!=65535,0,#REF!)</f>
        <v>#REF!</v>
      </c>
      <c r="V69" s="392" t="e">
        <f aca="false">IF(#REF!=65535,0,#REF!)</f>
        <v>#REF!</v>
      </c>
    </row>
    <row r="70" customFormat="false" ht="12.75" hidden="false" customHeight="false" outlineLevel="0" collapsed="false">
      <c r="A70" s="291" t="s">
        <v>74</v>
      </c>
      <c r="B70" s="288" t="e">
        <f aca="false">#REF!</f>
        <v>#REF!</v>
      </c>
      <c r="C70" s="193" t="e">
        <f aca="false">#REF!</f>
        <v>#REF!</v>
      </c>
      <c r="D70" s="212" t="e">
        <f aca="false">#REF!</f>
        <v>#REF!</v>
      </c>
      <c r="E70" s="193" t="e">
        <f aca="false">#REF!</f>
        <v>#REF!</v>
      </c>
      <c r="F70" s="324" t="e">
        <f aca="false">#REF!</f>
        <v>#REF!</v>
      </c>
      <c r="G70" s="193" t="e">
        <f aca="false">#REF!</f>
        <v>#REF!</v>
      </c>
      <c r="H70" s="212" t="e">
        <f aca="false">#REF!</f>
        <v>#REF!</v>
      </c>
      <c r="I70" s="193" t="e">
        <f aca="false">#REF!</f>
        <v>#REF!</v>
      </c>
      <c r="J70" s="212" t="e">
        <f aca="false">#REF!</f>
        <v>#REF!</v>
      </c>
      <c r="K70" s="193" t="e">
        <f aca="false">#REF!</f>
        <v>#REF!</v>
      </c>
      <c r="L70" s="425" t="e">
        <f aca="false">#REF!</f>
        <v>#REF!</v>
      </c>
      <c r="M70" s="289" t="e">
        <f aca="false">#REF!</f>
        <v>#REF!</v>
      </c>
      <c r="O70" s="349" t="n">
        <f aca="false">CV_C!AE34</f>
        <v>0</v>
      </c>
      <c r="P70" s="349" t="e">
        <f aca="false">IF(#REF!=0,0,O70/#REF!)</f>
        <v>#REF!</v>
      </c>
      <c r="Q70" s="212"/>
      <c r="S70" s="390" t="e">
        <f aca="false">IF(#REF!=65535,0,#REF!)</f>
        <v>#REF!</v>
      </c>
      <c r="T70" s="207" t="e">
        <f aca="false">IF(#REF!=65535,0,#REF!)</f>
        <v>#REF!</v>
      </c>
      <c r="U70" s="214" t="e">
        <f aca="false">IF(#REF!=65535,0,#REF!)</f>
        <v>#REF!</v>
      </c>
      <c r="V70" s="392" t="e">
        <f aca="false">IF(#REF!=65535,0,#REF!)</f>
        <v>#REF!</v>
      </c>
    </row>
    <row r="71" customFormat="false" ht="12.75" hidden="false" customHeight="false" outlineLevel="0" collapsed="false">
      <c r="A71" s="291" t="s">
        <v>76</v>
      </c>
      <c r="B71" s="288" t="e">
        <f aca="false">#REF!</f>
        <v>#REF!</v>
      </c>
      <c r="C71" s="193" t="e">
        <f aca="false">#REF!</f>
        <v>#REF!</v>
      </c>
      <c r="D71" s="212" t="e">
        <f aca="false">#REF!</f>
        <v>#REF!</v>
      </c>
      <c r="E71" s="193" t="e">
        <f aca="false">#REF!</f>
        <v>#REF!</v>
      </c>
      <c r="F71" s="324" t="e">
        <f aca="false">#REF!</f>
        <v>#REF!</v>
      </c>
      <c r="G71" s="193" t="e">
        <f aca="false">#REF!</f>
        <v>#REF!</v>
      </c>
      <c r="H71" s="212" t="e">
        <f aca="false">#REF!</f>
        <v>#REF!</v>
      </c>
      <c r="I71" s="193" t="e">
        <f aca="false">#REF!</f>
        <v>#REF!</v>
      </c>
      <c r="J71" s="212" t="e">
        <f aca="false">#REF!</f>
        <v>#REF!</v>
      </c>
      <c r="K71" s="193" t="e">
        <f aca="false">#REF!</f>
        <v>#REF!</v>
      </c>
      <c r="L71" s="425" t="e">
        <f aca="false">#REF!</f>
        <v>#REF!</v>
      </c>
      <c r="M71" s="289" t="e">
        <f aca="false">#REF!</f>
        <v>#REF!</v>
      </c>
      <c r="O71" s="349" t="n">
        <f aca="false">CV_C!AE35</f>
        <v>0</v>
      </c>
      <c r="P71" s="349" t="e">
        <f aca="false">IF(#REF!=0,0,O71/#REF!)</f>
        <v>#REF!</v>
      </c>
      <c r="Q71" s="212"/>
      <c r="S71" s="390" t="e">
        <f aca="false">IF(#REF!=65535,0,#REF!)</f>
        <v>#REF!</v>
      </c>
      <c r="T71" s="207" t="e">
        <f aca="false">IF(#REF!=65535,0,#REF!)</f>
        <v>#REF!</v>
      </c>
      <c r="U71" s="214" t="e">
        <f aca="false">IF(#REF!=65535,0,#REF!)</f>
        <v>#REF!</v>
      </c>
      <c r="V71" s="392" t="e">
        <f aca="false">IF(#REF!=65535,0,#REF!)</f>
        <v>#REF!</v>
      </c>
    </row>
    <row r="72" customFormat="false" ht="12.75" hidden="false" customHeight="false" outlineLevel="0" collapsed="false">
      <c r="A72" s="291" t="s">
        <v>77</v>
      </c>
      <c r="B72" s="288" t="e">
        <f aca="false">#REF!</f>
        <v>#REF!</v>
      </c>
      <c r="C72" s="193" t="e">
        <f aca="false">#REF!</f>
        <v>#REF!</v>
      </c>
      <c r="D72" s="212" t="e">
        <f aca="false">#REF!</f>
        <v>#REF!</v>
      </c>
      <c r="E72" s="193" t="e">
        <f aca="false">#REF!</f>
        <v>#REF!</v>
      </c>
      <c r="F72" s="324" t="e">
        <f aca="false">#REF!</f>
        <v>#REF!</v>
      </c>
      <c r="G72" s="193" t="e">
        <f aca="false">#REF!</f>
        <v>#REF!</v>
      </c>
      <c r="H72" s="212" t="e">
        <f aca="false">#REF!</f>
        <v>#REF!</v>
      </c>
      <c r="I72" s="193" t="e">
        <f aca="false">#REF!</f>
        <v>#REF!</v>
      </c>
      <c r="J72" s="212" t="e">
        <f aca="false">#REF!</f>
        <v>#REF!</v>
      </c>
      <c r="K72" s="193" t="e">
        <f aca="false">#REF!</f>
        <v>#REF!</v>
      </c>
      <c r="L72" s="425" t="e">
        <f aca="false">#REF!</f>
        <v>#REF!</v>
      </c>
      <c r="M72" s="289" t="e">
        <f aca="false">#REF!</f>
        <v>#REF!</v>
      </c>
      <c r="O72" s="349" t="n">
        <f aca="false">CV_C!AE36</f>
        <v>0</v>
      </c>
      <c r="P72" s="349" t="e">
        <f aca="false">IF(#REF!=0,0,O72/#REF!)</f>
        <v>#REF!</v>
      </c>
      <c r="Q72" s="212"/>
      <c r="S72" s="390" t="e">
        <f aca="false">IF(#REF!=65535,0,#REF!)</f>
        <v>#REF!</v>
      </c>
      <c r="T72" s="207" t="e">
        <f aca="false">IF(#REF!=65535,0,#REF!)</f>
        <v>#REF!</v>
      </c>
      <c r="U72" s="214" t="e">
        <f aca="false">IF(#REF!=65535,0,#REF!)</f>
        <v>#REF!</v>
      </c>
      <c r="V72" s="392" t="e">
        <f aca="false">IF(#REF!=65535,0,#REF!)</f>
        <v>#REF!</v>
      </c>
    </row>
    <row r="73" customFormat="false" ht="13.5" hidden="false" customHeight="false" outlineLevel="0" collapsed="false">
      <c r="A73" s="296" t="s">
        <v>79</v>
      </c>
      <c r="B73" s="297" t="e">
        <f aca="false">#REF!</f>
        <v>#REF!</v>
      </c>
      <c r="C73" s="298" t="e">
        <f aca="false">#REF!</f>
        <v>#REF!</v>
      </c>
      <c r="D73" s="299" t="e">
        <f aca="false">#REF!</f>
        <v>#REF!</v>
      </c>
      <c r="E73" s="298" t="e">
        <f aca="false">#REF!</f>
        <v>#REF!</v>
      </c>
      <c r="F73" s="326" t="e">
        <f aca="false">#REF!</f>
        <v>#REF!</v>
      </c>
      <c r="G73" s="298" t="e">
        <f aca="false">#REF!</f>
        <v>#REF!</v>
      </c>
      <c r="H73" s="299" t="e">
        <f aca="false">#REF!</f>
        <v>#REF!</v>
      </c>
      <c r="I73" s="298" t="e">
        <f aca="false">#REF!</f>
        <v>#REF!</v>
      </c>
      <c r="J73" s="299" t="e">
        <f aca="false">#REF!</f>
        <v>#REF!</v>
      </c>
      <c r="K73" s="298" t="e">
        <f aca="false">#REF!</f>
        <v>#REF!</v>
      </c>
      <c r="L73" s="427" t="e">
        <f aca="false">#REF!</f>
        <v>#REF!</v>
      </c>
      <c r="M73" s="300" t="e">
        <f aca="false">#REF!</f>
        <v>#REF!</v>
      </c>
      <c r="O73" s="317" t="n">
        <f aca="false">CV_C!AE37</f>
        <v>0</v>
      </c>
      <c r="P73" s="317" t="e">
        <f aca="false">IF(#REF!=0,0,O73/#REF!)</f>
        <v>#REF!</v>
      </c>
      <c r="Q73" s="212"/>
      <c r="S73" s="397" t="e">
        <f aca="false">IF(#REF!=65535,0,#REF!)</f>
        <v>#REF!</v>
      </c>
      <c r="T73" s="398" t="e">
        <f aca="false">IF(#REF!=65535,0,#REF!)</f>
        <v>#REF!</v>
      </c>
      <c r="U73" s="399" t="e">
        <f aca="false">IF(#REF!=65535,0,#REF!)</f>
        <v>#REF!</v>
      </c>
      <c r="V73" s="400" t="e">
        <f aca="false">IF(#REF!=65535,0,#REF!)</f>
        <v>#REF!</v>
      </c>
    </row>
    <row r="74" customFormat="false" ht="12.75" hidden="false" customHeight="false" outlineLevel="0" collapsed="false">
      <c r="S74" s="401"/>
      <c r="T74" s="401"/>
      <c r="U74" s="401"/>
      <c r="V74" s="401"/>
    </row>
    <row r="75" customFormat="false" ht="13.5" hidden="false" customHeight="false" outlineLevel="0" collapsed="false">
      <c r="M75" s="72"/>
      <c r="S75" s="401"/>
      <c r="T75" s="401"/>
      <c r="U75" s="401"/>
      <c r="V75" s="401"/>
    </row>
    <row r="76" customFormat="false" ht="12.75" hidden="false" customHeight="false" outlineLevel="0" collapsed="false">
      <c r="A76" s="11" t="s">
        <v>87</v>
      </c>
      <c r="B76" s="402" t="e">
        <f aca="false">SUM(B50:B73)/#REF!</f>
        <v>#REF!</v>
      </c>
      <c r="C76" s="403" t="e">
        <f aca="false">SUM(C50:C73)/#REF!</f>
        <v>#REF!</v>
      </c>
      <c r="D76" s="403" t="e">
        <f aca="false">SUM(D50:D73)/#REF!</f>
        <v>#REF!</v>
      </c>
      <c r="E76" s="403" t="e">
        <f aca="false">SUM(E50:E73)/#REF!</f>
        <v>#REF!</v>
      </c>
      <c r="F76" s="403" t="e">
        <f aca="false">SUM(F50:F73)/#REF!</f>
        <v>#REF!</v>
      </c>
      <c r="G76" s="403" t="e">
        <f aca="false">SUM(G50:G73)/#REF!</f>
        <v>#REF!</v>
      </c>
      <c r="H76" s="403" t="e">
        <f aca="false">SUM(H50:H73)/#REF!</f>
        <v>#REF!</v>
      </c>
      <c r="I76" s="403" t="e">
        <f aca="false">SUM(I50:I73)/#REF!</f>
        <v>#REF!</v>
      </c>
      <c r="J76" s="403" t="e">
        <f aca="false">SUM(J50:J73)/#REF!</f>
        <v>#REF!</v>
      </c>
      <c r="K76" s="403" t="e">
        <f aca="false">SUM(K50:K73)/#REF!</f>
        <v>#REF!</v>
      </c>
      <c r="L76" s="403" t="e">
        <f aca="false">SUM(L50:L73)/#REF!</f>
        <v>#REF!</v>
      </c>
      <c r="M76" s="404" t="e">
        <f aca="false">SUM(M50:M73)/#REF!</f>
        <v>#REF!</v>
      </c>
      <c r="O76" s="362" t="e">
        <f aca="false">SUM(B76:M76)</f>
        <v>#REF!</v>
      </c>
      <c r="P76" s="375"/>
      <c r="Q76" s="375"/>
      <c r="S76" s="405" t="e">
        <f aca="false">IF(#REF!&gt;=999,0,#REF!)</f>
        <v>#REF!</v>
      </c>
      <c r="T76" s="406" t="e">
        <f aca="false">IF(#REF!&gt;=999,0,#REF!)</f>
        <v>#REF!</v>
      </c>
      <c r="U76" s="406" t="e">
        <f aca="false">IF(#REF!&gt;=999,0,#REF!)</f>
        <v>#REF!</v>
      </c>
      <c r="V76" s="407" t="e">
        <f aca="false">IF(#REF!&gt;=999,0,#REF!)</f>
        <v>#REF!</v>
      </c>
    </row>
    <row r="77" customFormat="false" ht="12.75" hidden="false" customHeight="false" outlineLevel="0" collapsed="false">
      <c r="A77" s="308" t="s">
        <v>90</v>
      </c>
      <c r="B77" s="408" t="e">
        <f aca="false">SUM(B56:B71)/#REF!</f>
        <v>#REF!</v>
      </c>
      <c r="C77" s="409" t="e">
        <f aca="false">SUM(C56:C71)/#REF!</f>
        <v>#REF!</v>
      </c>
      <c r="D77" s="409" t="e">
        <f aca="false">SUM(D56:D71)/#REF!</f>
        <v>#REF!</v>
      </c>
      <c r="E77" s="409" t="e">
        <f aca="false">SUM(E56:E71)/#REF!</f>
        <v>#REF!</v>
      </c>
      <c r="F77" s="409" t="e">
        <f aca="false">SUM(F56:F71)/#REF!</f>
        <v>#REF!</v>
      </c>
      <c r="G77" s="409" t="e">
        <f aca="false">SUM(G56:G71)/#REF!</f>
        <v>#REF!</v>
      </c>
      <c r="H77" s="409" t="e">
        <f aca="false">SUM(H56:H71)/#REF!</f>
        <v>#REF!</v>
      </c>
      <c r="I77" s="409" t="e">
        <f aca="false">SUM(I56:I71)/#REF!</f>
        <v>#REF!</v>
      </c>
      <c r="J77" s="409" t="e">
        <f aca="false">SUM(J56:J71)/#REF!</f>
        <v>#REF!</v>
      </c>
      <c r="K77" s="409" t="e">
        <f aca="false">SUM(K56:K71)/#REF!</f>
        <v>#REF!</v>
      </c>
      <c r="L77" s="409" t="e">
        <f aca="false">SUM(L56:L71)/#REF!</f>
        <v>#REF!</v>
      </c>
      <c r="M77" s="410" t="e">
        <f aca="false">SUM(M56:M71)/#REF!</f>
        <v>#REF!</v>
      </c>
      <c r="O77" s="353" t="e">
        <f aca="false">SUM(B77:M77)</f>
        <v>#REF!</v>
      </c>
      <c r="P77" s="375"/>
      <c r="Q77" s="375"/>
      <c r="S77" s="411" t="e">
        <f aca="false">IF(#REF!&gt;=999,0,#REF!)</f>
        <v>#REF!</v>
      </c>
      <c r="T77" s="412" t="e">
        <f aca="false">IF(#REF!&gt;=999,0,#REF!)</f>
        <v>#REF!</v>
      </c>
      <c r="U77" s="412" t="e">
        <f aca="false">IF(#REF!&gt;=999,0,#REF!)</f>
        <v>#REF!</v>
      </c>
      <c r="V77" s="413" t="e">
        <f aca="false">IF(#REF!&gt;=999,0,#REF!)</f>
        <v>#REF!</v>
      </c>
    </row>
    <row r="78" customFormat="false" ht="13.5" hidden="false" customHeight="false" outlineLevel="0" collapsed="false">
      <c r="A78" s="313" t="s">
        <v>91</v>
      </c>
      <c r="B78" s="414" t="e">
        <f aca="false">B76-B77</f>
        <v>#REF!</v>
      </c>
      <c r="C78" s="415" t="e">
        <f aca="false">C76-C77</f>
        <v>#REF!</v>
      </c>
      <c r="D78" s="415" t="e">
        <f aca="false">D76-D77</f>
        <v>#REF!</v>
      </c>
      <c r="E78" s="415" t="e">
        <f aca="false">E76-E77</f>
        <v>#REF!</v>
      </c>
      <c r="F78" s="415" t="e">
        <f aca="false">F76-F77</f>
        <v>#REF!</v>
      </c>
      <c r="G78" s="415" t="e">
        <f aca="false">G76-G77</f>
        <v>#REF!</v>
      </c>
      <c r="H78" s="415" t="e">
        <f aca="false">H76-H77</f>
        <v>#REF!</v>
      </c>
      <c r="I78" s="415" t="e">
        <f aca="false">I76-I77</f>
        <v>#REF!</v>
      </c>
      <c r="J78" s="415" t="e">
        <f aca="false">J76-J77</f>
        <v>#REF!</v>
      </c>
      <c r="K78" s="415" t="e">
        <f aca="false">K76-K77</f>
        <v>#REF!</v>
      </c>
      <c r="L78" s="415" t="e">
        <f aca="false">L76-L77</f>
        <v>#REF!</v>
      </c>
      <c r="M78" s="416" t="e">
        <f aca="false">M76-M77</f>
        <v>#REF!</v>
      </c>
      <c r="N78" s="417"/>
      <c r="O78" s="364" t="e">
        <f aca="false">O76-O77</f>
        <v>#REF!</v>
      </c>
      <c r="P78" s="375"/>
      <c r="Q78" s="375"/>
      <c r="S78" s="418" t="e">
        <f aca="false">IF(#REF!&gt;=999,0,#REF!)</f>
        <v>#REF!</v>
      </c>
      <c r="T78" s="419" t="e">
        <f aca="false">IF(#REF!&gt;=999,0,#REF!)</f>
        <v>#REF!</v>
      </c>
      <c r="U78" s="419" t="e">
        <f aca="false">IF(#REF!&gt;=999,0,#REF!)</f>
        <v>#REF!</v>
      </c>
      <c r="V78" s="420" t="e">
        <f aca="false">IF(#REF!&gt;=999,0,#REF!)</f>
        <v>#REF!</v>
      </c>
    </row>
    <row r="79" customFormat="false" ht="23.45" hidden="false" customHeight="true" outlineLevel="0" collapsed="false">
      <c r="V79" s="428"/>
    </row>
    <row r="81" customFormat="false" ht="12.75" hidden="false" customHeight="false" outlineLevel="0" collapsed="false">
      <c r="A81" s="101" t="s">
        <v>102</v>
      </c>
    </row>
    <row r="82" customFormat="false" ht="12.75" hidden="false" customHeight="false" outlineLevel="0" collapsed="false">
      <c r="A82" s="39" t="s">
        <v>103</v>
      </c>
    </row>
  </sheetData>
  <mergeCells count="8">
    <mergeCell ref="A5:Q5"/>
    <mergeCell ref="A6:Q6"/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20">
      <formula>$O14&gt;=MAX($O$14:$O$25)</formula>
    </cfRule>
  </conditionalFormatting>
  <conditionalFormatting sqref="A26:V37">
    <cfRule type="expression" priority="3" aboveAverage="0" equalAverage="0" bottom="0" percent="0" rank="0" text="" dxfId="21">
      <formula>$O26&gt;=MAX($O$26:$O$37)</formula>
    </cfRule>
  </conditionalFormatting>
  <conditionalFormatting sqref="A50:V61">
    <cfRule type="expression" priority="4" aboveAverage="0" equalAverage="0" bottom="0" percent="0" rank="0" text="" dxfId="22">
      <formula>$O50&gt;=MAX($O$50:$O$61)</formula>
    </cfRule>
  </conditionalFormatting>
  <conditionalFormatting sqref="A62:V73">
    <cfRule type="expression" priority="5" aboveAverage="0" equalAverage="0" bottom="0" percent="0" rank="0" text="" dxfId="23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" min="1" style="0" width="10.69"/>
    <col collapsed="false" customWidth="true" hidden="false" outlineLevel="0" max="12" min="2" style="0" width="6.98"/>
    <col collapsed="false" customWidth="true" hidden="false" outlineLevel="0" max="13" min="13" style="0" width="8.13"/>
    <col collapsed="false" customWidth="true" hidden="false" outlineLevel="0" max="14" min="14" style="0" width="7.92"/>
    <col collapsed="false" customWidth="true" hidden="false" outlineLevel="0" max="15" min="15" style="0" width="1.4"/>
    <col collapsed="false" customWidth="true" hidden="false" outlineLevel="0" max="16" min="16" style="0" width="8.55"/>
    <col collapsed="false" customWidth="true" hidden="false" outlineLevel="0" max="17" min="17" style="0" width="10.39"/>
    <col collapsed="false" customWidth="true" hidden="false" outlineLevel="0" max="19" min="18" style="0" width="1.7"/>
    <col collapsed="false" customWidth="true" hidden="false" outlineLevel="0" max="22" min="20" style="0" width="6.98"/>
    <col collapsed="false" customWidth="true" hidden="false" outlineLevel="0" max="23" min="23" style="0" width="7.27"/>
    <col collapsed="false" customWidth="true" hidden="false" outlineLevel="0" max="1025" min="24" style="0" width="11.04"/>
  </cols>
  <sheetData>
    <row r="1" customFormat="false" ht="15" hidden="false" customHeight="false" outlineLevel="0" collapsed="false">
      <c r="A1" s="2" t="e">
        <f aca="false">#REF!</f>
        <v>#REF!</v>
      </c>
    </row>
    <row r="2" customFormat="false" ht="19.5" hidden="false" customHeight="true" outlineLevel="0" collapsed="false">
      <c r="A2" s="4" t="e">
        <f aca="false">#REF!</f>
        <v>#REF!</v>
      </c>
      <c r="L2" s="5"/>
      <c r="R2" s="72" t="e">
        <f aca="false">#REF!</f>
        <v>#REF!</v>
      </c>
    </row>
    <row r="3" customFormat="false" ht="18.75" hidden="false" customHeight="true" outlineLevel="0" collapsed="false">
      <c r="A3" s="4" t="s">
        <v>0</v>
      </c>
      <c r="B3" s="6" t="e">
        <f aca="false">#REF!</f>
        <v>#REF!</v>
      </c>
    </row>
    <row r="4" customFormat="false" ht="12.8" hidden="false" customHeight="false" outlineLevel="0" collapsed="false">
      <c r="A4" s="4" t="s">
        <v>1</v>
      </c>
      <c r="B4" s="6" t="e">
        <f aca="false">#REF!</f>
        <v>#REF!</v>
      </c>
    </row>
    <row r="5" customFormat="false" ht="26.45" hidden="false" customHeight="true" outlineLevel="0" collapsed="false">
      <c r="A5" s="274" t="e">
        <f aca="false">"Analyse des vitesses "&amp;RIGHT(A2,4)</f>
        <v>#REF!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</row>
    <row r="6" customFormat="false" ht="27" hidden="false" customHeight="true" outlineLevel="0" collapsed="false">
      <c r="A6" s="275" t="e">
        <f aca="false">#REF!</f>
        <v>#REF!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</row>
    <row r="9" customFormat="false" ht="3" hidden="false" customHeight="true" outlineLevel="0" collapsed="false"/>
    <row r="10" customFormat="false" ht="12.8" hidden="false" customHeight="false" outlineLevel="0" collapsed="false">
      <c r="A10" s="276" t="s">
        <v>88</v>
      </c>
      <c r="B10" s="217" t="e">
        <f aca="false">B3</f>
        <v>#REF!</v>
      </c>
    </row>
    <row r="11" customFormat="false" ht="24.75" hidden="false" customHeight="true" outlineLevel="0" collapsed="false">
      <c r="A11" s="381" t="e">
        <f aca="false">#REF!&amp;" =&gt; avec un usage de "&amp;TEXT(#REF!,0)&amp;" voie(s) : "&amp;#REF!&amp;"  "&amp;#REF!</f>
        <v>#REF!</v>
      </c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1"/>
      <c r="R11" s="381"/>
      <c r="S11" s="382"/>
      <c r="T11" s="382"/>
      <c r="U11" s="382"/>
      <c r="V11" s="382"/>
    </row>
    <row r="12" s="225" customFormat="true" ht="18.6" hidden="false" customHeight="true" outlineLevel="0" collapsed="false">
      <c r="A12" s="278"/>
      <c r="B12" s="319" t="str">
        <f aca="false">"Distribution de la Vitesse par tranche horaire  -  Cumuls sur 7 jours (Lu - Di)"</f>
        <v>Distribution de la Vitesse par tranche horaire  -  Cumuls sur 7 jours (Lu - Di)</v>
      </c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429"/>
      <c r="P12" s="280" t="s">
        <v>86</v>
      </c>
      <c r="Q12" s="280" t="s">
        <v>94</v>
      </c>
      <c r="R12" s="370"/>
      <c r="T12" s="383" t="s">
        <v>95</v>
      </c>
      <c r="U12" s="383"/>
      <c r="V12" s="383"/>
      <c r="W12" s="383"/>
    </row>
    <row r="13" customFormat="false" ht="12.8" hidden="false" customHeight="false" outlineLevel="0" collapsed="false">
      <c r="A13" s="282" t="s">
        <v>37</v>
      </c>
      <c r="B13" s="320" t="s">
        <v>104</v>
      </c>
      <c r="C13" s="203" t="s">
        <v>105</v>
      </c>
      <c r="D13" s="203" t="s">
        <v>106</v>
      </c>
      <c r="E13" s="203" t="s">
        <v>107</v>
      </c>
      <c r="F13" s="203" t="s">
        <v>108</v>
      </c>
      <c r="G13" s="203" t="s">
        <v>109</v>
      </c>
      <c r="H13" s="203" t="s">
        <v>110</v>
      </c>
      <c r="I13" s="203" t="s">
        <v>111</v>
      </c>
      <c r="J13" s="203" t="s">
        <v>112</v>
      </c>
      <c r="K13" s="203" t="s">
        <v>113</v>
      </c>
      <c r="L13" s="203" t="s">
        <v>114</v>
      </c>
      <c r="M13" s="323" t="s">
        <v>115</v>
      </c>
      <c r="N13" s="323" t="s">
        <v>116</v>
      </c>
      <c r="P13" s="384" t="s">
        <v>96</v>
      </c>
      <c r="Q13" s="384" t="s">
        <v>97</v>
      </c>
      <c r="R13" s="385"/>
      <c r="T13" s="386" t="s">
        <v>98</v>
      </c>
      <c r="U13" s="387" t="s">
        <v>99</v>
      </c>
      <c r="V13" s="388" t="s">
        <v>100</v>
      </c>
      <c r="W13" s="389" t="s">
        <v>101</v>
      </c>
    </row>
    <row r="14" customFormat="false" ht="12.8" hidden="false" customHeight="false" outlineLevel="0" collapsed="false">
      <c r="A14" s="287" t="s">
        <v>43</v>
      </c>
      <c r="B14" s="288"/>
      <c r="C14" s="193"/>
      <c r="D14" s="212"/>
      <c r="E14" s="193"/>
      <c r="F14" s="212"/>
      <c r="G14" s="193"/>
      <c r="H14" s="212"/>
      <c r="I14" s="193"/>
      <c r="J14" s="212"/>
      <c r="K14" s="193"/>
      <c r="L14" s="193"/>
      <c r="M14" s="289"/>
      <c r="N14" s="289"/>
      <c r="P14" s="288" t="n">
        <f aca="false">CV_C!U14</f>
        <v>0</v>
      </c>
      <c r="Q14" s="349" t="e">
        <f aca="false">IF(#REF!=0,0,P14/#REF!)</f>
        <v>#REF!</v>
      </c>
      <c r="R14" s="212"/>
      <c r="T14" s="390" t="e">
        <f aca="false">IF(#REF!=65535,0,#REF!)</f>
        <v>#REF!</v>
      </c>
      <c r="U14" s="207" t="e">
        <f aca="false">IF(#REF!=65535,0,#REF!)</f>
        <v>#REF!</v>
      </c>
      <c r="V14" s="214" t="e">
        <f aca="false">IF(#REF!=65535,0,#REF!)</f>
        <v>#REF!</v>
      </c>
      <c r="W14" s="391" t="e">
        <f aca="false">IF(#REF!=65535,0,#REF!)</f>
        <v>#REF!</v>
      </c>
    </row>
    <row r="15" customFormat="false" ht="12.8" hidden="false" customHeight="false" outlineLevel="0" collapsed="false">
      <c r="A15" s="291" t="s">
        <v>44</v>
      </c>
      <c r="B15" s="288"/>
      <c r="C15" s="193"/>
      <c r="D15" s="212"/>
      <c r="E15" s="193"/>
      <c r="F15" s="212"/>
      <c r="G15" s="193"/>
      <c r="H15" s="212"/>
      <c r="I15" s="193"/>
      <c r="J15" s="212"/>
      <c r="K15" s="193"/>
      <c r="L15" s="193"/>
      <c r="M15" s="289"/>
      <c r="N15" s="289"/>
      <c r="P15" s="349" t="n">
        <f aca="false">CV_C!U15</f>
        <v>0</v>
      </c>
      <c r="Q15" s="349" t="e">
        <f aca="false">IF(#REF!=0,0,P15/#REF!)</f>
        <v>#REF!</v>
      </c>
      <c r="R15" s="212"/>
      <c r="T15" s="390" t="e">
        <f aca="false">IF(#REF!=65535,0,#REF!)</f>
        <v>#REF!</v>
      </c>
      <c r="U15" s="207" t="e">
        <f aca="false">IF(#REF!=65535,0,#REF!)</f>
        <v>#REF!</v>
      </c>
      <c r="V15" s="214" t="e">
        <f aca="false">IF(#REF!=65535,0,#REF!)</f>
        <v>#REF!</v>
      </c>
      <c r="W15" s="392" t="e">
        <f aca="false">IF(#REF!=65535,0,#REF!)</f>
        <v>#REF!</v>
      </c>
    </row>
    <row r="16" customFormat="false" ht="12.8" hidden="false" customHeight="false" outlineLevel="0" collapsed="false">
      <c r="A16" s="291" t="s">
        <v>46</v>
      </c>
      <c r="B16" s="288"/>
      <c r="C16" s="193"/>
      <c r="D16" s="212"/>
      <c r="E16" s="193"/>
      <c r="F16" s="212"/>
      <c r="G16" s="193"/>
      <c r="H16" s="212"/>
      <c r="I16" s="193"/>
      <c r="J16" s="212"/>
      <c r="K16" s="193"/>
      <c r="L16" s="193"/>
      <c r="M16" s="289"/>
      <c r="N16" s="289"/>
      <c r="P16" s="349" t="n">
        <f aca="false">CV_C!U16</f>
        <v>0</v>
      </c>
      <c r="Q16" s="349" t="e">
        <f aca="false">IF(#REF!=0,0,P16/#REF!)</f>
        <v>#REF!</v>
      </c>
      <c r="R16" s="212"/>
      <c r="T16" s="390" t="e">
        <f aca="false">IF(#REF!=65535,0,#REF!)</f>
        <v>#REF!</v>
      </c>
      <c r="U16" s="207" t="e">
        <f aca="false">IF(#REF!=65535,0,#REF!)</f>
        <v>#REF!</v>
      </c>
      <c r="V16" s="214" t="e">
        <f aca="false">IF(#REF!=65535,0,#REF!)</f>
        <v>#REF!</v>
      </c>
      <c r="W16" s="392" t="e">
        <f aca="false">IF(#REF!=65535,0,#REF!)</f>
        <v>#REF!</v>
      </c>
    </row>
    <row r="17" customFormat="false" ht="12.8" hidden="false" customHeight="false" outlineLevel="0" collapsed="false">
      <c r="A17" s="291" t="s">
        <v>48</v>
      </c>
      <c r="B17" s="288"/>
      <c r="C17" s="193"/>
      <c r="D17" s="212"/>
      <c r="E17" s="193"/>
      <c r="F17" s="212"/>
      <c r="G17" s="193"/>
      <c r="H17" s="212"/>
      <c r="I17" s="193"/>
      <c r="J17" s="212"/>
      <c r="K17" s="193"/>
      <c r="L17" s="193"/>
      <c r="M17" s="289"/>
      <c r="N17" s="289"/>
      <c r="P17" s="349" t="n">
        <f aca="false">CV_C!U17</f>
        <v>0</v>
      </c>
      <c r="Q17" s="349" t="e">
        <f aca="false">IF(#REF!=0,0,P17/#REF!)</f>
        <v>#REF!</v>
      </c>
      <c r="R17" s="212"/>
      <c r="T17" s="390" t="e">
        <f aca="false">IF(#REF!=65535,0,#REF!)</f>
        <v>#REF!</v>
      </c>
      <c r="U17" s="207" t="e">
        <f aca="false">IF(#REF!=65535,0,#REF!)</f>
        <v>#REF!</v>
      </c>
      <c r="V17" s="214" t="e">
        <f aca="false">IF(#REF!=65535,0,#REF!)</f>
        <v>#REF!</v>
      </c>
      <c r="W17" s="392" t="e">
        <f aca="false">IF(#REF!=65535,0,#REF!)</f>
        <v>#REF!</v>
      </c>
    </row>
    <row r="18" customFormat="false" ht="12.8" hidden="false" customHeight="false" outlineLevel="0" collapsed="false">
      <c r="A18" s="291" t="s">
        <v>49</v>
      </c>
      <c r="B18" s="288"/>
      <c r="C18" s="193"/>
      <c r="D18" s="212"/>
      <c r="E18" s="193"/>
      <c r="F18" s="212"/>
      <c r="G18" s="193"/>
      <c r="H18" s="212"/>
      <c r="I18" s="193"/>
      <c r="J18" s="212"/>
      <c r="K18" s="193"/>
      <c r="L18" s="193"/>
      <c r="M18" s="289"/>
      <c r="N18" s="289"/>
      <c r="P18" s="349" t="n">
        <f aca="false">CV_C!U18</f>
        <v>0</v>
      </c>
      <c r="Q18" s="349" t="e">
        <f aca="false">IF(#REF!=0,0,P18/#REF!)</f>
        <v>#REF!</v>
      </c>
      <c r="R18" s="212"/>
      <c r="T18" s="390" t="e">
        <f aca="false">IF(#REF!=65535,0,#REF!)</f>
        <v>#REF!</v>
      </c>
      <c r="U18" s="207" t="e">
        <f aca="false">IF(#REF!=65535,0,#REF!)</f>
        <v>#REF!</v>
      </c>
      <c r="V18" s="214" t="e">
        <f aca="false">IF(#REF!=65535,0,#REF!)</f>
        <v>#REF!</v>
      </c>
      <c r="W18" s="392" t="e">
        <f aca="false">IF(#REF!=65535,0,#REF!)</f>
        <v>#REF!</v>
      </c>
    </row>
    <row r="19" customFormat="false" ht="12.8" hidden="false" customHeight="false" outlineLevel="0" collapsed="false">
      <c r="A19" s="291" t="s">
        <v>51</v>
      </c>
      <c r="B19" s="288"/>
      <c r="C19" s="193"/>
      <c r="D19" s="212"/>
      <c r="E19" s="193"/>
      <c r="F19" s="212"/>
      <c r="G19" s="193"/>
      <c r="H19" s="212"/>
      <c r="I19" s="193"/>
      <c r="J19" s="212"/>
      <c r="K19" s="193"/>
      <c r="L19" s="193"/>
      <c r="M19" s="289"/>
      <c r="N19" s="289"/>
      <c r="P19" s="349" t="n">
        <f aca="false">CV_C!U19</f>
        <v>0</v>
      </c>
      <c r="Q19" s="349" t="e">
        <f aca="false">IF(#REF!=0,0,P19/#REF!)</f>
        <v>#REF!</v>
      </c>
      <c r="R19" s="212"/>
      <c r="T19" s="390" t="e">
        <f aca="false">IF(#REF!=65535,0,#REF!)</f>
        <v>#REF!</v>
      </c>
      <c r="U19" s="207" t="e">
        <f aca="false">IF(#REF!=65535,0,#REF!)</f>
        <v>#REF!</v>
      </c>
      <c r="V19" s="214" t="e">
        <f aca="false">IF(#REF!=65535,0,#REF!)</f>
        <v>#REF!</v>
      </c>
      <c r="W19" s="392" t="e">
        <f aca="false">IF(#REF!=65535,0,#REF!)</f>
        <v>#REF!</v>
      </c>
    </row>
    <row r="20" customFormat="false" ht="12.8" hidden="false" customHeight="false" outlineLevel="0" collapsed="false">
      <c r="A20" s="283" t="s">
        <v>53</v>
      </c>
      <c r="B20" s="288"/>
      <c r="C20" s="193"/>
      <c r="D20" s="212"/>
      <c r="E20" s="193"/>
      <c r="F20" s="212"/>
      <c r="G20" s="193"/>
      <c r="H20" s="212"/>
      <c r="I20" s="193"/>
      <c r="J20" s="212"/>
      <c r="K20" s="193"/>
      <c r="L20" s="193"/>
      <c r="M20" s="289"/>
      <c r="N20" s="289"/>
      <c r="P20" s="349" t="n">
        <f aca="false">CV_C!U20</f>
        <v>0</v>
      </c>
      <c r="Q20" s="349" t="e">
        <f aca="false">IF(#REF!=0,0,P20/#REF!)</f>
        <v>#REF!</v>
      </c>
      <c r="R20" s="212"/>
      <c r="T20" s="390" t="e">
        <f aca="false">IF(#REF!=65535,0,#REF!)</f>
        <v>#REF!</v>
      </c>
      <c r="U20" s="207" t="e">
        <f aca="false">IF(#REF!=65535,0,#REF!)</f>
        <v>#REF!</v>
      </c>
      <c r="V20" s="214" t="e">
        <f aca="false">IF(#REF!=65535,0,#REF!)</f>
        <v>#REF!</v>
      </c>
      <c r="W20" s="392" t="e">
        <f aca="false">IF(#REF!=65535,0,#REF!)</f>
        <v>#REF!</v>
      </c>
    </row>
    <row r="21" customFormat="false" ht="12.8" hidden="false" customHeight="false" outlineLevel="0" collapsed="false">
      <c r="A21" s="287" t="s">
        <v>54</v>
      </c>
      <c r="B21" s="292"/>
      <c r="C21" s="197"/>
      <c r="D21" s="293"/>
      <c r="E21" s="197"/>
      <c r="F21" s="293"/>
      <c r="G21" s="197"/>
      <c r="H21" s="293"/>
      <c r="I21" s="197"/>
      <c r="J21" s="293"/>
      <c r="K21" s="197"/>
      <c r="L21" s="197"/>
      <c r="M21" s="294"/>
      <c r="N21" s="294"/>
      <c r="P21" s="312" t="n">
        <f aca="false">CV_C!U21</f>
        <v>0</v>
      </c>
      <c r="Q21" s="312" t="e">
        <f aca="false">IF(#REF!=0,0,P21/#REF!)</f>
        <v>#REF!</v>
      </c>
      <c r="R21" s="212"/>
      <c r="T21" s="393" t="e">
        <f aca="false">IF(#REF!=65535,0,#REF!)</f>
        <v>#REF!</v>
      </c>
      <c r="U21" s="394" t="e">
        <f aca="false">IF(#REF!=65535,0,#REF!)</f>
        <v>#REF!</v>
      </c>
      <c r="V21" s="395" t="e">
        <f aca="false">IF(#REF!=65535,0,#REF!)</f>
        <v>#REF!</v>
      </c>
      <c r="W21" s="396" t="e">
        <f aca="false">IF(#REF!=65535,0,#REF!)</f>
        <v>#REF!</v>
      </c>
    </row>
    <row r="22" customFormat="false" ht="12.8" hidden="false" customHeight="false" outlineLevel="0" collapsed="false">
      <c r="A22" s="287" t="s">
        <v>56</v>
      </c>
      <c r="B22" s="288"/>
      <c r="C22" s="193"/>
      <c r="D22" s="212"/>
      <c r="E22" s="193"/>
      <c r="F22" s="212"/>
      <c r="G22" s="193"/>
      <c r="H22" s="212"/>
      <c r="I22" s="193"/>
      <c r="J22" s="212"/>
      <c r="K22" s="193"/>
      <c r="L22" s="193"/>
      <c r="M22" s="289"/>
      <c r="N22" s="289"/>
      <c r="P22" s="349" t="n">
        <f aca="false">CV_C!U22</f>
        <v>0</v>
      </c>
      <c r="Q22" s="349" t="e">
        <f aca="false">IF(#REF!=0,0,P22/#REF!)</f>
        <v>#REF!</v>
      </c>
      <c r="R22" s="212"/>
      <c r="T22" s="390" t="e">
        <f aca="false">IF(#REF!=65535,0,#REF!)</f>
        <v>#REF!</v>
      </c>
      <c r="U22" s="207" t="e">
        <f aca="false">IF(#REF!=65535,0,#REF!)</f>
        <v>#REF!</v>
      </c>
      <c r="V22" s="214" t="e">
        <f aca="false">IF(#REF!=65535,0,#REF!)</f>
        <v>#REF!</v>
      </c>
      <c r="W22" s="392" t="e">
        <f aca="false">IF(#REF!=65535,0,#REF!)</f>
        <v>#REF!</v>
      </c>
    </row>
    <row r="23" customFormat="false" ht="12.8" hidden="false" customHeight="false" outlineLevel="0" collapsed="false">
      <c r="A23" s="291" t="s">
        <v>58</v>
      </c>
      <c r="B23" s="288"/>
      <c r="C23" s="193"/>
      <c r="D23" s="212"/>
      <c r="E23" s="193"/>
      <c r="F23" s="212"/>
      <c r="G23" s="193"/>
      <c r="H23" s="212"/>
      <c r="I23" s="193"/>
      <c r="J23" s="212"/>
      <c r="K23" s="193"/>
      <c r="L23" s="193"/>
      <c r="M23" s="289"/>
      <c r="N23" s="289"/>
      <c r="P23" s="349" t="n">
        <f aca="false">CV_C!U23</f>
        <v>0</v>
      </c>
      <c r="Q23" s="349" t="e">
        <f aca="false">IF(#REF!=0,0,P23/#REF!)</f>
        <v>#REF!</v>
      </c>
      <c r="R23" s="212"/>
      <c r="T23" s="390" t="e">
        <f aca="false">IF(#REF!=65535,0,#REF!)</f>
        <v>#REF!</v>
      </c>
      <c r="U23" s="207" t="e">
        <f aca="false">IF(#REF!=65535,0,#REF!)</f>
        <v>#REF!</v>
      </c>
      <c r="V23" s="214" t="e">
        <f aca="false">IF(#REF!=65535,0,#REF!)</f>
        <v>#REF!</v>
      </c>
      <c r="W23" s="392" t="e">
        <f aca="false">IF(#REF!=65535,0,#REF!)</f>
        <v>#REF!</v>
      </c>
    </row>
    <row r="24" customFormat="false" ht="12.8" hidden="false" customHeight="false" outlineLevel="0" collapsed="false">
      <c r="A24" s="291" t="s">
        <v>59</v>
      </c>
      <c r="B24" s="288"/>
      <c r="C24" s="193"/>
      <c r="D24" s="212"/>
      <c r="E24" s="193"/>
      <c r="F24" s="212"/>
      <c r="G24" s="193"/>
      <c r="H24" s="212"/>
      <c r="I24" s="193"/>
      <c r="J24" s="212"/>
      <c r="K24" s="193"/>
      <c r="L24" s="193"/>
      <c r="M24" s="289"/>
      <c r="N24" s="289"/>
      <c r="P24" s="349" t="n">
        <f aca="false">CV_C!U24</f>
        <v>0</v>
      </c>
      <c r="Q24" s="349" t="e">
        <f aca="false">IF(#REF!=0,0,P24/#REF!)</f>
        <v>#REF!</v>
      </c>
      <c r="R24" s="212"/>
      <c r="T24" s="390" t="e">
        <f aca="false">IF(#REF!=65535,0,#REF!)</f>
        <v>#REF!</v>
      </c>
      <c r="U24" s="207" t="e">
        <f aca="false">IF(#REF!=65535,0,#REF!)</f>
        <v>#REF!</v>
      </c>
      <c r="V24" s="214" t="e">
        <f aca="false">IF(#REF!=65535,0,#REF!)</f>
        <v>#REF!</v>
      </c>
      <c r="W24" s="392" t="e">
        <f aca="false">IF(#REF!=65535,0,#REF!)</f>
        <v>#REF!</v>
      </c>
    </row>
    <row r="25" customFormat="false" ht="12.8" hidden="false" customHeight="false" outlineLevel="0" collapsed="false">
      <c r="A25" s="291" t="s">
        <v>61</v>
      </c>
      <c r="B25" s="288"/>
      <c r="C25" s="193"/>
      <c r="D25" s="212"/>
      <c r="E25" s="193"/>
      <c r="F25" s="212"/>
      <c r="G25" s="193"/>
      <c r="H25" s="212"/>
      <c r="I25" s="193"/>
      <c r="J25" s="212"/>
      <c r="K25" s="193"/>
      <c r="L25" s="193"/>
      <c r="M25" s="289"/>
      <c r="N25" s="289"/>
      <c r="P25" s="349" t="n">
        <f aca="false">CV_C!U25</f>
        <v>0</v>
      </c>
      <c r="Q25" s="349" t="e">
        <f aca="false">IF(#REF!=0,0,P25/#REF!)</f>
        <v>#REF!</v>
      </c>
      <c r="R25" s="212"/>
      <c r="T25" s="390" t="e">
        <f aca="false">IF(#REF!=65535,0,#REF!)</f>
        <v>#REF!</v>
      </c>
      <c r="U25" s="207" t="e">
        <f aca="false">IF(#REF!=65535,0,#REF!)</f>
        <v>#REF!</v>
      </c>
      <c r="V25" s="214" t="e">
        <f aca="false">IF(#REF!=65535,0,#REF!)</f>
        <v>#REF!</v>
      </c>
      <c r="W25" s="392" t="e">
        <f aca="false">IF(#REF!=65535,0,#REF!)</f>
        <v>#REF!</v>
      </c>
    </row>
    <row r="26" customFormat="false" ht="12.8" hidden="false" customHeight="false" outlineLevel="0" collapsed="false">
      <c r="A26" s="347" t="s">
        <v>63</v>
      </c>
      <c r="B26" s="288"/>
      <c r="C26" s="193"/>
      <c r="D26" s="212"/>
      <c r="E26" s="193"/>
      <c r="F26" s="212"/>
      <c r="G26" s="193"/>
      <c r="H26" s="212"/>
      <c r="I26" s="193"/>
      <c r="J26" s="212"/>
      <c r="K26" s="193"/>
      <c r="L26" s="193"/>
      <c r="M26" s="289"/>
      <c r="N26" s="289"/>
      <c r="P26" s="349" t="n">
        <f aca="false">CV_C!U26</f>
        <v>0</v>
      </c>
      <c r="Q26" s="349" t="e">
        <f aca="false">IF(#REF!=0,0,P26/#REF!)</f>
        <v>#REF!</v>
      </c>
      <c r="R26" s="212"/>
      <c r="T26" s="390" t="e">
        <f aca="false">IF(#REF!=65535,0,#REF!)</f>
        <v>#REF!</v>
      </c>
      <c r="U26" s="207" t="e">
        <f aca="false">IF(#REF!=65535,0,#REF!)</f>
        <v>#REF!</v>
      </c>
      <c r="V26" s="214" t="e">
        <f aca="false">IF(#REF!=65535,0,#REF!)</f>
        <v>#REF!</v>
      </c>
      <c r="W26" s="392" t="e">
        <f aca="false">IF(#REF!=65535,0,#REF!)</f>
        <v>#REF!</v>
      </c>
    </row>
    <row r="27" customFormat="false" ht="12.8" hidden="false" customHeight="false" outlineLevel="0" collapsed="false">
      <c r="A27" s="291" t="s">
        <v>64</v>
      </c>
      <c r="B27" s="288"/>
      <c r="C27" s="193"/>
      <c r="D27" s="212"/>
      <c r="E27" s="193"/>
      <c r="F27" s="212"/>
      <c r="G27" s="193"/>
      <c r="H27" s="212"/>
      <c r="I27" s="193"/>
      <c r="J27" s="212"/>
      <c r="K27" s="193"/>
      <c r="L27" s="193"/>
      <c r="M27" s="289"/>
      <c r="N27" s="289"/>
      <c r="P27" s="349" t="n">
        <f aca="false">CV_C!U27</f>
        <v>0</v>
      </c>
      <c r="Q27" s="349" t="e">
        <f aca="false">IF(#REF!=0,0,P27/#REF!)</f>
        <v>#REF!</v>
      </c>
      <c r="R27" s="212"/>
      <c r="T27" s="390" t="e">
        <f aca="false">IF(#REF!=65535,0,#REF!)</f>
        <v>#REF!</v>
      </c>
      <c r="U27" s="207" t="e">
        <f aca="false">IF(#REF!=65535,0,#REF!)</f>
        <v>#REF!</v>
      </c>
      <c r="V27" s="214" t="e">
        <f aca="false">IF(#REF!=65535,0,#REF!)</f>
        <v>#REF!</v>
      </c>
      <c r="W27" s="392" t="e">
        <f aca="false">IF(#REF!=65535,0,#REF!)</f>
        <v>#REF!</v>
      </c>
    </row>
    <row r="28" customFormat="false" ht="12.8" hidden="false" customHeight="false" outlineLevel="0" collapsed="false">
      <c r="A28" s="291" t="s">
        <v>66</v>
      </c>
      <c r="B28" s="288"/>
      <c r="C28" s="193"/>
      <c r="D28" s="212"/>
      <c r="E28" s="193"/>
      <c r="F28" s="212"/>
      <c r="G28" s="193"/>
      <c r="H28" s="212"/>
      <c r="I28" s="193"/>
      <c r="J28" s="212"/>
      <c r="K28" s="193"/>
      <c r="L28" s="193"/>
      <c r="M28" s="289"/>
      <c r="N28" s="289"/>
      <c r="P28" s="349" t="n">
        <f aca="false">CV_C!U28</f>
        <v>0</v>
      </c>
      <c r="Q28" s="349" t="e">
        <f aca="false">IF(#REF!=0,0,P28/#REF!)</f>
        <v>#REF!</v>
      </c>
      <c r="R28" s="212"/>
      <c r="T28" s="390" t="e">
        <f aca="false">IF(#REF!=65535,0,#REF!)</f>
        <v>#REF!</v>
      </c>
      <c r="U28" s="207" t="e">
        <f aca="false">IF(#REF!=65535,0,#REF!)</f>
        <v>#REF!</v>
      </c>
      <c r="V28" s="214" t="e">
        <f aca="false">IF(#REF!=65535,0,#REF!)</f>
        <v>#REF!</v>
      </c>
      <c r="W28" s="392" t="e">
        <f aca="false">IF(#REF!=65535,0,#REF!)</f>
        <v>#REF!</v>
      </c>
    </row>
    <row r="29" customFormat="false" ht="12.8" hidden="false" customHeight="false" outlineLevel="0" collapsed="false">
      <c r="A29" s="291" t="s">
        <v>68</v>
      </c>
      <c r="B29" s="288"/>
      <c r="C29" s="193"/>
      <c r="D29" s="212"/>
      <c r="E29" s="193"/>
      <c r="F29" s="212"/>
      <c r="G29" s="193"/>
      <c r="H29" s="212"/>
      <c r="I29" s="193"/>
      <c r="J29" s="212"/>
      <c r="K29" s="193"/>
      <c r="L29" s="193"/>
      <c r="M29" s="289"/>
      <c r="N29" s="289"/>
      <c r="P29" s="349" t="n">
        <f aca="false">CV_C!U29</f>
        <v>0</v>
      </c>
      <c r="Q29" s="349" t="e">
        <f aca="false">IF(#REF!=0,0,P29/#REF!)</f>
        <v>#REF!</v>
      </c>
      <c r="R29" s="212"/>
      <c r="T29" s="390" t="e">
        <f aca="false">IF(#REF!=65535,0,#REF!)</f>
        <v>#REF!</v>
      </c>
      <c r="U29" s="207" t="e">
        <f aca="false">IF(#REF!=65535,0,#REF!)</f>
        <v>#REF!</v>
      </c>
      <c r="V29" s="214" t="e">
        <f aca="false">IF(#REF!=65535,0,#REF!)</f>
        <v>#REF!</v>
      </c>
      <c r="W29" s="392" t="e">
        <f aca="false">IF(#REF!=65535,0,#REF!)</f>
        <v>#REF!</v>
      </c>
    </row>
    <row r="30" customFormat="false" ht="12.8" hidden="false" customHeight="false" outlineLevel="0" collapsed="false">
      <c r="A30" s="283" t="s">
        <v>69</v>
      </c>
      <c r="B30" s="288"/>
      <c r="C30" s="193"/>
      <c r="D30" s="212"/>
      <c r="E30" s="193"/>
      <c r="F30" s="212"/>
      <c r="G30" s="193"/>
      <c r="H30" s="212"/>
      <c r="I30" s="193"/>
      <c r="J30" s="212"/>
      <c r="K30" s="193"/>
      <c r="L30" s="193"/>
      <c r="M30" s="289"/>
      <c r="N30" s="289"/>
      <c r="P30" s="349" t="n">
        <f aca="false">CV_C!U30</f>
        <v>0</v>
      </c>
      <c r="Q30" s="349" t="e">
        <f aca="false">IF(#REF!=0,0,P30/#REF!)</f>
        <v>#REF!</v>
      </c>
      <c r="R30" s="212"/>
      <c r="T30" s="390" t="e">
        <f aca="false">IF(#REF!=65535,0,#REF!)</f>
        <v>#REF!</v>
      </c>
      <c r="U30" s="207" t="e">
        <f aca="false">IF(#REF!=65535,0,#REF!)</f>
        <v>#REF!</v>
      </c>
      <c r="V30" s="214" t="e">
        <f aca="false">IF(#REF!=65535,0,#REF!)</f>
        <v>#REF!</v>
      </c>
      <c r="W30" s="392" t="e">
        <f aca="false">IF(#REF!=65535,0,#REF!)</f>
        <v>#REF!</v>
      </c>
    </row>
    <row r="31" customFormat="false" ht="12.8" hidden="false" customHeight="false" outlineLevel="0" collapsed="false">
      <c r="A31" s="287" t="s">
        <v>71</v>
      </c>
      <c r="B31" s="292"/>
      <c r="C31" s="197"/>
      <c r="D31" s="293"/>
      <c r="E31" s="197"/>
      <c r="F31" s="293"/>
      <c r="G31" s="197"/>
      <c r="H31" s="293"/>
      <c r="I31" s="197"/>
      <c r="J31" s="293"/>
      <c r="K31" s="197"/>
      <c r="L31" s="197"/>
      <c r="M31" s="294"/>
      <c r="N31" s="294"/>
      <c r="P31" s="312" t="n">
        <f aca="false">CV_C!U31</f>
        <v>0</v>
      </c>
      <c r="Q31" s="312" t="e">
        <f aca="false">IF(#REF!=0,0,P31/#REF!)</f>
        <v>#REF!</v>
      </c>
      <c r="R31" s="212"/>
      <c r="T31" s="393" t="e">
        <f aca="false">IF(#REF!=65535,0,#REF!)</f>
        <v>#REF!</v>
      </c>
      <c r="U31" s="394" t="e">
        <f aca="false">IF(#REF!=65535,0,#REF!)</f>
        <v>#REF!</v>
      </c>
      <c r="V31" s="395" t="e">
        <f aca="false">IF(#REF!=65535,0,#REF!)</f>
        <v>#REF!</v>
      </c>
      <c r="W31" s="396" t="e">
        <f aca="false">IF(#REF!=65535,0,#REF!)</f>
        <v>#REF!</v>
      </c>
    </row>
    <row r="32" customFormat="false" ht="12.8" hidden="false" customHeight="false" outlineLevel="0" collapsed="false">
      <c r="A32" s="287" t="s">
        <v>72</v>
      </c>
      <c r="B32" s="288"/>
      <c r="C32" s="193"/>
      <c r="D32" s="212"/>
      <c r="E32" s="193"/>
      <c r="F32" s="212"/>
      <c r="G32" s="193"/>
      <c r="H32" s="212"/>
      <c r="I32" s="193"/>
      <c r="J32" s="212"/>
      <c r="K32" s="193"/>
      <c r="L32" s="193"/>
      <c r="M32" s="289"/>
      <c r="N32" s="289"/>
      <c r="P32" s="349" t="n">
        <f aca="false">CV_C!U32</f>
        <v>0</v>
      </c>
      <c r="Q32" s="349" t="e">
        <f aca="false">IF(#REF!=0,0,P32/#REF!)</f>
        <v>#REF!</v>
      </c>
      <c r="R32" s="212"/>
      <c r="T32" s="390" t="e">
        <f aca="false">IF(#REF!=65535,0,#REF!)</f>
        <v>#REF!</v>
      </c>
      <c r="U32" s="207" t="e">
        <f aca="false">IF(#REF!=65535,0,#REF!)</f>
        <v>#REF!</v>
      </c>
      <c r="V32" s="214" t="e">
        <f aca="false">IF(#REF!=65535,0,#REF!)</f>
        <v>#REF!</v>
      </c>
      <c r="W32" s="392" t="e">
        <f aca="false">IF(#REF!=65535,0,#REF!)</f>
        <v>#REF!</v>
      </c>
    </row>
    <row r="33" customFormat="false" ht="12.8" hidden="false" customHeight="false" outlineLevel="0" collapsed="false">
      <c r="A33" s="291" t="s">
        <v>73</v>
      </c>
      <c r="B33" s="288"/>
      <c r="C33" s="193"/>
      <c r="D33" s="212"/>
      <c r="E33" s="193"/>
      <c r="F33" s="212"/>
      <c r="G33" s="193"/>
      <c r="H33" s="212"/>
      <c r="I33" s="193"/>
      <c r="J33" s="212"/>
      <c r="K33" s="193"/>
      <c r="L33" s="193"/>
      <c r="M33" s="289"/>
      <c r="N33" s="289"/>
      <c r="P33" s="349" t="n">
        <f aca="false">CV_C!U33</f>
        <v>0</v>
      </c>
      <c r="Q33" s="349" t="e">
        <f aca="false">IF(#REF!=0,0,P33/#REF!)</f>
        <v>#REF!</v>
      </c>
      <c r="R33" s="212"/>
      <c r="T33" s="390" t="e">
        <f aca="false">IF(#REF!=65535,0,#REF!)</f>
        <v>#REF!</v>
      </c>
      <c r="U33" s="207" t="e">
        <f aca="false">IF(#REF!=65535,0,#REF!)</f>
        <v>#REF!</v>
      </c>
      <c r="V33" s="214" t="e">
        <f aca="false">IF(#REF!=65535,0,#REF!)</f>
        <v>#REF!</v>
      </c>
      <c r="W33" s="392" t="e">
        <f aca="false">IF(#REF!=65535,0,#REF!)</f>
        <v>#REF!</v>
      </c>
    </row>
    <row r="34" customFormat="false" ht="12.8" hidden="false" customHeight="false" outlineLevel="0" collapsed="false">
      <c r="A34" s="291" t="s">
        <v>74</v>
      </c>
      <c r="B34" s="288"/>
      <c r="C34" s="193"/>
      <c r="D34" s="212"/>
      <c r="E34" s="193"/>
      <c r="F34" s="212"/>
      <c r="G34" s="193"/>
      <c r="H34" s="212"/>
      <c r="I34" s="193"/>
      <c r="J34" s="212"/>
      <c r="K34" s="193"/>
      <c r="L34" s="193"/>
      <c r="M34" s="289"/>
      <c r="N34" s="289"/>
      <c r="P34" s="349" t="n">
        <f aca="false">CV_C!U34</f>
        <v>0</v>
      </c>
      <c r="Q34" s="349" t="e">
        <f aca="false">IF(#REF!=0,0,P34/#REF!)</f>
        <v>#REF!</v>
      </c>
      <c r="R34" s="212"/>
      <c r="T34" s="390" t="e">
        <f aca="false">IF(#REF!=65535,0,#REF!)</f>
        <v>#REF!</v>
      </c>
      <c r="U34" s="207" t="e">
        <f aca="false">IF(#REF!=65535,0,#REF!)</f>
        <v>#REF!</v>
      </c>
      <c r="V34" s="214" t="e">
        <f aca="false">IF(#REF!=65535,0,#REF!)</f>
        <v>#REF!</v>
      </c>
      <c r="W34" s="392" t="e">
        <f aca="false">IF(#REF!=65535,0,#REF!)</f>
        <v>#REF!</v>
      </c>
    </row>
    <row r="35" customFormat="false" ht="12.8" hidden="false" customHeight="false" outlineLevel="0" collapsed="false">
      <c r="A35" s="291" t="s">
        <v>76</v>
      </c>
      <c r="B35" s="288"/>
      <c r="C35" s="193"/>
      <c r="D35" s="212"/>
      <c r="E35" s="193"/>
      <c r="F35" s="212"/>
      <c r="G35" s="193"/>
      <c r="H35" s="212"/>
      <c r="I35" s="193"/>
      <c r="J35" s="212"/>
      <c r="K35" s="193"/>
      <c r="L35" s="193"/>
      <c r="M35" s="289"/>
      <c r="N35" s="289"/>
      <c r="P35" s="349" t="n">
        <f aca="false">CV_C!U35</f>
        <v>0</v>
      </c>
      <c r="Q35" s="349" t="e">
        <f aca="false">IF(#REF!=0,0,P35/#REF!)</f>
        <v>#REF!</v>
      </c>
      <c r="R35" s="212"/>
      <c r="T35" s="390" t="e">
        <f aca="false">IF(#REF!=65535,0,#REF!)</f>
        <v>#REF!</v>
      </c>
      <c r="U35" s="207" t="e">
        <f aca="false">IF(#REF!=65535,0,#REF!)</f>
        <v>#REF!</v>
      </c>
      <c r="V35" s="214" t="e">
        <f aca="false">IF(#REF!=65535,0,#REF!)</f>
        <v>#REF!</v>
      </c>
      <c r="W35" s="392" t="e">
        <f aca="false">IF(#REF!=65535,0,#REF!)</f>
        <v>#REF!</v>
      </c>
    </row>
    <row r="36" customFormat="false" ht="12.8" hidden="false" customHeight="false" outlineLevel="0" collapsed="false">
      <c r="A36" s="291" t="s">
        <v>77</v>
      </c>
      <c r="B36" s="288"/>
      <c r="C36" s="193"/>
      <c r="D36" s="212"/>
      <c r="E36" s="193"/>
      <c r="F36" s="212"/>
      <c r="G36" s="193"/>
      <c r="H36" s="212"/>
      <c r="I36" s="193"/>
      <c r="J36" s="212"/>
      <c r="K36" s="193"/>
      <c r="L36" s="193"/>
      <c r="M36" s="289"/>
      <c r="N36" s="289"/>
      <c r="P36" s="349" t="n">
        <f aca="false">CV_C!U36</f>
        <v>0</v>
      </c>
      <c r="Q36" s="349" t="e">
        <f aca="false">IF(#REF!=0,0,P36/#REF!)</f>
        <v>#REF!</v>
      </c>
      <c r="R36" s="212"/>
      <c r="T36" s="390" t="e">
        <f aca="false">IF(#REF!=65535,0,#REF!)</f>
        <v>#REF!</v>
      </c>
      <c r="U36" s="207" t="e">
        <f aca="false">IF(#REF!=65535,0,#REF!)</f>
        <v>#REF!</v>
      </c>
      <c r="V36" s="214" t="e">
        <f aca="false">IF(#REF!=65535,0,#REF!)</f>
        <v>#REF!</v>
      </c>
      <c r="W36" s="392" t="e">
        <f aca="false">IF(#REF!=65535,0,#REF!)</f>
        <v>#REF!</v>
      </c>
    </row>
    <row r="37" customFormat="false" ht="12.8" hidden="false" customHeight="false" outlineLevel="0" collapsed="false">
      <c r="A37" s="296" t="s">
        <v>79</v>
      </c>
      <c r="B37" s="297"/>
      <c r="C37" s="298"/>
      <c r="D37" s="299"/>
      <c r="E37" s="298"/>
      <c r="F37" s="299"/>
      <c r="G37" s="298"/>
      <c r="H37" s="299"/>
      <c r="I37" s="298"/>
      <c r="J37" s="299"/>
      <c r="K37" s="298"/>
      <c r="L37" s="298"/>
      <c r="M37" s="300"/>
      <c r="N37" s="300"/>
      <c r="P37" s="317" t="n">
        <f aca="false">CV_C!U37</f>
        <v>0</v>
      </c>
      <c r="Q37" s="317" t="e">
        <f aca="false">IF(#REF!=0,0,P37/#REF!)</f>
        <v>#REF!</v>
      </c>
      <c r="R37" s="212"/>
      <c r="T37" s="397" t="e">
        <f aca="false">IF(#REF!=65535,0,#REF!)</f>
        <v>#REF!</v>
      </c>
      <c r="U37" s="398" t="e">
        <f aca="false">IF(#REF!=65535,0,#REF!)</f>
        <v>#REF!</v>
      </c>
      <c r="V37" s="399" t="e">
        <f aca="false">IF(#REF!=65535,0,#REF!)</f>
        <v>#REF!</v>
      </c>
      <c r="W37" s="400" t="e">
        <f aca="false">IF(#REF!=65535,0,#REF!)</f>
        <v>#REF!</v>
      </c>
    </row>
    <row r="38" customFormat="false" ht="12.8" hidden="false" customHeight="false" outlineLevel="0" collapsed="false">
      <c r="T38" s="401"/>
      <c r="U38" s="401"/>
      <c r="V38" s="401"/>
      <c r="W38" s="401"/>
    </row>
    <row r="39" customFormat="false" ht="12.8" hidden="false" customHeight="false" outlineLevel="0" collapsed="false">
      <c r="M39" s="72"/>
      <c r="N39" s="72"/>
      <c r="T39" s="401"/>
      <c r="U39" s="401"/>
      <c r="V39" s="401"/>
      <c r="W39" s="401"/>
    </row>
    <row r="40" customFormat="false" ht="12.8" hidden="false" customHeight="false" outlineLevel="0" collapsed="false">
      <c r="A40" s="11" t="s">
        <v>87</v>
      </c>
      <c r="B40" s="402" t="e">
        <f aca="false">SUM(B14:B37)/#REF!</f>
        <v>#REF!</v>
      </c>
      <c r="C40" s="403" t="e">
        <f aca="false">SUM(C14:C37)/#REF!</f>
        <v>#REF!</v>
      </c>
      <c r="D40" s="403" t="e">
        <f aca="false">SUM(D14:D37)/#REF!</f>
        <v>#REF!</v>
      </c>
      <c r="E40" s="403" t="e">
        <f aca="false">SUM(E14:E37)/#REF!</f>
        <v>#REF!</v>
      </c>
      <c r="F40" s="403" t="e">
        <f aca="false">SUM(F14:F37)/#REF!</f>
        <v>#REF!</v>
      </c>
      <c r="G40" s="403" t="e">
        <f aca="false">SUM(G14:G37)/#REF!</f>
        <v>#REF!</v>
      </c>
      <c r="H40" s="403" t="e">
        <f aca="false">SUM(H14:H37)/#REF!</f>
        <v>#REF!</v>
      </c>
      <c r="I40" s="403" t="e">
        <f aca="false">SUM(I14:I37)/#REF!</f>
        <v>#REF!</v>
      </c>
      <c r="J40" s="403" t="e">
        <f aca="false">SUM(J14:J37)/#REF!</f>
        <v>#REF!</v>
      </c>
      <c r="K40" s="403" t="e">
        <f aca="false">SUM(K14:K37)/#REF!</f>
        <v>#REF!</v>
      </c>
      <c r="L40" s="403" t="e">
        <f aca="false">SUM(L14:L37)/#REF!</f>
        <v>#REF!</v>
      </c>
      <c r="M40" s="404" t="e">
        <f aca="false">SUM(M14:M37)/#REF!</f>
        <v>#REF!</v>
      </c>
      <c r="N40" s="404"/>
      <c r="P40" s="362" t="e">
        <f aca="false">SUM(B40:M40)</f>
        <v>#REF!</v>
      </c>
      <c r="Q40" s="375"/>
      <c r="R40" s="375"/>
      <c r="T40" s="405" t="e">
        <f aca="false">#REF!</f>
        <v>#REF!</v>
      </c>
      <c r="U40" s="406" t="e">
        <f aca="false">#REF!</f>
        <v>#REF!</v>
      </c>
      <c r="V40" s="406" t="e">
        <f aca="false">#REF!</f>
        <v>#REF!</v>
      </c>
      <c r="W40" s="407" t="e">
        <f aca="false">#REF!</f>
        <v>#REF!</v>
      </c>
    </row>
    <row r="41" customFormat="false" ht="12.8" hidden="false" customHeight="false" outlineLevel="0" collapsed="false">
      <c r="A41" s="308" t="s">
        <v>90</v>
      </c>
      <c r="B41" s="408" t="e">
        <f aca="false">SUM(B20:B35)/#REF!</f>
        <v>#REF!</v>
      </c>
      <c r="C41" s="409" t="e">
        <f aca="false">SUM(C20:C35)/#REF!</f>
        <v>#REF!</v>
      </c>
      <c r="D41" s="409" t="e">
        <f aca="false">SUM(D20:D35)/#REF!</f>
        <v>#REF!</v>
      </c>
      <c r="E41" s="409" t="e">
        <f aca="false">SUM(E20:E35)/#REF!</f>
        <v>#REF!</v>
      </c>
      <c r="F41" s="409" t="e">
        <f aca="false">SUM(F20:F35)/#REF!</f>
        <v>#REF!</v>
      </c>
      <c r="G41" s="409" t="e">
        <f aca="false">SUM(G20:G35)/#REF!</f>
        <v>#REF!</v>
      </c>
      <c r="H41" s="409" t="e">
        <f aca="false">SUM(H20:H35)/#REF!</f>
        <v>#REF!</v>
      </c>
      <c r="I41" s="409" t="e">
        <f aca="false">SUM(I20:I35)/#REF!</f>
        <v>#REF!</v>
      </c>
      <c r="J41" s="409" t="e">
        <f aca="false">SUM(J20:J35)/#REF!</f>
        <v>#REF!</v>
      </c>
      <c r="K41" s="409" t="e">
        <f aca="false">SUM(K20:K35)/#REF!</f>
        <v>#REF!</v>
      </c>
      <c r="L41" s="409" t="e">
        <f aca="false">SUM(L20:L35)/#REF!</f>
        <v>#REF!</v>
      </c>
      <c r="M41" s="410" t="e">
        <f aca="false">SUM(M20:M35)/#REF!</f>
        <v>#REF!</v>
      </c>
      <c r="N41" s="410"/>
      <c r="P41" s="353" t="e">
        <f aca="false">SUM(B41:M41)</f>
        <v>#REF!</v>
      </c>
      <c r="Q41" s="375"/>
      <c r="R41" s="375"/>
      <c r="T41" s="411" t="e">
        <f aca="false">#REF!</f>
        <v>#REF!</v>
      </c>
      <c r="U41" s="412" t="e">
        <f aca="false">#REF!</f>
        <v>#REF!</v>
      </c>
      <c r="V41" s="412" t="e">
        <f aca="false">#REF!</f>
        <v>#REF!</v>
      </c>
      <c r="W41" s="413" t="e">
        <f aca="false">#REF!</f>
        <v>#REF!</v>
      </c>
    </row>
    <row r="42" customFormat="false" ht="12.8" hidden="false" customHeight="false" outlineLevel="0" collapsed="false">
      <c r="A42" s="313" t="s">
        <v>91</v>
      </c>
      <c r="B42" s="414" t="e">
        <f aca="false">B40-B41</f>
        <v>#REF!</v>
      </c>
      <c r="C42" s="415" t="e">
        <f aca="false">C40-C41</f>
        <v>#REF!</v>
      </c>
      <c r="D42" s="415" t="e">
        <f aca="false">D40-D41</f>
        <v>#REF!</v>
      </c>
      <c r="E42" s="415" t="e">
        <f aca="false">E40-E41</f>
        <v>#REF!</v>
      </c>
      <c r="F42" s="415" t="e">
        <f aca="false">F40-F41</f>
        <v>#REF!</v>
      </c>
      <c r="G42" s="415" t="e">
        <f aca="false">G40-G41</f>
        <v>#REF!</v>
      </c>
      <c r="H42" s="415" t="e">
        <f aca="false">H40-H41</f>
        <v>#REF!</v>
      </c>
      <c r="I42" s="415" t="e">
        <f aca="false">I40-I41</f>
        <v>#REF!</v>
      </c>
      <c r="J42" s="415" t="e">
        <f aca="false">J40-J41</f>
        <v>#REF!</v>
      </c>
      <c r="K42" s="415" t="e">
        <f aca="false">K40-K41</f>
        <v>#REF!</v>
      </c>
      <c r="L42" s="415" t="e">
        <f aca="false">L40-L41</f>
        <v>#REF!</v>
      </c>
      <c r="M42" s="416" t="e">
        <f aca="false">M40-M41</f>
        <v>#REF!</v>
      </c>
      <c r="N42" s="416"/>
      <c r="O42" s="417"/>
      <c r="P42" s="364" t="e">
        <f aca="false">P40-P41</f>
        <v>#REF!</v>
      </c>
      <c r="Q42" s="375"/>
      <c r="R42" s="375"/>
      <c r="T42" s="418" t="e">
        <f aca="false">#REF!</f>
        <v>#REF!</v>
      </c>
      <c r="U42" s="419" t="e">
        <f aca="false">#REF!</f>
        <v>#REF!</v>
      </c>
      <c r="V42" s="419" t="e">
        <f aca="false">#REF!</f>
        <v>#REF!</v>
      </c>
      <c r="W42" s="420" t="e">
        <f aca="false">#REF!</f>
        <v>#REF!</v>
      </c>
    </row>
    <row r="43" customFormat="false" ht="12.8" hidden="false" customHeight="false" outlineLevel="0" collapsed="false">
      <c r="B43" s="1"/>
      <c r="C43" s="1"/>
      <c r="D43" s="1"/>
      <c r="E43" s="1"/>
      <c r="F43" s="1"/>
      <c r="G43" s="1"/>
      <c r="H43" s="1"/>
      <c r="J43" s="1"/>
      <c r="W43" s="421"/>
    </row>
    <row r="44" customFormat="false" ht="12.8" hidden="false" customHeight="false" outlineLevel="0" collapsed="false">
      <c r="W44" s="421"/>
    </row>
    <row r="45" customFormat="false" ht="3" hidden="false" customHeight="true" outlineLevel="0" collapsed="false">
      <c r="W45" s="421"/>
    </row>
    <row r="46" customFormat="false" ht="12.8" hidden="false" customHeight="false" outlineLevel="0" collapsed="false">
      <c r="A46" s="276" t="s">
        <v>92</v>
      </c>
      <c r="B46" s="217" t="e">
        <f aca="false">B4</f>
        <v>#REF!</v>
      </c>
      <c r="W46" s="421"/>
    </row>
    <row r="47" customFormat="false" ht="26.25" hidden="false" customHeight="true" outlineLevel="0" collapsed="false">
      <c r="A47" s="381" t="e">
        <f aca="false">#REF!&amp;" =&gt; avec un usage de "&amp;TEXT(#REF!,0)&amp;" voie(s) : "&amp;#REF!&amp;"  "&amp;#REF!</f>
        <v>#REF!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2"/>
      <c r="T47" s="382"/>
      <c r="U47" s="382"/>
      <c r="V47" s="382"/>
      <c r="W47" s="382"/>
    </row>
    <row r="48" customFormat="false" ht="20.45" hidden="false" customHeight="true" outlineLevel="0" collapsed="false">
      <c r="B48" s="319" t="str">
        <f aca="false">B12</f>
        <v>Distribution de la Vitesse par tranche horaire  -  Cumuls sur 7 jours (Lu - Di)</v>
      </c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429"/>
      <c r="P48" s="280" t="str">
        <f aca="false">P12</f>
        <v>THM</v>
      </c>
      <c r="Q48" s="280" t="str">
        <f aca="false">Q12</f>
        <v>Densité k</v>
      </c>
      <c r="R48" s="370"/>
      <c r="S48" s="225"/>
      <c r="T48" s="383" t="str">
        <f aca="false">T12</f>
        <v>Vitesses caractéristiques</v>
      </c>
      <c r="U48" s="383"/>
      <c r="V48" s="383"/>
      <c r="W48" s="383"/>
    </row>
    <row r="49" customFormat="false" ht="12.8" hidden="false" customHeight="false" outlineLevel="0" collapsed="false">
      <c r="A49" s="282" t="s">
        <v>37</v>
      </c>
      <c r="B49" s="320" t="str">
        <f aca="false">B13</f>
        <v>10 km/h</v>
      </c>
      <c r="C49" s="203" t="str">
        <f aca="false">C13</f>
        <v>20 km/h</v>
      </c>
      <c r="D49" s="321" t="str">
        <f aca="false">D13</f>
        <v>30 km/h</v>
      </c>
      <c r="E49" s="203" t="str">
        <f aca="false">E13</f>
        <v>40 km/h</v>
      </c>
      <c r="F49" s="322" t="str">
        <f aca="false">F13</f>
        <v>50 km/h</v>
      </c>
      <c r="G49" s="203" t="str">
        <f aca="false">G13</f>
        <v>60 km/h</v>
      </c>
      <c r="H49" s="321" t="str">
        <f aca="false">H13</f>
        <v>70 km/h</v>
      </c>
      <c r="I49" s="422" t="str">
        <f aca="false">I13</f>
        <v>80 km/h</v>
      </c>
      <c r="J49" s="321" t="str">
        <f aca="false">J13</f>
        <v>90 km/h</v>
      </c>
      <c r="K49" s="203" t="str">
        <f aca="false">K13</f>
        <v>100 km/h</v>
      </c>
      <c r="L49" s="423" t="str">
        <f aca="false">L13</f>
        <v>110 km/h</v>
      </c>
      <c r="M49" s="323" t="str">
        <f aca="false">M13</f>
        <v>120 km/h</v>
      </c>
      <c r="N49" s="323" t="str">
        <f aca="false">N13</f>
        <v>&gt; 120 km/h</v>
      </c>
      <c r="P49" s="384" t="str">
        <f aca="false">P13</f>
        <v>Véh/h</v>
      </c>
      <c r="Q49" s="384" t="str">
        <f aca="false">Q13</f>
        <v>Véh/km</v>
      </c>
      <c r="R49" s="385"/>
      <c r="T49" s="386" t="str">
        <f aca="false">T13</f>
        <v>V15</v>
      </c>
      <c r="U49" s="387" t="str">
        <f aca="false">U13</f>
        <v>V50</v>
      </c>
      <c r="V49" s="388" t="str">
        <f aca="false">V13</f>
        <v>V85</v>
      </c>
      <c r="W49" s="424" t="str">
        <f aca="false">W13</f>
        <v>Vmt</v>
      </c>
    </row>
    <row r="50" customFormat="false" ht="12.8" hidden="false" customHeight="false" outlineLevel="0" collapsed="false">
      <c r="A50" s="287" t="s">
        <v>43</v>
      </c>
      <c r="B50" s="288"/>
      <c r="C50" s="193"/>
      <c r="D50" s="212"/>
      <c r="E50" s="193"/>
      <c r="F50" s="324"/>
      <c r="G50" s="193"/>
      <c r="H50" s="212"/>
      <c r="I50" s="193"/>
      <c r="J50" s="212"/>
      <c r="K50" s="193"/>
      <c r="L50" s="425"/>
      <c r="M50" s="289"/>
      <c r="N50" s="289"/>
      <c r="P50" s="288" t="n">
        <f aca="false">CV_C!AE14</f>
        <v>0</v>
      </c>
      <c r="Q50" s="349" t="e">
        <f aca="false">IF(#REF!=0,0,P50/#REF!)</f>
        <v>#REF!</v>
      </c>
      <c r="R50" s="212"/>
      <c r="T50" s="390" t="e">
        <f aca="false">IF(#REF!=65535,0,#REF!)</f>
        <v>#REF!</v>
      </c>
      <c r="U50" s="207" t="e">
        <f aca="false">IF(#REF!=65535,0,#REF!)</f>
        <v>#REF!</v>
      </c>
      <c r="V50" s="214" t="e">
        <f aca="false">IF(#REF!=65535,0,#REF!)</f>
        <v>#REF!</v>
      </c>
      <c r="W50" s="391" t="e">
        <f aca="false">IF(#REF!=65535,0,#REF!)</f>
        <v>#REF!</v>
      </c>
    </row>
    <row r="51" customFormat="false" ht="12.8" hidden="false" customHeight="false" outlineLevel="0" collapsed="false">
      <c r="A51" s="291" t="s">
        <v>44</v>
      </c>
      <c r="B51" s="288"/>
      <c r="C51" s="193"/>
      <c r="D51" s="212"/>
      <c r="E51" s="193"/>
      <c r="F51" s="324"/>
      <c r="G51" s="193"/>
      <c r="H51" s="212"/>
      <c r="I51" s="193"/>
      <c r="J51" s="212"/>
      <c r="K51" s="193"/>
      <c r="L51" s="425"/>
      <c r="M51" s="289"/>
      <c r="N51" s="289"/>
      <c r="P51" s="349" t="n">
        <f aca="false">CV_C!AE15</f>
        <v>0</v>
      </c>
      <c r="Q51" s="349" t="e">
        <f aca="false">IF(#REF!=0,0,P51/#REF!)</f>
        <v>#REF!</v>
      </c>
      <c r="R51" s="212"/>
      <c r="T51" s="390" t="e">
        <f aca="false">IF(#REF!=65535,0,#REF!)</f>
        <v>#REF!</v>
      </c>
      <c r="U51" s="207" t="e">
        <f aca="false">IF(#REF!=65535,0,#REF!)</f>
        <v>#REF!</v>
      </c>
      <c r="V51" s="214" t="e">
        <f aca="false">IF(#REF!=65535,0,#REF!)</f>
        <v>#REF!</v>
      </c>
      <c r="W51" s="392" t="e">
        <f aca="false">IF(#REF!=65535,0,#REF!)</f>
        <v>#REF!</v>
      </c>
    </row>
    <row r="52" customFormat="false" ht="12.8" hidden="false" customHeight="false" outlineLevel="0" collapsed="false">
      <c r="A52" s="291" t="s">
        <v>46</v>
      </c>
      <c r="B52" s="288"/>
      <c r="C52" s="193"/>
      <c r="D52" s="212"/>
      <c r="E52" s="193"/>
      <c r="F52" s="324"/>
      <c r="G52" s="193"/>
      <c r="H52" s="212"/>
      <c r="I52" s="193"/>
      <c r="J52" s="212"/>
      <c r="K52" s="193"/>
      <c r="L52" s="425"/>
      <c r="M52" s="289"/>
      <c r="N52" s="289"/>
      <c r="P52" s="349" t="n">
        <f aca="false">CV_C!AE16</f>
        <v>0</v>
      </c>
      <c r="Q52" s="349" t="e">
        <f aca="false">IF(#REF!=0,0,P52/#REF!)</f>
        <v>#REF!</v>
      </c>
      <c r="R52" s="212"/>
      <c r="T52" s="390" t="e">
        <f aca="false">IF(#REF!=65535,0,#REF!)</f>
        <v>#REF!</v>
      </c>
      <c r="U52" s="207" t="e">
        <f aca="false">IF(#REF!=65535,0,#REF!)</f>
        <v>#REF!</v>
      </c>
      <c r="V52" s="214" t="e">
        <f aca="false">IF(#REF!=65535,0,#REF!)</f>
        <v>#REF!</v>
      </c>
      <c r="W52" s="392" t="e">
        <f aca="false">IF(#REF!=65535,0,#REF!)</f>
        <v>#REF!</v>
      </c>
    </row>
    <row r="53" customFormat="false" ht="12.8" hidden="false" customHeight="false" outlineLevel="0" collapsed="false">
      <c r="A53" s="291" t="s">
        <v>48</v>
      </c>
      <c r="B53" s="288"/>
      <c r="C53" s="193"/>
      <c r="D53" s="212"/>
      <c r="E53" s="193"/>
      <c r="F53" s="324"/>
      <c r="G53" s="193"/>
      <c r="H53" s="212"/>
      <c r="I53" s="193"/>
      <c r="J53" s="212"/>
      <c r="K53" s="193"/>
      <c r="L53" s="425"/>
      <c r="M53" s="289"/>
      <c r="N53" s="289"/>
      <c r="P53" s="349" t="n">
        <f aca="false">CV_C!AE17</f>
        <v>0</v>
      </c>
      <c r="Q53" s="349" t="e">
        <f aca="false">IF(#REF!=0,0,P53/#REF!)</f>
        <v>#REF!</v>
      </c>
      <c r="R53" s="212"/>
      <c r="T53" s="390" t="e">
        <f aca="false">IF(#REF!=65535,0,#REF!)</f>
        <v>#REF!</v>
      </c>
      <c r="U53" s="207" t="e">
        <f aca="false">IF(#REF!=65535,0,#REF!)</f>
        <v>#REF!</v>
      </c>
      <c r="V53" s="214" t="e">
        <f aca="false">IF(#REF!=65535,0,#REF!)</f>
        <v>#REF!</v>
      </c>
      <c r="W53" s="392" t="e">
        <f aca="false">IF(#REF!=65535,0,#REF!)</f>
        <v>#REF!</v>
      </c>
    </row>
    <row r="54" customFormat="false" ht="12.8" hidden="false" customHeight="false" outlineLevel="0" collapsed="false">
      <c r="A54" s="291" t="s">
        <v>49</v>
      </c>
      <c r="B54" s="288"/>
      <c r="C54" s="193"/>
      <c r="D54" s="212"/>
      <c r="E54" s="193"/>
      <c r="F54" s="324"/>
      <c r="G54" s="193"/>
      <c r="H54" s="212"/>
      <c r="I54" s="193"/>
      <c r="J54" s="212"/>
      <c r="K54" s="193"/>
      <c r="L54" s="425"/>
      <c r="M54" s="289"/>
      <c r="N54" s="289"/>
      <c r="P54" s="349" t="n">
        <f aca="false">CV_C!AE18</f>
        <v>0</v>
      </c>
      <c r="Q54" s="349" t="e">
        <f aca="false">IF(#REF!=0,0,P54/#REF!)</f>
        <v>#REF!</v>
      </c>
      <c r="R54" s="212"/>
      <c r="T54" s="390" t="e">
        <f aca="false">IF(#REF!=65535,0,#REF!)</f>
        <v>#REF!</v>
      </c>
      <c r="U54" s="207" t="e">
        <f aca="false">IF(#REF!=65535,0,#REF!)</f>
        <v>#REF!</v>
      </c>
      <c r="V54" s="214" t="e">
        <f aca="false">IF(#REF!=65535,0,#REF!)</f>
        <v>#REF!</v>
      </c>
      <c r="W54" s="392" t="e">
        <f aca="false">IF(#REF!=65535,0,#REF!)</f>
        <v>#REF!</v>
      </c>
    </row>
    <row r="55" customFormat="false" ht="12.8" hidden="false" customHeight="false" outlineLevel="0" collapsed="false">
      <c r="A55" s="291" t="s">
        <v>51</v>
      </c>
      <c r="B55" s="288"/>
      <c r="C55" s="193"/>
      <c r="D55" s="212"/>
      <c r="E55" s="193"/>
      <c r="F55" s="324"/>
      <c r="G55" s="193"/>
      <c r="H55" s="212"/>
      <c r="I55" s="193"/>
      <c r="J55" s="212"/>
      <c r="K55" s="193"/>
      <c r="L55" s="425"/>
      <c r="M55" s="289"/>
      <c r="N55" s="289"/>
      <c r="P55" s="349" t="n">
        <f aca="false">CV_C!AE19</f>
        <v>0</v>
      </c>
      <c r="Q55" s="349" t="e">
        <f aca="false">IF(#REF!=0,0,P55/#REF!)</f>
        <v>#REF!</v>
      </c>
      <c r="R55" s="212"/>
      <c r="T55" s="390" t="e">
        <f aca="false">IF(#REF!=65535,0,#REF!)</f>
        <v>#REF!</v>
      </c>
      <c r="U55" s="207" t="e">
        <f aca="false">IF(#REF!=65535,0,#REF!)</f>
        <v>#REF!</v>
      </c>
      <c r="V55" s="214" t="e">
        <f aca="false">IF(#REF!=65535,0,#REF!)</f>
        <v>#REF!</v>
      </c>
      <c r="W55" s="392" t="e">
        <f aca="false">IF(#REF!=65535,0,#REF!)</f>
        <v>#REF!</v>
      </c>
    </row>
    <row r="56" customFormat="false" ht="12.8" hidden="false" customHeight="false" outlineLevel="0" collapsed="false">
      <c r="A56" s="283" t="s">
        <v>53</v>
      </c>
      <c r="B56" s="288"/>
      <c r="C56" s="193"/>
      <c r="D56" s="212"/>
      <c r="E56" s="193"/>
      <c r="F56" s="324"/>
      <c r="G56" s="193"/>
      <c r="H56" s="212"/>
      <c r="I56" s="193"/>
      <c r="J56" s="212"/>
      <c r="K56" s="193"/>
      <c r="L56" s="425"/>
      <c r="M56" s="289"/>
      <c r="N56" s="289"/>
      <c r="P56" s="349" t="n">
        <f aca="false">CV_C!AE20</f>
        <v>0</v>
      </c>
      <c r="Q56" s="349" t="e">
        <f aca="false">IF(#REF!=0,0,P56/#REF!)</f>
        <v>#REF!</v>
      </c>
      <c r="R56" s="212"/>
      <c r="T56" s="390" t="e">
        <f aca="false">IF(#REF!=65535,0,#REF!)</f>
        <v>#REF!</v>
      </c>
      <c r="U56" s="207" t="e">
        <f aca="false">IF(#REF!=65535,0,#REF!)</f>
        <v>#REF!</v>
      </c>
      <c r="V56" s="214" t="e">
        <f aca="false">IF(#REF!=65535,0,#REF!)</f>
        <v>#REF!</v>
      </c>
      <c r="W56" s="392" t="e">
        <f aca="false">IF(#REF!=65535,0,#REF!)</f>
        <v>#REF!</v>
      </c>
    </row>
    <row r="57" customFormat="false" ht="12.8" hidden="false" customHeight="false" outlineLevel="0" collapsed="false">
      <c r="A57" s="287" t="s">
        <v>54</v>
      </c>
      <c r="B57" s="292"/>
      <c r="C57" s="197"/>
      <c r="D57" s="293"/>
      <c r="E57" s="197"/>
      <c r="F57" s="325"/>
      <c r="G57" s="197"/>
      <c r="H57" s="293"/>
      <c r="I57" s="197"/>
      <c r="J57" s="293"/>
      <c r="K57" s="197"/>
      <c r="L57" s="426"/>
      <c r="M57" s="294"/>
      <c r="N57" s="294"/>
      <c r="P57" s="312" t="n">
        <f aca="false">CV_C!AE21</f>
        <v>0</v>
      </c>
      <c r="Q57" s="312" t="e">
        <f aca="false">IF(#REF!=0,0,P57/#REF!)</f>
        <v>#REF!</v>
      </c>
      <c r="R57" s="212"/>
      <c r="T57" s="393" t="e">
        <f aca="false">IF(#REF!=65535,0,#REF!)</f>
        <v>#REF!</v>
      </c>
      <c r="U57" s="394" t="e">
        <f aca="false">IF(#REF!=65535,0,#REF!)</f>
        <v>#REF!</v>
      </c>
      <c r="V57" s="395" t="e">
        <f aca="false">IF(#REF!=65535,0,#REF!)</f>
        <v>#REF!</v>
      </c>
      <c r="W57" s="396" t="e">
        <f aca="false">IF(#REF!=65535,0,#REF!)</f>
        <v>#REF!</v>
      </c>
    </row>
    <row r="58" customFormat="false" ht="12.8" hidden="false" customHeight="false" outlineLevel="0" collapsed="false">
      <c r="A58" s="287" t="s">
        <v>56</v>
      </c>
      <c r="B58" s="288"/>
      <c r="C58" s="193"/>
      <c r="D58" s="212"/>
      <c r="E58" s="193"/>
      <c r="F58" s="324"/>
      <c r="G58" s="193"/>
      <c r="H58" s="212"/>
      <c r="I58" s="193"/>
      <c r="J58" s="212"/>
      <c r="K58" s="193"/>
      <c r="L58" s="425"/>
      <c r="M58" s="289"/>
      <c r="N58" s="289"/>
      <c r="P58" s="349" t="n">
        <f aca="false">CV_C!AE22</f>
        <v>0</v>
      </c>
      <c r="Q58" s="349" t="e">
        <f aca="false">IF(#REF!=0,0,P58/#REF!)</f>
        <v>#REF!</v>
      </c>
      <c r="R58" s="212"/>
      <c r="T58" s="390" t="e">
        <f aca="false">IF(#REF!=65535,0,#REF!)</f>
        <v>#REF!</v>
      </c>
      <c r="U58" s="207" t="e">
        <f aca="false">IF(#REF!=65535,0,#REF!)</f>
        <v>#REF!</v>
      </c>
      <c r="V58" s="214" t="e">
        <f aca="false">IF(#REF!=65535,0,#REF!)</f>
        <v>#REF!</v>
      </c>
      <c r="W58" s="392" t="e">
        <f aca="false">IF(#REF!=65535,0,#REF!)</f>
        <v>#REF!</v>
      </c>
    </row>
    <row r="59" customFormat="false" ht="12.8" hidden="false" customHeight="false" outlineLevel="0" collapsed="false">
      <c r="A59" s="291" t="s">
        <v>58</v>
      </c>
      <c r="B59" s="288"/>
      <c r="C59" s="193"/>
      <c r="D59" s="212"/>
      <c r="E59" s="193"/>
      <c r="F59" s="324"/>
      <c r="G59" s="193"/>
      <c r="H59" s="212"/>
      <c r="I59" s="193"/>
      <c r="J59" s="212"/>
      <c r="K59" s="193"/>
      <c r="L59" s="425"/>
      <c r="M59" s="289"/>
      <c r="N59" s="289"/>
      <c r="P59" s="349" t="n">
        <f aca="false">CV_C!AE23</f>
        <v>0</v>
      </c>
      <c r="Q59" s="349" t="e">
        <f aca="false">IF(#REF!=0,0,P59/#REF!)</f>
        <v>#REF!</v>
      </c>
      <c r="R59" s="212"/>
      <c r="T59" s="390" t="e">
        <f aca="false">IF(#REF!=65535,0,#REF!)</f>
        <v>#REF!</v>
      </c>
      <c r="U59" s="207" t="e">
        <f aca="false">IF(#REF!=65535,0,#REF!)</f>
        <v>#REF!</v>
      </c>
      <c r="V59" s="214" t="e">
        <f aca="false">IF(#REF!=65535,0,#REF!)</f>
        <v>#REF!</v>
      </c>
      <c r="W59" s="392" t="e">
        <f aca="false">IF(#REF!=65535,0,#REF!)</f>
        <v>#REF!</v>
      </c>
    </row>
    <row r="60" customFormat="false" ht="12.8" hidden="false" customHeight="false" outlineLevel="0" collapsed="false">
      <c r="A60" s="291" t="s">
        <v>59</v>
      </c>
      <c r="B60" s="288"/>
      <c r="C60" s="193"/>
      <c r="D60" s="212"/>
      <c r="E60" s="193"/>
      <c r="F60" s="324"/>
      <c r="G60" s="193"/>
      <c r="H60" s="212"/>
      <c r="I60" s="193"/>
      <c r="J60" s="212"/>
      <c r="K60" s="193"/>
      <c r="L60" s="425"/>
      <c r="M60" s="289"/>
      <c r="N60" s="289"/>
      <c r="P60" s="349" t="n">
        <f aca="false">CV_C!AE24</f>
        <v>0</v>
      </c>
      <c r="Q60" s="349" t="e">
        <f aca="false">IF(#REF!=0,0,P60/#REF!)</f>
        <v>#REF!</v>
      </c>
      <c r="R60" s="212"/>
      <c r="T60" s="390" t="e">
        <f aca="false">IF(#REF!=65535,0,#REF!)</f>
        <v>#REF!</v>
      </c>
      <c r="U60" s="207" t="e">
        <f aca="false">IF(#REF!=65535,0,#REF!)</f>
        <v>#REF!</v>
      </c>
      <c r="V60" s="214" t="e">
        <f aca="false">IF(#REF!=65535,0,#REF!)</f>
        <v>#REF!</v>
      </c>
      <c r="W60" s="392" t="e">
        <f aca="false">IF(#REF!=65535,0,#REF!)</f>
        <v>#REF!</v>
      </c>
    </row>
    <row r="61" customFormat="false" ht="12.8" hidden="false" customHeight="false" outlineLevel="0" collapsed="false">
      <c r="A61" s="291" t="s">
        <v>61</v>
      </c>
      <c r="B61" s="288"/>
      <c r="C61" s="193"/>
      <c r="D61" s="212"/>
      <c r="E61" s="193"/>
      <c r="F61" s="324"/>
      <c r="G61" s="193"/>
      <c r="H61" s="212"/>
      <c r="I61" s="193"/>
      <c r="J61" s="212"/>
      <c r="K61" s="193"/>
      <c r="L61" s="425"/>
      <c r="M61" s="289"/>
      <c r="N61" s="289"/>
      <c r="P61" s="349" t="n">
        <f aca="false">CV_C!AE25</f>
        <v>0</v>
      </c>
      <c r="Q61" s="349" t="e">
        <f aca="false">IF(#REF!=0,0,P61/#REF!)</f>
        <v>#REF!</v>
      </c>
      <c r="R61" s="212"/>
      <c r="T61" s="390" t="e">
        <f aca="false">IF(#REF!=65535,0,#REF!)</f>
        <v>#REF!</v>
      </c>
      <c r="U61" s="207" t="e">
        <f aca="false">IF(#REF!=65535,0,#REF!)</f>
        <v>#REF!</v>
      </c>
      <c r="V61" s="214" t="e">
        <f aca="false">IF(#REF!=65535,0,#REF!)</f>
        <v>#REF!</v>
      </c>
      <c r="W61" s="392" t="e">
        <f aca="false">IF(#REF!=65535,0,#REF!)</f>
        <v>#REF!</v>
      </c>
    </row>
    <row r="62" customFormat="false" ht="12.8" hidden="false" customHeight="false" outlineLevel="0" collapsed="false">
      <c r="A62" s="347" t="s">
        <v>63</v>
      </c>
      <c r="B62" s="288"/>
      <c r="C62" s="193"/>
      <c r="D62" s="212"/>
      <c r="E62" s="193"/>
      <c r="F62" s="324"/>
      <c r="G62" s="193"/>
      <c r="H62" s="212"/>
      <c r="I62" s="193"/>
      <c r="J62" s="212"/>
      <c r="K62" s="193"/>
      <c r="L62" s="425"/>
      <c r="M62" s="289"/>
      <c r="N62" s="289"/>
      <c r="P62" s="349" t="n">
        <f aca="false">CV_C!AE26</f>
        <v>0</v>
      </c>
      <c r="Q62" s="349" t="e">
        <f aca="false">IF(#REF!=0,0,P62/#REF!)</f>
        <v>#REF!</v>
      </c>
      <c r="R62" s="212"/>
      <c r="T62" s="390" t="e">
        <f aca="false">IF(#REF!=65535,0,#REF!)</f>
        <v>#REF!</v>
      </c>
      <c r="U62" s="207" t="e">
        <f aca="false">IF(#REF!=65535,0,#REF!)</f>
        <v>#REF!</v>
      </c>
      <c r="V62" s="214" t="e">
        <f aca="false">IF(#REF!=65535,0,#REF!)</f>
        <v>#REF!</v>
      </c>
      <c r="W62" s="392" t="e">
        <f aca="false">IF(#REF!=65535,0,#REF!)</f>
        <v>#REF!</v>
      </c>
    </row>
    <row r="63" customFormat="false" ht="12.8" hidden="false" customHeight="false" outlineLevel="0" collapsed="false">
      <c r="A63" s="291" t="s">
        <v>64</v>
      </c>
      <c r="B63" s="288"/>
      <c r="C63" s="193"/>
      <c r="D63" s="212"/>
      <c r="E63" s="193"/>
      <c r="F63" s="324"/>
      <c r="G63" s="193"/>
      <c r="H63" s="212"/>
      <c r="I63" s="193"/>
      <c r="J63" s="212"/>
      <c r="K63" s="193"/>
      <c r="L63" s="425"/>
      <c r="M63" s="289"/>
      <c r="N63" s="289"/>
      <c r="P63" s="349" t="n">
        <f aca="false">CV_C!AE27</f>
        <v>0</v>
      </c>
      <c r="Q63" s="349" t="e">
        <f aca="false">IF(#REF!=0,0,P63/#REF!)</f>
        <v>#REF!</v>
      </c>
      <c r="R63" s="212"/>
      <c r="T63" s="390" t="e">
        <f aca="false">IF(#REF!=65535,0,#REF!)</f>
        <v>#REF!</v>
      </c>
      <c r="U63" s="207" t="e">
        <f aca="false">IF(#REF!=65535,0,#REF!)</f>
        <v>#REF!</v>
      </c>
      <c r="V63" s="214" t="e">
        <f aca="false">IF(#REF!=65535,0,#REF!)</f>
        <v>#REF!</v>
      </c>
      <c r="W63" s="392" t="e">
        <f aca="false">IF(#REF!=65535,0,#REF!)</f>
        <v>#REF!</v>
      </c>
    </row>
    <row r="64" customFormat="false" ht="12.8" hidden="false" customHeight="false" outlineLevel="0" collapsed="false">
      <c r="A64" s="291" t="s">
        <v>66</v>
      </c>
      <c r="B64" s="288"/>
      <c r="C64" s="193"/>
      <c r="D64" s="212"/>
      <c r="E64" s="193"/>
      <c r="F64" s="324"/>
      <c r="G64" s="193"/>
      <c r="H64" s="212"/>
      <c r="I64" s="193"/>
      <c r="J64" s="212"/>
      <c r="K64" s="193"/>
      <c r="L64" s="425"/>
      <c r="M64" s="289"/>
      <c r="N64" s="289"/>
      <c r="P64" s="349" t="n">
        <f aca="false">CV_C!AE28</f>
        <v>0</v>
      </c>
      <c r="Q64" s="349" t="e">
        <f aca="false">IF(#REF!=0,0,P64/#REF!)</f>
        <v>#REF!</v>
      </c>
      <c r="R64" s="212"/>
      <c r="T64" s="390" t="e">
        <f aca="false">IF(#REF!=65535,0,#REF!)</f>
        <v>#REF!</v>
      </c>
      <c r="U64" s="207" t="e">
        <f aca="false">IF(#REF!=65535,0,#REF!)</f>
        <v>#REF!</v>
      </c>
      <c r="V64" s="214" t="e">
        <f aca="false">IF(#REF!=65535,0,#REF!)</f>
        <v>#REF!</v>
      </c>
      <c r="W64" s="392" t="e">
        <f aca="false">IF(#REF!=65535,0,#REF!)</f>
        <v>#REF!</v>
      </c>
    </row>
    <row r="65" customFormat="false" ht="12.8" hidden="false" customHeight="false" outlineLevel="0" collapsed="false">
      <c r="A65" s="291" t="s">
        <v>68</v>
      </c>
      <c r="B65" s="288"/>
      <c r="C65" s="193"/>
      <c r="D65" s="212"/>
      <c r="E65" s="193"/>
      <c r="F65" s="324"/>
      <c r="G65" s="193"/>
      <c r="H65" s="212"/>
      <c r="I65" s="193"/>
      <c r="J65" s="212"/>
      <c r="K65" s="193"/>
      <c r="L65" s="425"/>
      <c r="M65" s="289"/>
      <c r="N65" s="289"/>
      <c r="P65" s="349" t="n">
        <f aca="false">CV_C!AE29</f>
        <v>0</v>
      </c>
      <c r="Q65" s="349" t="e">
        <f aca="false">IF(#REF!=0,0,P65/#REF!)</f>
        <v>#REF!</v>
      </c>
      <c r="R65" s="212"/>
      <c r="T65" s="390" t="e">
        <f aca="false">IF(#REF!=65535,0,#REF!)</f>
        <v>#REF!</v>
      </c>
      <c r="U65" s="207" t="e">
        <f aca="false">IF(#REF!=65535,0,#REF!)</f>
        <v>#REF!</v>
      </c>
      <c r="V65" s="214" t="e">
        <f aca="false">IF(#REF!=65535,0,#REF!)</f>
        <v>#REF!</v>
      </c>
      <c r="W65" s="392" t="e">
        <f aca="false">IF(#REF!=65535,0,#REF!)</f>
        <v>#REF!</v>
      </c>
    </row>
    <row r="66" customFormat="false" ht="12.8" hidden="false" customHeight="false" outlineLevel="0" collapsed="false">
      <c r="A66" s="283" t="s">
        <v>69</v>
      </c>
      <c r="B66" s="288"/>
      <c r="C66" s="193"/>
      <c r="D66" s="212"/>
      <c r="E66" s="193"/>
      <c r="F66" s="324"/>
      <c r="G66" s="193"/>
      <c r="H66" s="212"/>
      <c r="I66" s="193"/>
      <c r="J66" s="212"/>
      <c r="K66" s="193"/>
      <c r="L66" s="425"/>
      <c r="M66" s="289"/>
      <c r="N66" s="289"/>
      <c r="P66" s="349" t="n">
        <f aca="false">CV_C!AE30</f>
        <v>0</v>
      </c>
      <c r="Q66" s="349" t="e">
        <f aca="false">IF(#REF!=0,0,P66/#REF!)</f>
        <v>#REF!</v>
      </c>
      <c r="R66" s="212"/>
      <c r="T66" s="390" t="e">
        <f aca="false">IF(#REF!=65535,0,#REF!)</f>
        <v>#REF!</v>
      </c>
      <c r="U66" s="207" t="e">
        <f aca="false">IF(#REF!=65535,0,#REF!)</f>
        <v>#REF!</v>
      </c>
      <c r="V66" s="214" t="e">
        <f aca="false">IF(#REF!=65535,0,#REF!)</f>
        <v>#REF!</v>
      </c>
      <c r="W66" s="392" t="e">
        <f aca="false">IF(#REF!=65535,0,#REF!)</f>
        <v>#REF!</v>
      </c>
    </row>
    <row r="67" customFormat="false" ht="12.8" hidden="false" customHeight="false" outlineLevel="0" collapsed="false">
      <c r="A67" s="287" t="s">
        <v>71</v>
      </c>
      <c r="B67" s="292"/>
      <c r="C67" s="197"/>
      <c r="D67" s="293"/>
      <c r="E67" s="197"/>
      <c r="F67" s="325"/>
      <c r="G67" s="197"/>
      <c r="H67" s="293"/>
      <c r="I67" s="197"/>
      <c r="J67" s="293"/>
      <c r="K67" s="197"/>
      <c r="L67" s="426"/>
      <c r="M67" s="294"/>
      <c r="N67" s="294"/>
      <c r="P67" s="312" t="n">
        <f aca="false">CV_C!AE31</f>
        <v>0</v>
      </c>
      <c r="Q67" s="312" t="e">
        <f aca="false">IF(#REF!=0,0,P67/#REF!)</f>
        <v>#REF!</v>
      </c>
      <c r="R67" s="212"/>
      <c r="T67" s="393" t="e">
        <f aca="false">IF(#REF!=65535,0,#REF!)</f>
        <v>#REF!</v>
      </c>
      <c r="U67" s="394" t="e">
        <f aca="false">IF(#REF!=65535,0,#REF!)</f>
        <v>#REF!</v>
      </c>
      <c r="V67" s="395" t="e">
        <f aca="false">IF(#REF!=65535,0,#REF!)</f>
        <v>#REF!</v>
      </c>
      <c r="W67" s="396" t="e">
        <f aca="false">IF(#REF!=65535,0,#REF!)</f>
        <v>#REF!</v>
      </c>
    </row>
    <row r="68" customFormat="false" ht="12.8" hidden="false" customHeight="false" outlineLevel="0" collapsed="false">
      <c r="A68" s="287" t="s">
        <v>72</v>
      </c>
      <c r="B68" s="288"/>
      <c r="C68" s="193"/>
      <c r="D68" s="212"/>
      <c r="E68" s="193"/>
      <c r="F68" s="324"/>
      <c r="G68" s="193"/>
      <c r="H68" s="212"/>
      <c r="I68" s="193"/>
      <c r="J68" s="212"/>
      <c r="K68" s="193"/>
      <c r="L68" s="425"/>
      <c r="M68" s="289"/>
      <c r="N68" s="289"/>
      <c r="P68" s="349" t="n">
        <f aca="false">CV_C!AE32</f>
        <v>0</v>
      </c>
      <c r="Q68" s="349" t="e">
        <f aca="false">IF(#REF!=0,0,P68/#REF!)</f>
        <v>#REF!</v>
      </c>
      <c r="R68" s="212"/>
      <c r="T68" s="390" t="e">
        <f aca="false">IF(#REF!=65535,0,#REF!)</f>
        <v>#REF!</v>
      </c>
      <c r="U68" s="207" t="e">
        <f aca="false">IF(#REF!=65535,0,#REF!)</f>
        <v>#REF!</v>
      </c>
      <c r="V68" s="214" t="e">
        <f aca="false">IF(#REF!=65535,0,#REF!)</f>
        <v>#REF!</v>
      </c>
      <c r="W68" s="392" t="e">
        <f aca="false">IF(#REF!=65535,0,#REF!)</f>
        <v>#REF!</v>
      </c>
    </row>
    <row r="69" customFormat="false" ht="12.8" hidden="false" customHeight="false" outlineLevel="0" collapsed="false">
      <c r="A69" s="291" t="s">
        <v>73</v>
      </c>
      <c r="B69" s="288"/>
      <c r="C69" s="193"/>
      <c r="D69" s="212"/>
      <c r="E69" s="193"/>
      <c r="F69" s="324"/>
      <c r="G69" s="193"/>
      <c r="H69" s="212"/>
      <c r="I69" s="193"/>
      <c r="J69" s="212"/>
      <c r="K69" s="193"/>
      <c r="L69" s="425"/>
      <c r="M69" s="289"/>
      <c r="N69" s="289"/>
      <c r="P69" s="349" t="n">
        <f aca="false">CV_C!AE33</f>
        <v>0</v>
      </c>
      <c r="Q69" s="349" t="e">
        <f aca="false">IF(#REF!=0,0,P69/#REF!)</f>
        <v>#REF!</v>
      </c>
      <c r="R69" s="212"/>
      <c r="T69" s="390" t="e">
        <f aca="false">IF(#REF!=65535,0,#REF!)</f>
        <v>#REF!</v>
      </c>
      <c r="U69" s="207" t="e">
        <f aca="false">IF(#REF!=65535,0,#REF!)</f>
        <v>#REF!</v>
      </c>
      <c r="V69" s="214" t="e">
        <f aca="false">IF(#REF!=65535,0,#REF!)</f>
        <v>#REF!</v>
      </c>
      <c r="W69" s="392" t="e">
        <f aca="false">IF(#REF!=65535,0,#REF!)</f>
        <v>#REF!</v>
      </c>
    </row>
    <row r="70" customFormat="false" ht="12.8" hidden="false" customHeight="false" outlineLevel="0" collapsed="false">
      <c r="A70" s="291" t="s">
        <v>74</v>
      </c>
      <c r="B70" s="288"/>
      <c r="C70" s="193"/>
      <c r="D70" s="212"/>
      <c r="E70" s="193"/>
      <c r="F70" s="324"/>
      <c r="G70" s="193"/>
      <c r="H70" s="212"/>
      <c r="I70" s="193"/>
      <c r="J70" s="212"/>
      <c r="K70" s="193"/>
      <c r="L70" s="425"/>
      <c r="M70" s="289"/>
      <c r="N70" s="289"/>
      <c r="P70" s="349" t="n">
        <f aca="false">CV_C!AE34</f>
        <v>0</v>
      </c>
      <c r="Q70" s="349" t="e">
        <f aca="false">IF(#REF!=0,0,P70/#REF!)</f>
        <v>#REF!</v>
      </c>
      <c r="R70" s="212"/>
      <c r="T70" s="390" t="e">
        <f aca="false">IF(#REF!=65535,0,#REF!)</f>
        <v>#REF!</v>
      </c>
      <c r="U70" s="207" t="e">
        <f aca="false">IF(#REF!=65535,0,#REF!)</f>
        <v>#REF!</v>
      </c>
      <c r="V70" s="214" t="e">
        <f aca="false">IF(#REF!=65535,0,#REF!)</f>
        <v>#REF!</v>
      </c>
      <c r="W70" s="392" t="e">
        <f aca="false">IF(#REF!=65535,0,#REF!)</f>
        <v>#REF!</v>
      </c>
    </row>
    <row r="71" customFormat="false" ht="12.8" hidden="false" customHeight="false" outlineLevel="0" collapsed="false">
      <c r="A71" s="291" t="s">
        <v>76</v>
      </c>
      <c r="B71" s="288"/>
      <c r="C71" s="193"/>
      <c r="D71" s="212"/>
      <c r="E71" s="193"/>
      <c r="F71" s="324"/>
      <c r="G71" s="193"/>
      <c r="H71" s="212"/>
      <c r="I71" s="193"/>
      <c r="J71" s="212"/>
      <c r="K71" s="193"/>
      <c r="L71" s="425"/>
      <c r="M71" s="289"/>
      <c r="N71" s="289"/>
      <c r="P71" s="349" t="n">
        <f aca="false">CV_C!AE35</f>
        <v>0</v>
      </c>
      <c r="Q71" s="349" t="e">
        <f aca="false">IF(#REF!=0,0,P71/#REF!)</f>
        <v>#REF!</v>
      </c>
      <c r="R71" s="212"/>
      <c r="T71" s="390" t="e">
        <f aca="false">IF(#REF!=65535,0,#REF!)</f>
        <v>#REF!</v>
      </c>
      <c r="U71" s="207" t="e">
        <f aca="false">IF(#REF!=65535,0,#REF!)</f>
        <v>#REF!</v>
      </c>
      <c r="V71" s="214" t="e">
        <f aca="false">IF(#REF!=65535,0,#REF!)</f>
        <v>#REF!</v>
      </c>
      <c r="W71" s="392" t="e">
        <f aca="false">IF(#REF!=65535,0,#REF!)</f>
        <v>#REF!</v>
      </c>
    </row>
    <row r="72" customFormat="false" ht="12.8" hidden="false" customHeight="false" outlineLevel="0" collapsed="false">
      <c r="A72" s="291" t="s">
        <v>77</v>
      </c>
      <c r="B72" s="288"/>
      <c r="C72" s="193"/>
      <c r="D72" s="212"/>
      <c r="E72" s="193"/>
      <c r="F72" s="324"/>
      <c r="G72" s="193"/>
      <c r="H72" s="212"/>
      <c r="I72" s="193"/>
      <c r="J72" s="212"/>
      <c r="K72" s="193"/>
      <c r="L72" s="425"/>
      <c r="M72" s="289"/>
      <c r="N72" s="289"/>
      <c r="P72" s="349" t="n">
        <f aca="false">CV_C!AE36</f>
        <v>0</v>
      </c>
      <c r="Q72" s="349" t="e">
        <f aca="false">IF(#REF!=0,0,P72/#REF!)</f>
        <v>#REF!</v>
      </c>
      <c r="R72" s="212"/>
      <c r="T72" s="390" t="e">
        <f aca="false">IF(#REF!=65535,0,#REF!)</f>
        <v>#REF!</v>
      </c>
      <c r="U72" s="207" t="e">
        <f aca="false">IF(#REF!=65535,0,#REF!)</f>
        <v>#REF!</v>
      </c>
      <c r="V72" s="214" t="e">
        <f aca="false">IF(#REF!=65535,0,#REF!)</f>
        <v>#REF!</v>
      </c>
      <c r="W72" s="392" t="e">
        <f aca="false">IF(#REF!=65535,0,#REF!)</f>
        <v>#REF!</v>
      </c>
    </row>
    <row r="73" customFormat="false" ht="12.8" hidden="false" customHeight="false" outlineLevel="0" collapsed="false">
      <c r="A73" s="296" t="s">
        <v>79</v>
      </c>
      <c r="B73" s="297"/>
      <c r="C73" s="298"/>
      <c r="D73" s="299"/>
      <c r="E73" s="298"/>
      <c r="F73" s="326"/>
      <c r="G73" s="298"/>
      <c r="H73" s="299"/>
      <c r="I73" s="298"/>
      <c r="J73" s="299"/>
      <c r="K73" s="298"/>
      <c r="L73" s="427"/>
      <c r="M73" s="300"/>
      <c r="N73" s="300"/>
      <c r="P73" s="317" t="n">
        <f aca="false">CV_C!AE37</f>
        <v>0</v>
      </c>
      <c r="Q73" s="317" t="e">
        <f aca="false">IF(#REF!=0,0,P73/#REF!)</f>
        <v>#REF!</v>
      </c>
      <c r="R73" s="212"/>
      <c r="T73" s="397" t="e">
        <f aca="false">IF(#REF!=65535,0,#REF!)</f>
        <v>#REF!</v>
      </c>
      <c r="U73" s="398" t="e">
        <f aca="false">IF(#REF!=65535,0,#REF!)</f>
        <v>#REF!</v>
      </c>
      <c r="V73" s="399" t="e">
        <f aca="false">IF(#REF!=65535,0,#REF!)</f>
        <v>#REF!</v>
      </c>
      <c r="W73" s="400" t="e">
        <f aca="false">IF(#REF!=65535,0,#REF!)</f>
        <v>#REF!</v>
      </c>
    </row>
    <row r="74" customFormat="false" ht="12.8" hidden="false" customHeight="false" outlineLevel="0" collapsed="false">
      <c r="T74" s="401"/>
      <c r="U74" s="401"/>
      <c r="V74" s="401"/>
      <c r="W74" s="401"/>
    </row>
    <row r="75" customFormat="false" ht="12.8" hidden="false" customHeight="false" outlineLevel="0" collapsed="false">
      <c r="M75" s="72"/>
      <c r="N75" s="72"/>
      <c r="T75" s="401"/>
      <c r="U75" s="401"/>
      <c r="V75" s="401"/>
      <c r="W75" s="401"/>
    </row>
    <row r="76" customFormat="false" ht="12.8" hidden="false" customHeight="false" outlineLevel="0" collapsed="false">
      <c r="A76" s="11" t="s">
        <v>87</v>
      </c>
      <c r="B76" s="402" t="e">
        <f aca="false">SUM(B50:B73)/#REF!</f>
        <v>#REF!</v>
      </c>
      <c r="C76" s="403" t="e">
        <f aca="false">SUM(C50:C73)/#REF!</f>
        <v>#REF!</v>
      </c>
      <c r="D76" s="403" t="e">
        <f aca="false">SUM(D50:D73)/#REF!</f>
        <v>#REF!</v>
      </c>
      <c r="E76" s="403" t="e">
        <f aca="false">SUM(E50:E73)/#REF!</f>
        <v>#REF!</v>
      </c>
      <c r="F76" s="403" t="e">
        <f aca="false">SUM(F50:F73)/#REF!</f>
        <v>#REF!</v>
      </c>
      <c r="G76" s="403" t="e">
        <f aca="false">SUM(G50:G73)/#REF!</f>
        <v>#REF!</v>
      </c>
      <c r="H76" s="403" t="e">
        <f aca="false">SUM(H50:H73)/#REF!</f>
        <v>#REF!</v>
      </c>
      <c r="I76" s="403" t="e">
        <f aca="false">SUM(I50:I73)/#REF!</f>
        <v>#REF!</v>
      </c>
      <c r="J76" s="403" t="e">
        <f aca="false">SUM(J50:J73)/#REF!</f>
        <v>#REF!</v>
      </c>
      <c r="K76" s="403" t="e">
        <f aca="false">SUM(K50:K73)/#REF!</f>
        <v>#REF!</v>
      </c>
      <c r="L76" s="403" t="e">
        <f aca="false">SUM(L50:L73)/#REF!</f>
        <v>#REF!</v>
      </c>
      <c r="M76" s="404" t="e">
        <f aca="false">SUM(M50:M73)/#REF!</f>
        <v>#REF!</v>
      </c>
      <c r="N76" s="404"/>
      <c r="P76" s="362" t="e">
        <f aca="false">SUM(B76:M76)</f>
        <v>#REF!</v>
      </c>
      <c r="Q76" s="375"/>
      <c r="R76" s="375"/>
      <c r="T76" s="405" t="e">
        <f aca="false">IF(#REF!&gt;=999,0,#REF!)</f>
        <v>#REF!</v>
      </c>
      <c r="U76" s="406" t="e">
        <f aca="false">IF(#REF!&gt;=999,0,#REF!)</f>
        <v>#REF!</v>
      </c>
      <c r="V76" s="406" t="e">
        <f aca="false">IF(#REF!&gt;=999,0,#REF!)</f>
        <v>#REF!</v>
      </c>
      <c r="W76" s="407" t="e">
        <f aca="false">IF(#REF!&gt;=999,0,#REF!)</f>
        <v>#REF!</v>
      </c>
    </row>
    <row r="77" customFormat="false" ht="12.8" hidden="false" customHeight="false" outlineLevel="0" collapsed="false">
      <c r="A77" s="308" t="s">
        <v>90</v>
      </c>
      <c r="B77" s="408" t="e">
        <f aca="false">SUM(B56:B71)/#REF!</f>
        <v>#REF!</v>
      </c>
      <c r="C77" s="409" t="e">
        <f aca="false">SUM(C56:C71)/#REF!</f>
        <v>#REF!</v>
      </c>
      <c r="D77" s="409" t="e">
        <f aca="false">SUM(D56:D71)/#REF!</f>
        <v>#REF!</v>
      </c>
      <c r="E77" s="409" t="e">
        <f aca="false">SUM(E56:E71)/#REF!</f>
        <v>#REF!</v>
      </c>
      <c r="F77" s="409" t="e">
        <f aca="false">SUM(F56:F71)/#REF!</f>
        <v>#REF!</v>
      </c>
      <c r="G77" s="409" t="e">
        <f aca="false">SUM(G56:G71)/#REF!</f>
        <v>#REF!</v>
      </c>
      <c r="H77" s="409" t="e">
        <f aca="false">SUM(H56:H71)/#REF!</f>
        <v>#REF!</v>
      </c>
      <c r="I77" s="409" t="e">
        <f aca="false">SUM(I56:I71)/#REF!</f>
        <v>#REF!</v>
      </c>
      <c r="J77" s="409" t="e">
        <f aca="false">SUM(J56:J71)/#REF!</f>
        <v>#REF!</v>
      </c>
      <c r="K77" s="409" t="e">
        <f aca="false">SUM(K56:K71)/#REF!</f>
        <v>#REF!</v>
      </c>
      <c r="L77" s="409" t="e">
        <f aca="false">SUM(L56:L71)/#REF!</f>
        <v>#REF!</v>
      </c>
      <c r="M77" s="410" t="e">
        <f aca="false">SUM(M56:M71)/#REF!</f>
        <v>#REF!</v>
      </c>
      <c r="N77" s="410"/>
      <c r="P77" s="353" t="e">
        <f aca="false">SUM(B77:M77)</f>
        <v>#REF!</v>
      </c>
      <c r="Q77" s="375"/>
      <c r="R77" s="375"/>
      <c r="T77" s="411" t="e">
        <f aca="false">IF(#REF!&gt;=999,0,#REF!)</f>
        <v>#REF!</v>
      </c>
      <c r="U77" s="412" t="e">
        <f aca="false">IF(#REF!&gt;=999,0,#REF!)</f>
        <v>#REF!</v>
      </c>
      <c r="V77" s="412" t="e">
        <f aca="false">IF(#REF!&gt;=999,0,#REF!)</f>
        <v>#REF!</v>
      </c>
      <c r="W77" s="413" t="e">
        <f aca="false">IF(#REF!&gt;=999,0,#REF!)</f>
        <v>#REF!</v>
      </c>
    </row>
    <row r="78" customFormat="false" ht="12.8" hidden="false" customHeight="false" outlineLevel="0" collapsed="false">
      <c r="A78" s="313" t="s">
        <v>91</v>
      </c>
      <c r="B78" s="414" t="e">
        <f aca="false">B76-B77</f>
        <v>#REF!</v>
      </c>
      <c r="C78" s="415" t="e">
        <f aca="false">C76-C77</f>
        <v>#REF!</v>
      </c>
      <c r="D78" s="415" t="e">
        <f aca="false">D76-D77</f>
        <v>#REF!</v>
      </c>
      <c r="E78" s="415" t="e">
        <f aca="false">E76-E77</f>
        <v>#REF!</v>
      </c>
      <c r="F78" s="415" t="e">
        <f aca="false">F76-F77</f>
        <v>#REF!</v>
      </c>
      <c r="G78" s="415" t="e">
        <f aca="false">G76-G77</f>
        <v>#REF!</v>
      </c>
      <c r="H78" s="415" t="e">
        <f aca="false">H76-H77</f>
        <v>#REF!</v>
      </c>
      <c r="I78" s="415" t="e">
        <f aca="false">I76-I77</f>
        <v>#REF!</v>
      </c>
      <c r="J78" s="415" t="e">
        <f aca="false">J76-J77</f>
        <v>#REF!</v>
      </c>
      <c r="K78" s="415" t="e">
        <f aca="false">K76-K77</f>
        <v>#REF!</v>
      </c>
      <c r="L78" s="415" t="e">
        <f aca="false">L76-L77</f>
        <v>#REF!</v>
      </c>
      <c r="M78" s="416" t="e">
        <f aca="false">M76-M77</f>
        <v>#REF!</v>
      </c>
      <c r="N78" s="416"/>
      <c r="O78" s="417"/>
      <c r="P78" s="364" t="e">
        <f aca="false">P76-P77</f>
        <v>#REF!</v>
      </c>
      <c r="Q78" s="375"/>
      <c r="R78" s="375"/>
      <c r="T78" s="418" t="e">
        <f aca="false">IF(#REF!&gt;=999,0,#REF!)</f>
        <v>#REF!</v>
      </c>
      <c r="U78" s="419" t="e">
        <f aca="false">IF(#REF!&gt;=999,0,#REF!)</f>
        <v>#REF!</v>
      </c>
      <c r="V78" s="419" t="e">
        <f aca="false">IF(#REF!&gt;=999,0,#REF!)</f>
        <v>#REF!</v>
      </c>
      <c r="W78" s="420" t="e">
        <f aca="false">IF(#REF!&gt;=999,0,#REF!)</f>
        <v>#REF!</v>
      </c>
    </row>
    <row r="79" customFormat="false" ht="23.45" hidden="false" customHeight="true" outlineLevel="0" collapsed="false">
      <c r="W79" s="428"/>
    </row>
    <row r="81" customFormat="false" ht="12.8" hidden="false" customHeight="false" outlineLevel="0" collapsed="false">
      <c r="A81" s="101" t="s">
        <v>102</v>
      </c>
    </row>
    <row r="82" customFormat="false" ht="12.8" hidden="false" customHeight="false" outlineLevel="0" collapsed="false">
      <c r="A82" s="39" t="s">
        <v>103</v>
      </c>
    </row>
  </sheetData>
  <mergeCells count="8">
    <mergeCell ref="A5:R5"/>
    <mergeCell ref="A6:R6"/>
    <mergeCell ref="A11:R11"/>
    <mergeCell ref="B12:M12"/>
    <mergeCell ref="T12:W12"/>
    <mergeCell ref="A47:R47"/>
    <mergeCell ref="B48:M48"/>
    <mergeCell ref="T48:W48"/>
  </mergeCells>
  <conditionalFormatting sqref="A14:W25">
    <cfRule type="expression" priority="2" aboveAverage="0" equalAverage="0" bottom="0" percent="0" rank="0" text="" dxfId="20">
      <formula>$P14&gt;=MAX($P$14:$P$25)</formula>
    </cfRule>
  </conditionalFormatting>
  <conditionalFormatting sqref="A26:W37">
    <cfRule type="expression" priority="3" aboveAverage="0" equalAverage="0" bottom="0" percent="0" rank="0" text="" dxfId="21">
      <formula>$P26&gt;=MAX($P$26:$P$37)</formula>
    </cfRule>
  </conditionalFormatting>
  <conditionalFormatting sqref="A50:W61">
    <cfRule type="expression" priority="4" aboveAverage="0" equalAverage="0" bottom="0" percent="0" rank="0" text="" dxfId="22">
      <formula>$P50&gt;=MAX($P$50:$P$61)</formula>
    </cfRule>
  </conditionalFormatting>
  <conditionalFormatting sqref="A62:W73">
    <cfRule type="expression" priority="5" aboveAverage="0" equalAverage="0" bottom="0" percent="0" rank="0" text="" dxfId="23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&amp;L&amp;6&amp;F&amp;R&amp;8Page: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</TotalTime>
  <Application>LibreOffice/6.2.0.3$Linux_X86_64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2019-02-19T08:25:15Z</dcterms:modified>
  <cp:revision>19</cp:revision>
  <dc:subject/>
  <dc:title/>
</cp:coreProperties>
</file>