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comptages\"/>
    </mc:Choice>
  </mc:AlternateContent>
  <bookViews>
    <workbookView xWindow="0" yWindow="0" windowWidth="16380" windowHeight="8190" tabRatio="500" activeTab="6"/>
  </bookViews>
  <sheets>
    <sheet name="Data_count" sheetId="1" r:id="rId1"/>
    <sheet name="Data_day" sheetId="2" r:id="rId2"/>
    <sheet name="Data_month" sheetId="18" r:id="rId3"/>
    <sheet name="Data_speed" sheetId="3" r:id="rId4"/>
    <sheet name="Data_category" sheetId="4" r:id="rId5"/>
    <sheet name="CV_H" sheetId="5" r:id="rId6"/>
    <sheet name="CV_LV" sheetId="6" r:id="rId7"/>
    <sheet name="CV_S" sheetId="7" r:id="rId8"/>
    <sheet name="CV_D" sheetId="8" r:id="rId9"/>
    <sheet name="CV_HEB" sheetId="9" r:id="rId10"/>
    <sheet name="CV_A" sheetId="10" r:id="rId11"/>
    <sheet name="CV_C" sheetId="11" r:id="rId12"/>
    <sheet name="SWISS7_H" sheetId="12" r:id="rId13"/>
    <sheet name="SWISS7_G" sheetId="13" r:id="rId14"/>
    <sheet name="SWISS10_H" sheetId="14" r:id="rId15"/>
    <sheet name="SWISS10_G" sheetId="15" r:id="rId16"/>
    <sheet name="Vit_H" sheetId="16" r:id="rId17"/>
    <sheet name="Vit_Hd" sheetId="17" r:id="rId18"/>
  </sheets>
  <definedNames>
    <definedName name="_xlnm.Print_Area" localSheetId="10">CV_A!$A$1:$K$58</definedName>
    <definedName name="_xlnm.Print_Area" localSheetId="11">CV_C!$A$1:$AD$39</definedName>
    <definedName name="_xlnm.Print_Area" localSheetId="8">CV_D!$A$1:$K$58</definedName>
    <definedName name="_xlnm.Print_Area" localSheetId="5">CV_H!$A$1:$K$55</definedName>
    <definedName name="_xlnm.Print_Area" localSheetId="9">CV_HEB!$A$1:$K$58</definedName>
    <definedName name="_xlnm.Print_Area" localSheetId="6">CV_LV!$A$1:$K$58</definedName>
    <definedName name="_xlnm.Print_Area" localSheetId="7">CV_S!$A$1:$K$58</definedName>
    <definedName name="_xlnm.Print_Area" localSheetId="15">SWISS10_G!$A$1:$N$76</definedName>
    <definedName name="_xlnm.Print_Area" localSheetId="14">SWISS10_H!$A$1:$N$76</definedName>
    <definedName name="_xlnm.Print_Area" localSheetId="13">SWISS7_G!$A$1:$K$76</definedName>
    <definedName name="_xlnm.Print_Area" localSheetId="12">SWISS7_H!$A$1:$K$76</definedName>
    <definedName name="_xlnm.Print_Area" localSheetId="16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" i="18" l="1"/>
  <c r="M6" i="18" s="1"/>
  <c r="N4" i="18"/>
  <c r="B6" i="18" l="1"/>
  <c r="C6" i="18"/>
  <c r="D6" i="18"/>
  <c r="E6" i="18"/>
  <c r="F6" i="18"/>
  <c r="G6" i="18"/>
  <c r="H6" i="18"/>
  <c r="I6" i="18"/>
  <c r="J6" i="18"/>
  <c r="K6" i="18"/>
  <c r="L6" i="18"/>
  <c r="U72" i="17" l="1"/>
  <c r="T72" i="17"/>
  <c r="S72" i="17"/>
  <c r="R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U71" i="17"/>
  <c r="T71" i="17"/>
  <c r="S71" i="17"/>
  <c r="R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U70" i="17"/>
  <c r="T70" i="17"/>
  <c r="S70" i="17"/>
  <c r="R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U69" i="17"/>
  <c r="T69" i="17"/>
  <c r="S69" i="17"/>
  <c r="R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U68" i="17"/>
  <c r="T68" i="17"/>
  <c r="S68" i="17"/>
  <c r="R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U67" i="17"/>
  <c r="T67" i="17"/>
  <c r="S67" i="17"/>
  <c r="R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U66" i="17"/>
  <c r="T66" i="17"/>
  <c r="S66" i="17"/>
  <c r="R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U65" i="17"/>
  <c r="T65" i="17"/>
  <c r="S65" i="17"/>
  <c r="R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U64" i="17"/>
  <c r="T64" i="17"/>
  <c r="S64" i="17"/>
  <c r="R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U63" i="17"/>
  <c r="T63" i="17"/>
  <c r="S63" i="17"/>
  <c r="R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U62" i="17"/>
  <c r="T62" i="17"/>
  <c r="S62" i="17"/>
  <c r="R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U61" i="17"/>
  <c r="T61" i="17"/>
  <c r="S61" i="17"/>
  <c r="R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U60" i="17"/>
  <c r="T60" i="17"/>
  <c r="S60" i="17"/>
  <c r="R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U59" i="17"/>
  <c r="T59" i="17"/>
  <c r="S59" i="17"/>
  <c r="R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U58" i="17"/>
  <c r="T58" i="17"/>
  <c r="S58" i="17"/>
  <c r="R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U57" i="17"/>
  <c r="T57" i="17"/>
  <c r="S57" i="17"/>
  <c r="R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U56" i="17"/>
  <c r="T56" i="17"/>
  <c r="S56" i="17"/>
  <c r="R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U55" i="17"/>
  <c r="U75" i="17" s="1"/>
  <c r="T55" i="17"/>
  <c r="T75" i="17" s="1"/>
  <c r="S55" i="17"/>
  <c r="S75" i="17" s="1"/>
  <c r="R55" i="17"/>
  <c r="R75" i="17" s="1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U54" i="17"/>
  <c r="T54" i="17"/>
  <c r="S54" i="17"/>
  <c r="R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U53" i="17"/>
  <c r="T53" i="17"/>
  <c r="S53" i="17"/>
  <c r="R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U52" i="17"/>
  <c r="T52" i="17"/>
  <c r="S52" i="17"/>
  <c r="R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U51" i="17"/>
  <c r="T51" i="17"/>
  <c r="S51" i="17"/>
  <c r="R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U50" i="17"/>
  <c r="T50" i="17"/>
  <c r="S50" i="17"/>
  <c r="R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U49" i="17"/>
  <c r="U76" i="17" s="1"/>
  <c r="T49" i="17"/>
  <c r="T76" i="17" s="1"/>
  <c r="S49" i="17"/>
  <c r="S76" i="17" s="1"/>
  <c r="R49" i="17"/>
  <c r="R76" i="17" s="1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U48" i="17"/>
  <c r="T48" i="17"/>
  <c r="S48" i="17"/>
  <c r="R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R47" i="17"/>
  <c r="P47" i="17"/>
  <c r="U37" i="17"/>
  <c r="T37" i="17"/>
  <c r="S37" i="17"/>
  <c r="R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U36" i="17"/>
  <c r="T36" i="17"/>
  <c r="S36" i="17"/>
  <c r="R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U35" i="17"/>
  <c r="T35" i="17"/>
  <c r="S35" i="17"/>
  <c r="R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U34" i="17"/>
  <c r="T34" i="17"/>
  <c r="S34" i="17"/>
  <c r="R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U33" i="17"/>
  <c r="T33" i="17"/>
  <c r="S33" i="17"/>
  <c r="R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U32" i="17"/>
  <c r="T32" i="17"/>
  <c r="S32" i="17"/>
  <c r="R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U31" i="17"/>
  <c r="T31" i="17"/>
  <c r="S31" i="17"/>
  <c r="R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U30" i="17"/>
  <c r="T30" i="17"/>
  <c r="S30" i="17"/>
  <c r="R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U29" i="17"/>
  <c r="T29" i="17"/>
  <c r="S29" i="17"/>
  <c r="R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U28" i="17"/>
  <c r="T28" i="17"/>
  <c r="S28" i="17"/>
  <c r="R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U27" i="17"/>
  <c r="T27" i="17"/>
  <c r="S27" i="17"/>
  <c r="R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U26" i="17"/>
  <c r="T26" i="17"/>
  <c r="S26" i="17"/>
  <c r="R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U25" i="17"/>
  <c r="T25" i="17"/>
  <c r="S25" i="17"/>
  <c r="R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U24" i="17"/>
  <c r="T24" i="17"/>
  <c r="S24" i="17"/>
  <c r="R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U23" i="17"/>
  <c r="T23" i="17"/>
  <c r="S23" i="17"/>
  <c r="R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U22" i="17"/>
  <c r="T22" i="17"/>
  <c r="S22" i="17"/>
  <c r="R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U21" i="17"/>
  <c r="T21" i="17"/>
  <c r="S21" i="17"/>
  <c r="R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U20" i="17"/>
  <c r="U40" i="17" s="1"/>
  <c r="T20" i="17"/>
  <c r="T40" i="17" s="1"/>
  <c r="S20" i="17"/>
  <c r="S40" i="17" s="1"/>
  <c r="R20" i="17"/>
  <c r="R40" i="17" s="1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U19" i="17"/>
  <c r="T19" i="17"/>
  <c r="S19" i="17"/>
  <c r="R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U18" i="17"/>
  <c r="T18" i="17"/>
  <c r="S18" i="17"/>
  <c r="R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U17" i="17"/>
  <c r="T17" i="17"/>
  <c r="S17" i="17"/>
  <c r="R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U16" i="17"/>
  <c r="T16" i="17"/>
  <c r="S16" i="17"/>
  <c r="R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U15" i="17"/>
  <c r="T15" i="17"/>
  <c r="S15" i="17"/>
  <c r="R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U14" i="17"/>
  <c r="U41" i="17" s="1"/>
  <c r="T14" i="17"/>
  <c r="T41" i="17" s="1"/>
  <c r="S14" i="17"/>
  <c r="S41" i="17" s="1"/>
  <c r="R14" i="17"/>
  <c r="R41" i="17" s="1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B12" i="17"/>
  <c r="B47" i="17" s="1"/>
  <c r="J8" i="17"/>
  <c r="U5" i="17"/>
  <c r="B5" i="17"/>
  <c r="B45" i="17" s="1"/>
  <c r="U4" i="17"/>
  <c r="B4" i="17"/>
  <c r="B10" i="17" s="1"/>
  <c r="U3" i="17"/>
  <c r="A3" i="17"/>
  <c r="U2" i="17"/>
  <c r="J2" i="17"/>
  <c r="A2" i="17"/>
  <c r="A1" i="17"/>
  <c r="M72" i="16"/>
  <c r="L72" i="16"/>
  <c r="K72" i="16"/>
  <c r="J72" i="16"/>
  <c r="I72" i="16"/>
  <c r="H72" i="16"/>
  <c r="G72" i="16"/>
  <c r="F72" i="16"/>
  <c r="E72" i="16"/>
  <c r="D72" i="16"/>
  <c r="C72" i="16"/>
  <c r="B72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O4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B12" i="16"/>
  <c r="B47" i="16" s="1"/>
  <c r="H8" i="16"/>
  <c r="O5" i="16"/>
  <c r="B5" i="16"/>
  <c r="B45" i="16" s="1"/>
  <c r="O4" i="16"/>
  <c r="B4" i="16"/>
  <c r="B10" i="16" s="1"/>
  <c r="O3" i="16"/>
  <c r="A3" i="16"/>
  <c r="O2" i="16"/>
  <c r="H2" i="16"/>
  <c r="A2" i="16"/>
  <c r="A1" i="16"/>
  <c r="N46" i="15"/>
  <c r="K38" i="15"/>
  <c r="K73" i="15" s="1"/>
  <c r="J38" i="15"/>
  <c r="J73" i="15" s="1"/>
  <c r="I38" i="15"/>
  <c r="I73" i="15" s="1"/>
  <c r="H38" i="15"/>
  <c r="H73" i="15" s="1"/>
  <c r="G38" i="15"/>
  <c r="G73" i="15" s="1"/>
  <c r="F38" i="15"/>
  <c r="F73" i="15" s="1"/>
  <c r="E38" i="15"/>
  <c r="E73" i="15" s="1"/>
  <c r="D38" i="15"/>
  <c r="D73" i="15" s="1"/>
  <c r="C38" i="15"/>
  <c r="C73" i="15" s="1"/>
  <c r="B38" i="15"/>
  <c r="B73" i="15" s="1"/>
  <c r="G8" i="15"/>
  <c r="N5" i="15"/>
  <c r="B5" i="15"/>
  <c r="B44" i="15" s="1"/>
  <c r="N4" i="15"/>
  <c r="B4" i="15"/>
  <c r="B9" i="15" s="1"/>
  <c r="N3" i="15"/>
  <c r="A3" i="15"/>
  <c r="N2" i="15"/>
  <c r="G2" i="15"/>
  <c r="A2" i="15"/>
  <c r="A1" i="15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66" i="14"/>
  <c r="J66" i="14"/>
  <c r="I66" i="14"/>
  <c r="H66" i="14"/>
  <c r="G66" i="14"/>
  <c r="F66" i="14"/>
  <c r="E66" i="14"/>
  <c r="D66" i="14"/>
  <c r="C66" i="14"/>
  <c r="B66" i="14"/>
  <c r="K65" i="14"/>
  <c r="J65" i="14"/>
  <c r="I65" i="14"/>
  <c r="H65" i="14"/>
  <c r="G65" i="14"/>
  <c r="F65" i="14"/>
  <c r="E65" i="14"/>
  <c r="D65" i="14"/>
  <c r="C65" i="14"/>
  <c r="B65" i="14"/>
  <c r="K64" i="14"/>
  <c r="J64" i="14"/>
  <c r="I64" i="14"/>
  <c r="H64" i="14"/>
  <c r="G64" i="14"/>
  <c r="F64" i="14"/>
  <c r="E64" i="14"/>
  <c r="D64" i="14"/>
  <c r="C64" i="14"/>
  <c r="B64" i="14"/>
  <c r="K63" i="14"/>
  <c r="J63" i="14"/>
  <c r="I63" i="14"/>
  <c r="H63" i="14"/>
  <c r="G63" i="14"/>
  <c r="F63" i="14"/>
  <c r="E63" i="14"/>
  <c r="D63" i="14"/>
  <c r="C63" i="14"/>
  <c r="B63" i="14"/>
  <c r="K62" i="14"/>
  <c r="J62" i="14"/>
  <c r="I62" i="14"/>
  <c r="H62" i="14"/>
  <c r="G62" i="14"/>
  <c r="F62" i="14"/>
  <c r="E62" i="14"/>
  <c r="D62" i="14"/>
  <c r="C62" i="14"/>
  <c r="B62" i="14"/>
  <c r="K61" i="14"/>
  <c r="J61" i="14"/>
  <c r="I61" i="14"/>
  <c r="H61" i="14"/>
  <c r="G61" i="14"/>
  <c r="F61" i="14"/>
  <c r="E61" i="14"/>
  <c r="D61" i="14"/>
  <c r="C61" i="14"/>
  <c r="B61" i="14"/>
  <c r="K60" i="14"/>
  <c r="J60" i="14"/>
  <c r="I60" i="14"/>
  <c r="H60" i="14"/>
  <c r="G60" i="14"/>
  <c r="F60" i="14"/>
  <c r="E60" i="14"/>
  <c r="D60" i="14"/>
  <c r="C60" i="14"/>
  <c r="B60" i="14"/>
  <c r="K59" i="14"/>
  <c r="J59" i="14"/>
  <c r="I59" i="14"/>
  <c r="H59" i="14"/>
  <c r="G59" i="14"/>
  <c r="F59" i="14"/>
  <c r="E59" i="14"/>
  <c r="D59" i="14"/>
  <c r="C59" i="14"/>
  <c r="B59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6" i="14"/>
  <c r="J56" i="14"/>
  <c r="I56" i="14"/>
  <c r="H56" i="14"/>
  <c r="G56" i="14"/>
  <c r="F56" i="14"/>
  <c r="E56" i="14"/>
  <c r="D56" i="14"/>
  <c r="C56" i="14"/>
  <c r="B56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K51" i="14"/>
  <c r="J51" i="14"/>
  <c r="I51" i="14"/>
  <c r="H51" i="14"/>
  <c r="G51" i="14"/>
  <c r="F51" i="14"/>
  <c r="E51" i="14"/>
  <c r="D51" i="14"/>
  <c r="C51" i="14"/>
  <c r="B51" i="14"/>
  <c r="K50" i="14"/>
  <c r="J50" i="14"/>
  <c r="I50" i="14"/>
  <c r="H50" i="14"/>
  <c r="G50" i="14"/>
  <c r="F50" i="14"/>
  <c r="E50" i="14"/>
  <c r="D50" i="14"/>
  <c r="C50" i="14"/>
  <c r="B50" i="14"/>
  <c r="K49" i="14"/>
  <c r="J49" i="14"/>
  <c r="I49" i="14"/>
  <c r="H49" i="14"/>
  <c r="G49" i="14"/>
  <c r="F49" i="14"/>
  <c r="E49" i="14"/>
  <c r="D49" i="14"/>
  <c r="C49" i="14"/>
  <c r="B49" i="14"/>
  <c r="K48" i="14"/>
  <c r="J48" i="14"/>
  <c r="I48" i="14"/>
  <c r="H48" i="14"/>
  <c r="G48" i="14"/>
  <c r="F48" i="14"/>
  <c r="E48" i="14"/>
  <c r="D48" i="14"/>
  <c r="C48" i="14"/>
  <c r="B48" i="14"/>
  <c r="K47" i="14"/>
  <c r="J47" i="14"/>
  <c r="I47" i="14"/>
  <c r="H47" i="14"/>
  <c r="G47" i="14"/>
  <c r="F47" i="14"/>
  <c r="E47" i="14"/>
  <c r="D47" i="14"/>
  <c r="C47" i="14"/>
  <c r="B47" i="14"/>
  <c r="K46" i="14"/>
  <c r="J46" i="14"/>
  <c r="I46" i="14"/>
  <c r="H46" i="14"/>
  <c r="G46" i="14"/>
  <c r="F46" i="14"/>
  <c r="E46" i="14"/>
  <c r="D46" i="14"/>
  <c r="C46" i="14"/>
  <c r="B46" i="14"/>
  <c r="K45" i="14"/>
  <c r="J45" i="14"/>
  <c r="I45" i="14"/>
  <c r="H45" i="14"/>
  <c r="G45" i="14"/>
  <c r="F45" i="14"/>
  <c r="E45" i="14"/>
  <c r="D45" i="14"/>
  <c r="C45" i="14"/>
  <c r="B45" i="14"/>
  <c r="K44" i="14"/>
  <c r="J44" i="14"/>
  <c r="I44" i="14"/>
  <c r="H44" i="14"/>
  <c r="G44" i="14"/>
  <c r="F44" i="14"/>
  <c r="E44" i="14"/>
  <c r="D44" i="14"/>
  <c r="C44" i="14"/>
  <c r="B44" i="14"/>
  <c r="N43" i="14"/>
  <c r="K36" i="14"/>
  <c r="J36" i="14"/>
  <c r="I36" i="14"/>
  <c r="H36" i="14"/>
  <c r="G36" i="14"/>
  <c r="F36" i="14"/>
  <c r="E36" i="14"/>
  <c r="D36" i="14"/>
  <c r="C36" i="14"/>
  <c r="B36" i="14"/>
  <c r="K35" i="14"/>
  <c r="J35" i="14"/>
  <c r="I35" i="14"/>
  <c r="H35" i="14"/>
  <c r="G35" i="14"/>
  <c r="F35" i="14"/>
  <c r="E35" i="14"/>
  <c r="D35" i="14"/>
  <c r="C35" i="14"/>
  <c r="B35" i="14"/>
  <c r="K34" i="14"/>
  <c r="J34" i="14"/>
  <c r="I34" i="14"/>
  <c r="H34" i="14"/>
  <c r="G34" i="14"/>
  <c r="F34" i="14"/>
  <c r="E34" i="14"/>
  <c r="D34" i="14"/>
  <c r="C34" i="14"/>
  <c r="B34" i="14"/>
  <c r="K33" i="14"/>
  <c r="J33" i="14"/>
  <c r="I33" i="14"/>
  <c r="H33" i="14"/>
  <c r="G33" i="14"/>
  <c r="F33" i="14"/>
  <c r="E33" i="14"/>
  <c r="D33" i="14"/>
  <c r="C33" i="14"/>
  <c r="B33" i="14"/>
  <c r="K32" i="14"/>
  <c r="J32" i="14"/>
  <c r="I32" i="14"/>
  <c r="H32" i="14"/>
  <c r="G32" i="14"/>
  <c r="F32" i="14"/>
  <c r="E32" i="14"/>
  <c r="D32" i="14"/>
  <c r="C32" i="14"/>
  <c r="B32" i="14"/>
  <c r="K31" i="14"/>
  <c r="J31" i="14"/>
  <c r="I31" i="14"/>
  <c r="H31" i="14"/>
  <c r="G31" i="14"/>
  <c r="F31" i="14"/>
  <c r="E31" i="14"/>
  <c r="D31" i="14"/>
  <c r="C31" i="14"/>
  <c r="B31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8" i="14"/>
  <c r="J28" i="14"/>
  <c r="I28" i="14"/>
  <c r="H28" i="14"/>
  <c r="G28" i="14"/>
  <c r="F28" i="14"/>
  <c r="E28" i="14"/>
  <c r="D28" i="14"/>
  <c r="C28" i="14"/>
  <c r="B28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23" i="14"/>
  <c r="J23" i="14"/>
  <c r="I23" i="14"/>
  <c r="H23" i="14"/>
  <c r="G23" i="14"/>
  <c r="F23" i="14"/>
  <c r="E23" i="14"/>
  <c r="D23" i="14"/>
  <c r="C23" i="14"/>
  <c r="B23" i="14"/>
  <c r="K22" i="14"/>
  <c r="J22" i="14"/>
  <c r="I22" i="14"/>
  <c r="H22" i="14"/>
  <c r="G22" i="14"/>
  <c r="F22" i="14"/>
  <c r="E22" i="14"/>
  <c r="D22" i="14"/>
  <c r="C22" i="14"/>
  <c r="B22" i="14"/>
  <c r="K21" i="14"/>
  <c r="J21" i="14"/>
  <c r="I21" i="14"/>
  <c r="H21" i="14"/>
  <c r="G21" i="14"/>
  <c r="F21" i="14"/>
  <c r="E21" i="14"/>
  <c r="D21" i="14"/>
  <c r="C21" i="14"/>
  <c r="B21" i="14"/>
  <c r="K20" i="14"/>
  <c r="J20" i="14"/>
  <c r="I20" i="14"/>
  <c r="H20" i="14"/>
  <c r="G20" i="14"/>
  <c r="F20" i="14"/>
  <c r="E20" i="14"/>
  <c r="D20" i="14"/>
  <c r="C20" i="14"/>
  <c r="B20" i="14"/>
  <c r="K19" i="14"/>
  <c r="J19" i="14"/>
  <c r="I19" i="14"/>
  <c r="H19" i="14"/>
  <c r="G19" i="14"/>
  <c r="F19" i="14"/>
  <c r="E19" i="14"/>
  <c r="D19" i="14"/>
  <c r="C19" i="14"/>
  <c r="B19" i="14"/>
  <c r="K18" i="14"/>
  <c r="J18" i="14"/>
  <c r="I18" i="14"/>
  <c r="H18" i="14"/>
  <c r="G18" i="14"/>
  <c r="F18" i="14"/>
  <c r="E18" i="14"/>
  <c r="D18" i="14"/>
  <c r="C18" i="14"/>
  <c r="B18" i="14"/>
  <c r="K17" i="14"/>
  <c r="J17" i="14"/>
  <c r="I17" i="14"/>
  <c r="H17" i="14"/>
  <c r="G17" i="14"/>
  <c r="F17" i="14"/>
  <c r="E17" i="14"/>
  <c r="D17" i="14"/>
  <c r="C17" i="14"/>
  <c r="B17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4" i="14"/>
  <c r="J14" i="14"/>
  <c r="I14" i="14"/>
  <c r="H14" i="14"/>
  <c r="G14" i="14"/>
  <c r="F14" i="14"/>
  <c r="E14" i="14"/>
  <c r="D14" i="14"/>
  <c r="C14" i="14"/>
  <c r="B14" i="14"/>
  <c r="K13" i="14"/>
  <c r="J13" i="14"/>
  <c r="I13" i="14"/>
  <c r="H13" i="14"/>
  <c r="G13" i="14"/>
  <c r="F13" i="14"/>
  <c r="E13" i="14"/>
  <c r="D13" i="14"/>
  <c r="C13" i="14"/>
  <c r="B13" i="14"/>
  <c r="B11" i="14"/>
  <c r="B43" i="14" s="1"/>
  <c r="G8" i="14"/>
  <c r="N5" i="14"/>
  <c r="B5" i="14"/>
  <c r="B41" i="14" s="1"/>
  <c r="N4" i="14"/>
  <c r="B4" i="14"/>
  <c r="B9" i="14" s="1"/>
  <c r="N3" i="14"/>
  <c r="A3" i="14"/>
  <c r="N2" i="14"/>
  <c r="G2" i="14"/>
  <c r="A2" i="14"/>
  <c r="A1" i="14"/>
  <c r="K46" i="13"/>
  <c r="H38" i="13"/>
  <c r="H73" i="13" s="1"/>
  <c r="G38" i="13"/>
  <c r="G73" i="13" s="1"/>
  <c r="F38" i="13"/>
  <c r="F73" i="13" s="1"/>
  <c r="E38" i="13"/>
  <c r="E73" i="13" s="1"/>
  <c r="D38" i="13"/>
  <c r="D73" i="13" s="1"/>
  <c r="C38" i="13"/>
  <c r="C73" i="13" s="1"/>
  <c r="B38" i="13"/>
  <c r="B73" i="13" s="1"/>
  <c r="F8" i="13"/>
  <c r="K5" i="13"/>
  <c r="B5" i="13"/>
  <c r="B44" i="13" s="1"/>
  <c r="K4" i="13"/>
  <c r="B4" i="13"/>
  <c r="B9" i="13" s="1"/>
  <c r="K3" i="13"/>
  <c r="A3" i="13"/>
  <c r="K2" i="13"/>
  <c r="F2" i="13"/>
  <c r="A2" i="13"/>
  <c r="A1" i="13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H58" i="12"/>
  <c r="G58" i="12"/>
  <c r="F58" i="12"/>
  <c r="E58" i="12"/>
  <c r="D58" i="12"/>
  <c r="C58" i="12"/>
  <c r="B58" i="12"/>
  <c r="H57" i="12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55" i="12"/>
  <c r="G55" i="12"/>
  <c r="F55" i="12"/>
  <c r="E55" i="12"/>
  <c r="D55" i="12"/>
  <c r="C55" i="12"/>
  <c r="B55" i="12"/>
  <c r="H54" i="12"/>
  <c r="G54" i="12"/>
  <c r="F54" i="12"/>
  <c r="E54" i="12"/>
  <c r="D54" i="12"/>
  <c r="C54" i="12"/>
  <c r="B54" i="12"/>
  <c r="H53" i="12"/>
  <c r="G53" i="12"/>
  <c r="F53" i="12"/>
  <c r="E53" i="12"/>
  <c r="D53" i="12"/>
  <c r="C53" i="12"/>
  <c r="B53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46" i="12"/>
  <c r="G46" i="12"/>
  <c r="F46" i="12"/>
  <c r="E46" i="12"/>
  <c r="D46" i="12"/>
  <c r="C46" i="12"/>
  <c r="B46" i="12"/>
  <c r="H45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K43" i="12"/>
  <c r="J43" i="12"/>
  <c r="H36" i="12"/>
  <c r="G36" i="12"/>
  <c r="F36" i="12"/>
  <c r="E36" i="12"/>
  <c r="D36" i="12"/>
  <c r="C36" i="12"/>
  <c r="B36" i="12"/>
  <c r="H35" i="12"/>
  <c r="G35" i="12"/>
  <c r="F35" i="12"/>
  <c r="E35" i="12"/>
  <c r="D35" i="12"/>
  <c r="C35" i="12"/>
  <c r="B35" i="12"/>
  <c r="H34" i="12"/>
  <c r="G34" i="12"/>
  <c r="F34" i="12"/>
  <c r="E34" i="12"/>
  <c r="D34" i="12"/>
  <c r="C34" i="12"/>
  <c r="B34" i="12"/>
  <c r="H33" i="12"/>
  <c r="G33" i="12"/>
  <c r="F33" i="12"/>
  <c r="E33" i="12"/>
  <c r="D33" i="12"/>
  <c r="C33" i="12"/>
  <c r="B33" i="12"/>
  <c r="H32" i="12"/>
  <c r="G32" i="12"/>
  <c r="F32" i="12"/>
  <c r="E32" i="12"/>
  <c r="D32" i="12"/>
  <c r="C32" i="12"/>
  <c r="B32" i="12"/>
  <c r="H31" i="12"/>
  <c r="G31" i="12"/>
  <c r="F31" i="12"/>
  <c r="E31" i="12"/>
  <c r="D31" i="12"/>
  <c r="C31" i="12"/>
  <c r="B31" i="12"/>
  <c r="H30" i="12"/>
  <c r="G30" i="12"/>
  <c r="F30" i="12"/>
  <c r="E30" i="12"/>
  <c r="D30" i="12"/>
  <c r="C30" i="12"/>
  <c r="B30" i="12"/>
  <c r="H29" i="12"/>
  <c r="G29" i="12"/>
  <c r="F29" i="12"/>
  <c r="E29" i="12"/>
  <c r="D29" i="12"/>
  <c r="C29" i="12"/>
  <c r="B29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H26" i="12"/>
  <c r="G26" i="12"/>
  <c r="F26" i="12"/>
  <c r="E26" i="12"/>
  <c r="D26" i="12"/>
  <c r="C26" i="12"/>
  <c r="B26" i="12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B11" i="12"/>
  <c r="B43" i="12" s="1"/>
  <c r="F8" i="12"/>
  <c r="K5" i="12"/>
  <c r="B5" i="12"/>
  <c r="B41" i="12" s="1"/>
  <c r="K4" i="12"/>
  <c r="B4" i="12"/>
  <c r="B9" i="12" s="1"/>
  <c r="K3" i="12"/>
  <c r="A3" i="12"/>
  <c r="K2" i="12"/>
  <c r="F2" i="12"/>
  <c r="A2" i="12"/>
  <c r="A1" i="12"/>
  <c r="AB37" i="11"/>
  <c r="AA37" i="11"/>
  <c r="Z37" i="11"/>
  <c r="Y37" i="11"/>
  <c r="X37" i="11"/>
  <c r="W37" i="11"/>
  <c r="V37" i="11"/>
  <c r="AD37" i="11" s="1"/>
  <c r="R37" i="11"/>
  <c r="Q37" i="11"/>
  <c r="P37" i="11"/>
  <c r="O37" i="11"/>
  <c r="N37" i="11"/>
  <c r="M37" i="11"/>
  <c r="L37" i="11"/>
  <c r="T37" i="11" s="1"/>
  <c r="H37" i="11"/>
  <c r="G37" i="11"/>
  <c r="F37" i="11"/>
  <c r="E37" i="11"/>
  <c r="D37" i="11"/>
  <c r="C37" i="11"/>
  <c r="B37" i="11"/>
  <c r="J37" i="11" s="1"/>
  <c r="AB36" i="11"/>
  <c r="AA36" i="11"/>
  <c r="Z36" i="11"/>
  <c r="Y36" i="11"/>
  <c r="X36" i="11"/>
  <c r="W36" i="11"/>
  <c r="V36" i="11"/>
  <c r="AD36" i="11" s="1"/>
  <c r="R36" i="11"/>
  <c r="Q36" i="11"/>
  <c r="P36" i="11"/>
  <c r="O36" i="11"/>
  <c r="N36" i="11"/>
  <c r="M36" i="11"/>
  <c r="L36" i="11"/>
  <c r="T36" i="11" s="1"/>
  <c r="H36" i="11"/>
  <c r="G36" i="11"/>
  <c r="F36" i="11"/>
  <c r="E36" i="11"/>
  <c r="D36" i="11"/>
  <c r="C36" i="11"/>
  <c r="B36" i="11"/>
  <c r="J36" i="11" s="1"/>
  <c r="AB35" i="11"/>
  <c r="AA35" i="11"/>
  <c r="Z35" i="11"/>
  <c r="Y35" i="11"/>
  <c r="X35" i="11"/>
  <c r="W35" i="11"/>
  <c r="V35" i="11"/>
  <c r="AD35" i="11" s="1"/>
  <c r="R35" i="11"/>
  <c r="Q35" i="11"/>
  <c r="P35" i="11"/>
  <c r="O35" i="11"/>
  <c r="N35" i="11"/>
  <c r="M35" i="11"/>
  <c r="L35" i="11"/>
  <c r="T35" i="11" s="1"/>
  <c r="H35" i="11"/>
  <c r="G35" i="11"/>
  <c r="F35" i="11"/>
  <c r="E35" i="11"/>
  <c r="D35" i="11"/>
  <c r="C35" i="11"/>
  <c r="B35" i="11"/>
  <c r="J35" i="11" s="1"/>
  <c r="AB34" i="11"/>
  <c r="AA34" i="11"/>
  <c r="Z34" i="11"/>
  <c r="Y34" i="11"/>
  <c r="X34" i="11"/>
  <c r="W34" i="11"/>
  <c r="V34" i="11"/>
  <c r="AD34" i="11" s="1"/>
  <c r="R34" i="11"/>
  <c r="Q34" i="11"/>
  <c r="P34" i="11"/>
  <c r="O34" i="11"/>
  <c r="N34" i="11"/>
  <c r="M34" i="11"/>
  <c r="L34" i="11"/>
  <c r="T34" i="11" s="1"/>
  <c r="H34" i="11"/>
  <c r="G34" i="11"/>
  <c r="F34" i="11"/>
  <c r="E34" i="11"/>
  <c r="D34" i="11"/>
  <c r="C34" i="11"/>
  <c r="B34" i="11"/>
  <c r="J34" i="11" s="1"/>
  <c r="AB33" i="11"/>
  <c r="AA33" i="11"/>
  <c r="Z33" i="11"/>
  <c r="Y33" i="11"/>
  <c r="X33" i="11"/>
  <c r="W33" i="11"/>
  <c r="V33" i="11"/>
  <c r="AD33" i="11" s="1"/>
  <c r="R33" i="11"/>
  <c r="Q33" i="11"/>
  <c r="P33" i="11"/>
  <c r="O33" i="11"/>
  <c r="N33" i="11"/>
  <c r="M33" i="11"/>
  <c r="L33" i="11"/>
  <c r="T33" i="11" s="1"/>
  <c r="H33" i="11"/>
  <c r="G33" i="11"/>
  <c r="F33" i="11"/>
  <c r="E33" i="11"/>
  <c r="D33" i="11"/>
  <c r="C33" i="11"/>
  <c r="B33" i="11"/>
  <c r="J33" i="11" s="1"/>
  <c r="AB32" i="11"/>
  <c r="AA32" i="11"/>
  <c r="Z32" i="11"/>
  <c r="Y32" i="11"/>
  <c r="X32" i="11"/>
  <c r="W32" i="11"/>
  <c r="V32" i="11"/>
  <c r="AD32" i="11" s="1"/>
  <c r="R32" i="11"/>
  <c r="Q32" i="11"/>
  <c r="P32" i="11"/>
  <c r="O32" i="11"/>
  <c r="N32" i="11"/>
  <c r="M32" i="11"/>
  <c r="L32" i="11"/>
  <c r="T32" i="11" s="1"/>
  <c r="H32" i="11"/>
  <c r="G32" i="11"/>
  <c r="F32" i="11"/>
  <c r="E32" i="11"/>
  <c r="D32" i="11"/>
  <c r="C32" i="11"/>
  <c r="B32" i="11"/>
  <c r="J32" i="11" s="1"/>
  <c r="AB31" i="11"/>
  <c r="AA31" i="11"/>
  <c r="Z31" i="11"/>
  <c r="Y31" i="11"/>
  <c r="X31" i="11"/>
  <c r="W31" i="11"/>
  <c r="V31" i="11"/>
  <c r="AD31" i="11" s="1"/>
  <c r="R31" i="11"/>
  <c r="Q31" i="11"/>
  <c r="P31" i="11"/>
  <c r="O31" i="11"/>
  <c r="N31" i="11"/>
  <c r="M31" i="11"/>
  <c r="L31" i="11"/>
  <c r="T31" i="11" s="1"/>
  <c r="H31" i="11"/>
  <c r="G31" i="11"/>
  <c r="F31" i="11"/>
  <c r="E31" i="11"/>
  <c r="D31" i="11"/>
  <c r="C31" i="11"/>
  <c r="B31" i="11"/>
  <c r="J31" i="11" s="1"/>
  <c r="AB30" i="11"/>
  <c r="AA30" i="11"/>
  <c r="Z30" i="11"/>
  <c r="Y30" i="11"/>
  <c r="X30" i="11"/>
  <c r="W30" i="11"/>
  <c r="V30" i="11"/>
  <c r="AD30" i="11" s="1"/>
  <c r="R30" i="11"/>
  <c r="Q30" i="11"/>
  <c r="P30" i="11"/>
  <c r="O30" i="11"/>
  <c r="N30" i="11"/>
  <c r="M30" i="11"/>
  <c r="L30" i="11"/>
  <c r="T30" i="11" s="1"/>
  <c r="H30" i="11"/>
  <c r="G30" i="11"/>
  <c r="F30" i="11"/>
  <c r="E30" i="11"/>
  <c r="D30" i="11"/>
  <c r="C30" i="11"/>
  <c r="B30" i="11"/>
  <c r="J30" i="11" s="1"/>
  <c r="AB29" i="11"/>
  <c r="AA29" i="11"/>
  <c r="Z29" i="11"/>
  <c r="Y29" i="11"/>
  <c r="X29" i="11"/>
  <c r="W29" i="11"/>
  <c r="V29" i="11"/>
  <c r="AD29" i="11" s="1"/>
  <c r="R29" i="11"/>
  <c r="Q29" i="11"/>
  <c r="P29" i="11"/>
  <c r="O29" i="11"/>
  <c r="N29" i="11"/>
  <c r="M29" i="11"/>
  <c r="L29" i="11"/>
  <c r="T29" i="11" s="1"/>
  <c r="H29" i="11"/>
  <c r="G29" i="11"/>
  <c r="F29" i="11"/>
  <c r="E29" i="11"/>
  <c r="D29" i="11"/>
  <c r="C29" i="11"/>
  <c r="B29" i="11"/>
  <c r="J29" i="11" s="1"/>
  <c r="AB28" i="11"/>
  <c r="AA28" i="11"/>
  <c r="Z28" i="11"/>
  <c r="Y28" i="11"/>
  <c r="X28" i="11"/>
  <c r="W28" i="11"/>
  <c r="V28" i="11"/>
  <c r="AD28" i="11" s="1"/>
  <c r="R28" i="11"/>
  <c r="Q28" i="11"/>
  <c r="P28" i="11"/>
  <c r="O28" i="11"/>
  <c r="N28" i="11"/>
  <c r="M28" i="11"/>
  <c r="L28" i="11"/>
  <c r="T28" i="11" s="1"/>
  <c r="H28" i="11"/>
  <c r="G28" i="11"/>
  <c r="F28" i="11"/>
  <c r="E28" i="11"/>
  <c r="D28" i="11"/>
  <c r="C28" i="11"/>
  <c r="B28" i="11"/>
  <c r="J28" i="11" s="1"/>
  <c r="AB27" i="11"/>
  <c r="AA27" i="11"/>
  <c r="Z27" i="11"/>
  <c r="Y27" i="11"/>
  <c r="X27" i="11"/>
  <c r="W27" i="11"/>
  <c r="V27" i="11"/>
  <c r="AD27" i="11" s="1"/>
  <c r="R27" i="11"/>
  <c r="Q27" i="11"/>
  <c r="P27" i="11"/>
  <c r="O27" i="11"/>
  <c r="N27" i="11"/>
  <c r="M27" i="11"/>
  <c r="L27" i="11"/>
  <c r="T27" i="11" s="1"/>
  <c r="H27" i="11"/>
  <c r="G27" i="11"/>
  <c r="F27" i="11"/>
  <c r="E27" i="11"/>
  <c r="D27" i="11"/>
  <c r="C27" i="11"/>
  <c r="B27" i="11"/>
  <c r="J27" i="11" s="1"/>
  <c r="AB26" i="11"/>
  <c r="AA26" i="11"/>
  <c r="Z26" i="11"/>
  <c r="Y26" i="11"/>
  <c r="X26" i="11"/>
  <c r="W26" i="11"/>
  <c r="V26" i="11"/>
  <c r="AD26" i="11" s="1"/>
  <c r="R26" i="11"/>
  <c r="Q26" i="11"/>
  <c r="P26" i="11"/>
  <c r="O26" i="11"/>
  <c r="N26" i="11"/>
  <c r="M26" i="11"/>
  <c r="L26" i="11"/>
  <c r="T26" i="11" s="1"/>
  <c r="H26" i="11"/>
  <c r="G26" i="11"/>
  <c r="F26" i="11"/>
  <c r="E26" i="11"/>
  <c r="D26" i="11"/>
  <c r="C26" i="11"/>
  <c r="B26" i="11"/>
  <c r="J26" i="11" s="1"/>
  <c r="AB25" i="11"/>
  <c r="AA25" i="11"/>
  <c r="Z25" i="11"/>
  <c r="Y25" i="11"/>
  <c r="X25" i="11"/>
  <c r="W25" i="11"/>
  <c r="V25" i="11"/>
  <c r="AD25" i="11" s="1"/>
  <c r="R25" i="11"/>
  <c r="Q25" i="11"/>
  <c r="P25" i="11"/>
  <c r="O25" i="11"/>
  <c r="N25" i="11"/>
  <c r="M25" i="11"/>
  <c r="L25" i="11"/>
  <c r="T25" i="11" s="1"/>
  <c r="H25" i="11"/>
  <c r="G25" i="11"/>
  <c r="F25" i="11"/>
  <c r="E25" i="11"/>
  <c r="D25" i="11"/>
  <c r="C25" i="11"/>
  <c r="B25" i="11"/>
  <c r="J25" i="11" s="1"/>
  <c r="AB24" i="11"/>
  <c r="AA24" i="11"/>
  <c r="Z24" i="11"/>
  <c r="Y24" i="11"/>
  <c r="X24" i="11"/>
  <c r="W24" i="11"/>
  <c r="V24" i="11"/>
  <c r="AD24" i="11" s="1"/>
  <c r="R24" i="11"/>
  <c r="Q24" i="11"/>
  <c r="P24" i="11"/>
  <c r="O24" i="11"/>
  <c r="N24" i="11"/>
  <c r="M24" i="11"/>
  <c r="L24" i="11"/>
  <c r="T24" i="11" s="1"/>
  <c r="H24" i="11"/>
  <c r="G24" i="11"/>
  <c r="F24" i="11"/>
  <c r="E24" i="11"/>
  <c r="D24" i="11"/>
  <c r="C24" i="11"/>
  <c r="B24" i="11"/>
  <c r="J24" i="11" s="1"/>
  <c r="AB23" i="11"/>
  <c r="AA23" i="11"/>
  <c r="Z23" i="11"/>
  <c r="Y23" i="11"/>
  <c r="X23" i="11"/>
  <c r="W23" i="11"/>
  <c r="V23" i="11"/>
  <c r="AD23" i="11" s="1"/>
  <c r="R23" i="11"/>
  <c r="Q23" i="11"/>
  <c r="P23" i="11"/>
  <c r="O23" i="11"/>
  <c r="N23" i="11"/>
  <c r="M23" i="11"/>
  <c r="L23" i="11"/>
  <c r="T23" i="11" s="1"/>
  <c r="H23" i="11"/>
  <c r="G23" i="11"/>
  <c r="F23" i="11"/>
  <c r="E23" i="11"/>
  <c r="D23" i="11"/>
  <c r="C23" i="11"/>
  <c r="B23" i="11"/>
  <c r="J23" i="11" s="1"/>
  <c r="AB22" i="11"/>
  <c r="AA22" i="11"/>
  <c r="Z22" i="11"/>
  <c r="Y22" i="11"/>
  <c r="X22" i="11"/>
  <c r="W22" i="11"/>
  <c r="V22" i="11"/>
  <c r="AD22" i="11" s="1"/>
  <c r="R22" i="11"/>
  <c r="Q22" i="11"/>
  <c r="P22" i="11"/>
  <c r="O22" i="11"/>
  <c r="N22" i="11"/>
  <c r="M22" i="11"/>
  <c r="L22" i="11"/>
  <c r="T22" i="11" s="1"/>
  <c r="H22" i="11"/>
  <c r="G22" i="11"/>
  <c r="F22" i="11"/>
  <c r="E22" i="11"/>
  <c r="D22" i="11"/>
  <c r="C22" i="11"/>
  <c r="B22" i="11"/>
  <c r="J22" i="11" s="1"/>
  <c r="AB21" i="11"/>
  <c r="AA21" i="11"/>
  <c r="Z21" i="11"/>
  <c r="Y21" i="11"/>
  <c r="X21" i="11"/>
  <c r="W21" i="11"/>
  <c r="V21" i="11"/>
  <c r="AD21" i="11" s="1"/>
  <c r="R21" i="11"/>
  <c r="Q21" i="11"/>
  <c r="P21" i="11"/>
  <c r="O21" i="11"/>
  <c r="N21" i="11"/>
  <c r="M21" i="11"/>
  <c r="L21" i="11"/>
  <c r="T21" i="11" s="1"/>
  <c r="H21" i="11"/>
  <c r="G21" i="11"/>
  <c r="F21" i="11"/>
  <c r="E21" i="11"/>
  <c r="D21" i="11"/>
  <c r="C21" i="11"/>
  <c r="B21" i="11"/>
  <c r="J21" i="11" s="1"/>
  <c r="AB20" i="11"/>
  <c r="AA20" i="11"/>
  <c r="Z20" i="11"/>
  <c r="Y20" i="11"/>
  <c r="X20" i="11"/>
  <c r="W20" i="11"/>
  <c r="V20" i="11"/>
  <c r="AD20" i="11" s="1"/>
  <c r="R20" i="11"/>
  <c r="Q20" i="11"/>
  <c r="P20" i="11"/>
  <c r="O20" i="11"/>
  <c r="N20" i="11"/>
  <c r="M20" i="11"/>
  <c r="L20" i="11"/>
  <c r="T20" i="11" s="1"/>
  <c r="H20" i="11"/>
  <c r="G20" i="11"/>
  <c r="F20" i="11"/>
  <c r="E20" i="11"/>
  <c r="D20" i="11"/>
  <c r="C20" i="11"/>
  <c r="B20" i="11"/>
  <c r="J20" i="11" s="1"/>
  <c r="AB19" i="11"/>
  <c r="AA19" i="11"/>
  <c r="Z19" i="11"/>
  <c r="Y19" i="11"/>
  <c r="X19" i="11"/>
  <c r="W19" i="11"/>
  <c r="V19" i="11"/>
  <c r="AD19" i="11" s="1"/>
  <c r="R19" i="11"/>
  <c r="Q19" i="11"/>
  <c r="P19" i="11"/>
  <c r="O19" i="11"/>
  <c r="N19" i="11"/>
  <c r="M19" i="11"/>
  <c r="L19" i="11"/>
  <c r="T19" i="11" s="1"/>
  <c r="H19" i="11"/>
  <c r="G19" i="11"/>
  <c r="F19" i="11"/>
  <c r="E19" i="11"/>
  <c r="D19" i="11"/>
  <c r="C19" i="11"/>
  <c r="B19" i="11"/>
  <c r="J19" i="11" s="1"/>
  <c r="AB18" i="11"/>
  <c r="AA18" i="11"/>
  <c r="Z18" i="11"/>
  <c r="Y18" i="11"/>
  <c r="X18" i="11"/>
  <c r="W18" i="11"/>
  <c r="V18" i="11"/>
  <c r="AD18" i="11" s="1"/>
  <c r="R18" i="11"/>
  <c r="Q18" i="11"/>
  <c r="P18" i="11"/>
  <c r="O18" i="11"/>
  <c r="N18" i="11"/>
  <c r="M18" i="11"/>
  <c r="L18" i="11"/>
  <c r="T18" i="11" s="1"/>
  <c r="H18" i="11"/>
  <c r="G18" i="11"/>
  <c r="F18" i="11"/>
  <c r="E18" i="11"/>
  <c r="D18" i="11"/>
  <c r="C18" i="11"/>
  <c r="B18" i="11"/>
  <c r="J18" i="11" s="1"/>
  <c r="AB17" i="11"/>
  <c r="AA17" i="11"/>
  <c r="Z17" i="11"/>
  <c r="Y17" i="11"/>
  <c r="X17" i="11"/>
  <c r="W17" i="11"/>
  <c r="V17" i="11"/>
  <c r="AD17" i="11" s="1"/>
  <c r="R17" i="11"/>
  <c r="Q17" i="11"/>
  <c r="P17" i="11"/>
  <c r="O17" i="11"/>
  <c r="N17" i="11"/>
  <c r="M17" i="11"/>
  <c r="L17" i="11"/>
  <c r="T17" i="11" s="1"/>
  <c r="H17" i="11"/>
  <c r="G17" i="11"/>
  <c r="F17" i="11"/>
  <c r="E17" i="11"/>
  <c r="D17" i="11"/>
  <c r="C17" i="11"/>
  <c r="B17" i="11"/>
  <c r="J17" i="11" s="1"/>
  <c r="AB16" i="11"/>
  <c r="AA16" i="11"/>
  <c r="Z16" i="11"/>
  <c r="Y16" i="11"/>
  <c r="X16" i="11"/>
  <c r="W16" i="11"/>
  <c r="V16" i="11"/>
  <c r="AD16" i="11" s="1"/>
  <c r="R16" i="11"/>
  <c r="Q16" i="11"/>
  <c r="P16" i="11"/>
  <c r="O16" i="11"/>
  <c r="N16" i="11"/>
  <c r="M16" i="11"/>
  <c r="L16" i="11"/>
  <c r="T16" i="11" s="1"/>
  <c r="H16" i="11"/>
  <c r="G16" i="11"/>
  <c r="F16" i="11"/>
  <c r="E16" i="11"/>
  <c r="D16" i="11"/>
  <c r="C16" i="11"/>
  <c r="B16" i="11"/>
  <c r="J16" i="11" s="1"/>
  <c r="AB15" i="11"/>
  <c r="AA15" i="11"/>
  <c r="Z15" i="11"/>
  <c r="Y15" i="11"/>
  <c r="X15" i="11"/>
  <c r="W15" i="11"/>
  <c r="V15" i="11"/>
  <c r="AD15" i="11" s="1"/>
  <c r="R15" i="11"/>
  <c r="Q15" i="11"/>
  <c r="P15" i="11"/>
  <c r="O15" i="11"/>
  <c r="N15" i="11"/>
  <c r="M15" i="11"/>
  <c r="L15" i="11"/>
  <c r="T15" i="11" s="1"/>
  <c r="H15" i="11"/>
  <c r="G15" i="11"/>
  <c r="F15" i="11"/>
  <c r="E15" i="11"/>
  <c r="D15" i="11"/>
  <c r="C15" i="11"/>
  <c r="B15" i="11"/>
  <c r="J15" i="11" s="1"/>
  <c r="AB14" i="11"/>
  <c r="AB39" i="11" s="1"/>
  <c r="AA14" i="11"/>
  <c r="AA39" i="11" s="1"/>
  <c r="Z14" i="11"/>
  <c r="Z39" i="11" s="1"/>
  <c r="Y14" i="11"/>
  <c r="Y39" i="11" s="1"/>
  <c r="X14" i="11"/>
  <c r="X39" i="11" s="1"/>
  <c r="W14" i="11"/>
  <c r="W39" i="11" s="1"/>
  <c r="V14" i="11"/>
  <c r="V39" i="11" s="1"/>
  <c r="R14" i="11"/>
  <c r="R39" i="11" s="1"/>
  <c r="Q14" i="11"/>
  <c r="Q39" i="11" s="1"/>
  <c r="P14" i="11"/>
  <c r="P39" i="11" s="1"/>
  <c r="O14" i="11"/>
  <c r="O39" i="11" s="1"/>
  <c r="N14" i="11"/>
  <c r="N39" i="11" s="1"/>
  <c r="M14" i="11"/>
  <c r="M39" i="11" s="1"/>
  <c r="L14" i="11"/>
  <c r="L39" i="11" s="1"/>
  <c r="H14" i="11"/>
  <c r="H39" i="11" s="1"/>
  <c r="G14" i="11"/>
  <c r="G39" i="11" s="1"/>
  <c r="F14" i="11"/>
  <c r="F39" i="11" s="1"/>
  <c r="E14" i="11"/>
  <c r="E39" i="11" s="1"/>
  <c r="D14" i="11"/>
  <c r="D39" i="11" s="1"/>
  <c r="C14" i="11"/>
  <c r="C39" i="11" s="1"/>
  <c r="B14" i="11"/>
  <c r="B39" i="11" s="1"/>
  <c r="T13" i="11"/>
  <c r="AD13" i="11" s="1"/>
  <c r="S13" i="11"/>
  <c r="AC13" i="11" s="1"/>
  <c r="R13" i="11"/>
  <c r="AB13" i="11" s="1"/>
  <c r="Q13" i="11"/>
  <c r="AA13" i="11" s="1"/>
  <c r="P13" i="11"/>
  <c r="Z13" i="11" s="1"/>
  <c r="O13" i="11"/>
  <c r="Y13" i="11" s="1"/>
  <c r="N13" i="11"/>
  <c r="X13" i="11" s="1"/>
  <c r="M13" i="11"/>
  <c r="W13" i="11" s="1"/>
  <c r="L13" i="11"/>
  <c r="V13" i="11" s="1"/>
  <c r="A9" i="11"/>
  <c r="AD5" i="11"/>
  <c r="Q5" i="11"/>
  <c r="B5" i="11"/>
  <c r="AD4" i="11"/>
  <c r="B4" i="11"/>
  <c r="AD3" i="11"/>
  <c r="A3" i="11"/>
  <c r="AD2" i="11"/>
  <c r="Q2" i="11"/>
  <c r="A2" i="11"/>
  <c r="A1" i="11"/>
  <c r="J9" i="10"/>
  <c r="H9" i="10"/>
  <c r="F9" i="10"/>
  <c r="C9" i="10"/>
  <c r="G7" i="10"/>
  <c r="K5" i="10"/>
  <c r="B5" i="10"/>
  <c r="K4" i="10"/>
  <c r="B4" i="10"/>
  <c r="K3" i="10"/>
  <c r="A3" i="10"/>
  <c r="K2" i="10"/>
  <c r="G2" i="10"/>
  <c r="A2" i="10"/>
  <c r="A1" i="10"/>
  <c r="J9" i="9"/>
  <c r="H9" i="9"/>
  <c r="F9" i="9"/>
  <c r="C9" i="9"/>
  <c r="G7" i="9"/>
  <c r="K5" i="9"/>
  <c r="B5" i="9"/>
  <c r="K4" i="9"/>
  <c r="B4" i="9"/>
  <c r="K3" i="9"/>
  <c r="A3" i="9"/>
  <c r="K2" i="9"/>
  <c r="G2" i="9"/>
  <c r="A2" i="9"/>
  <c r="A1" i="9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I43" i="8" s="1"/>
  <c r="D41" i="8"/>
  <c r="I46" i="8" s="1"/>
  <c r="D40" i="8"/>
  <c r="I49" i="8" s="1"/>
  <c r="D39" i="8"/>
  <c r="D38" i="8"/>
  <c r="I37" i="8"/>
  <c r="D37" i="8"/>
  <c r="D36" i="8"/>
  <c r="D35" i="8"/>
  <c r="H34" i="8"/>
  <c r="J9" i="8"/>
  <c r="H9" i="8"/>
  <c r="F9" i="8"/>
  <c r="C9" i="8"/>
  <c r="G7" i="8"/>
  <c r="K5" i="8"/>
  <c r="B5" i="8"/>
  <c r="K4" i="8"/>
  <c r="B4" i="8"/>
  <c r="K3" i="8"/>
  <c r="A3" i="8"/>
  <c r="K2" i="8"/>
  <c r="G2" i="8"/>
  <c r="A2" i="8"/>
  <c r="A1" i="8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I43" i="7" s="1"/>
  <c r="D41" i="7"/>
  <c r="I46" i="7" s="1"/>
  <c r="D40" i="7"/>
  <c r="I49" i="7" s="1"/>
  <c r="D39" i="7"/>
  <c r="D38" i="7"/>
  <c r="I37" i="7"/>
  <c r="D37" i="7"/>
  <c r="D36" i="7"/>
  <c r="D35" i="7"/>
  <c r="H34" i="7"/>
  <c r="J9" i="7"/>
  <c r="H9" i="7"/>
  <c r="F9" i="7"/>
  <c r="C9" i="7"/>
  <c r="G7" i="7"/>
  <c r="K5" i="7"/>
  <c r="B5" i="7"/>
  <c r="K4" i="7"/>
  <c r="B4" i="7"/>
  <c r="K3" i="7"/>
  <c r="A3" i="7"/>
  <c r="K2" i="7"/>
  <c r="G2" i="7"/>
  <c r="A2" i="7"/>
  <c r="A1" i="7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I19" i="5"/>
  <c r="I11" i="8" s="1"/>
  <c r="H19" i="5"/>
  <c r="H11" i="8" s="1"/>
  <c r="I18" i="5"/>
  <c r="I11" i="7" s="1"/>
  <c r="H18" i="5"/>
  <c r="H11" i="7" s="1"/>
  <c r="I16" i="5"/>
  <c r="I49" i="5" s="1"/>
  <c r="H16" i="5"/>
  <c r="H49" i="5" s="1"/>
  <c r="I15" i="5"/>
  <c r="I48" i="5" s="1"/>
  <c r="H15" i="5"/>
  <c r="H48" i="5" s="1"/>
  <c r="I14" i="5"/>
  <c r="I47" i="5" s="1"/>
  <c r="H14" i="5"/>
  <c r="H47" i="5" s="1"/>
  <c r="I13" i="5"/>
  <c r="I46" i="5" s="1"/>
  <c r="H13" i="5"/>
  <c r="H46" i="5" s="1"/>
  <c r="I12" i="5"/>
  <c r="I45" i="5" s="1"/>
  <c r="H12" i="5"/>
  <c r="H45" i="5" s="1"/>
  <c r="G7" i="5"/>
  <c r="K5" i="5"/>
  <c r="B5" i="5"/>
  <c r="K4" i="5"/>
  <c r="B4" i="5"/>
  <c r="K3" i="5"/>
  <c r="A3" i="5"/>
  <c r="K2" i="5"/>
  <c r="G2" i="5"/>
  <c r="A2" i="5"/>
  <c r="A1" i="5"/>
  <c r="K57" i="4"/>
  <c r="J57" i="4"/>
  <c r="I57" i="4"/>
  <c r="H57" i="4"/>
  <c r="G57" i="4"/>
  <c r="F57" i="4"/>
  <c r="E57" i="4"/>
  <c r="D57" i="4"/>
  <c r="C57" i="4"/>
  <c r="B57" i="4"/>
  <c r="L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L49" i="4"/>
  <c r="M49" i="4" s="1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M40" i="4" s="1"/>
  <c r="L39" i="4"/>
  <c r="M39" i="4" s="1"/>
  <c r="L38" i="4"/>
  <c r="M38" i="4" s="1"/>
  <c r="L37" i="4"/>
  <c r="M37" i="4" s="1"/>
  <c r="L36" i="4"/>
  <c r="M36" i="4" s="1"/>
  <c r="L35" i="4"/>
  <c r="M35" i="4" s="1"/>
  <c r="L34" i="4"/>
  <c r="M34" i="4" s="1"/>
  <c r="L33" i="4"/>
  <c r="M33" i="4" s="1"/>
  <c r="K29" i="4"/>
  <c r="J29" i="4"/>
  <c r="I29" i="4"/>
  <c r="H29" i="4"/>
  <c r="G29" i="4"/>
  <c r="F29" i="4"/>
  <c r="E29" i="4"/>
  <c r="D29" i="4"/>
  <c r="C29" i="4"/>
  <c r="B29" i="4"/>
  <c r="L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7" i="3" s="1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9" i="3" s="1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0" i="2"/>
  <c r="E19" i="5" s="1"/>
  <c r="G90" i="2"/>
  <c r="E18" i="5" s="1"/>
  <c r="F90" i="2"/>
  <c r="E16" i="5" s="1"/>
  <c r="E90" i="2"/>
  <c r="E15" i="5" s="1"/>
  <c r="D90" i="2"/>
  <c r="E14" i="5" s="1"/>
  <c r="C90" i="2"/>
  <c r="E13" i="5" s="1"/>
  <c r="B90" i="2"/>
  <c r="E12" i="5" s="1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H59" i="2"/>
  <c r="D19" i="5" s="1"/>
  <c r="G59" i="2"/>
  <c r="D18" i="5" s="1"/>
  <c r="F59" i="2"/>
  <c r="D16" i="5" s="1"/>
  <c r="E59" i="2"/>
  <c r="D15" i="5" s="1"/>
  <c r="D59" i="2"/>
  <c r="D14" i="5" s="1"/>
  <c r="C59" i="2"/>
  <c r="D13" i="5" s="1"/>
  <c r="B59" i="2"/>
  <c r="D12" i="5" s="1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H29" i="2"/>
  <c r="C19" i="5" s="1"/>
  <c r="G29" i="2"/>
  <c r="C18" i="5" s="1"/>
  <c r="F29" i="2"/>
  <c r="C16" i="5" s="1"/>
  <c r="C49" i="5" s="1"/>
  <c r="E29" i="2"/>
  <c r="C15" i="5" s="1"/>
  <c r="C48" i="5" s="1"/>
  <c r="D29" i="2"/>
  <c r="C14" i="5" s="1"/>
  <c r="C47" i="5" s="1"/>
  <c r="C29" i="2"/>
  <c r="C13" i="5" s="1"/>
  <c r="C46" i="5" s="1"/>
  <c r="B29" i="2"/>
  <c r="C12" i="5" s="1"/>
  <c r="T28" i="2"/>
  <c r="U28" i="2" s="1"/>
  <c r="C58" i="8" s="1"/>
  <c r="S28" i="2"/>
  <c r="P28" i="2"/>
  <c r="Q28" i="2" s="1"/>
  <c r="C58" i="7" s="1"/>
  <c r="O28" i="2"/>
  <c r="L28" i="2"/>
  <c r="J28" i="2"/>
  <c r="I28" i="2"/>
  <c r="T27" i="2"/>
  <c r="U27" i="2" s="1"/>
  <c r="C57" i="8" s="1"/>
  <c r="S27" i="2"/>
  <c r="P27" i="2"/>
  <c r="Q27" i="2" s="1"/>
  <c r="C57" i="7" s="1"/>
  <c r="O27" i="2"/>
  <c r="L27" i="2"/>
  <c r="J27" i="2"/>
  <c r="I27" i="2"/>
  <c r="T26" i="2"/>
  <c r="U26" i="2" s="1"/>
  <c r="C56" i="8" s="1"/>
  <c r="S26" i="2"/>
  <c r="P26" i="2"/>
  <c r="Q26" i="2" s="1"/>
  <c r="C56" i="7" s="1"/>
  <c r="O26" i="2"/>
  <c r="L26" i="2"/>
  <c r="J26" i="2"/>
  <c r="I26" i="2"/>
  <c r="T25" i="2"/>
  <c r="U25" i="2" s="1"/>
  <c r="C55" i="8" s="1"/>
  <c r="S25" i="2"/>
  <c r="P25" i="2"/>
  <c r="Q25" i="2" s="1"/>
  <c r="C55" i="7" s="1"/>
  <c r="O25" i="2"/>
  <c r="L25" i="2"/>
  <c r="J25" i="2"/>
  <c r="I25" i="2"/>
  <c r="T24" i="2"/>
  <c r="U24" i="2" s="1"/>
  <c r="C54" i="8" s="1"/>
  <c r="S24" i="2"/>
  <c r="P24" i="2"/>
  <c r="Q24" i="2" s="1"/>
  <c r="C54" i="7" s="1"/>
  <c r="O24" i="2"/>
  <c r="L24" i="2"/>
  <c r="J24" i="2"/>
  <c r="I24" i="2"/>
  <c r="T23" i="2"/>
  <c r="U23" i="2" s="1"/>
  <c r="C53" i="8" s="1"/>
  <c r="S23" i="2"/>
  <c r="P23" i="2"/>
  <c r="Q23" i="2" s="1"/>
  <c r="C53" i="7" s="1"/>
  <c r="O23" i="2"/>
  <c r="L23" i="2"/>
  <c r="J23" i="2"/>
  <c r="I23" i="2"/>
  <c r="T22" i="2"/>
  <c r="U22" i="2" s="1"/>
  <c r="C52" i="8" s="1"/>
  <c r="S22" i="2"/>
  <c r="P22" i="2"/>
  <c r="Q22" i="2" s="1"/>
  <c r="C52" i="7" s="1"/>
  <c r="O22" i="2"/>
  <c r="L22" i="2"/>
  <c r="J22" i="2"/>
  <c r="I22" i="2"/>
  <c r="T21" i="2"/>
  <c r="U21" i="2" s="1"/>
  <c r="C51" i="8" s="1"/>
  <c r="S21" i="2"/>
  <c r="P21" i="2"/>
  <c r="Q21" i="2" s="1"/>
  <c r="C51" i="7" s="1"/>
  <c r="O21" i="2"/>
  <c r="L21" i="2"/>
  <c r="J21" i="2"/>
  <c r="I21" i="2"/>
  <c r="T20" i="2"/>
  <c r="U20" i="2" s="1"/>
  <c r="C50" i="8" s="1"/>
  <c r="S20" i="2"/>
  <c r="P20" i="2"/>
  <c r="Q20" i="2" s="1"/>
  <c r="C50" i="7" s="1"/>
  <c r="O20" i="2"/>
  <c r="L20" i="2"/>
  <c r="J20" i="2"/>
  <c r="I20" i="2"/>
  <c r="T19" i="2"/>
  <c r="U19" i="2" s="1"/>
  <c r="C49" i="8" s="1"/>
  <c r="S19" i="2"/>
  <c r="P19" i="2"/>
  <c r="Q19" i="2" s="1"/>
  <c r="C49" i="7" s="1"/>
  <c r="O19" i="2"/>
  <c r="L19" i="2"/>
  <c r="J19" i="2"/>
  <c r="I19" i="2"/>
  <c r="T18" i="2"/>
  <c r="U18" i="2" s="1"/>
  <c r="C48" i="8" s="1"/>
  <c r="S18" i="2"/>
  <c r="P18" i="2"/>
  <c r="Q18" i="2" s="1"/>
  <c r="C48" i="7" s="1"/>
  <c r="O18" i="2"/>
  <c r="L18" i="2"/>
  <c r="J18" i="2"/>
  <c r="I18" i="2"/>
  <c r="T17" i="2"/>
  <c r="U17" i="2" s="1"/>
  <c r="C47" i="8" s="1"/>
  <c r="S17" i="2"/>
  <c r="P17" i="2"/>
  <c r="Q17" i="2" s="1"/>
  <c r="C47" i="7" s="1"/>
  <c r="O17" i="2"/>
  <c r="L17" i="2"/>
  <c r="J17" i="2"/>
  <c r="I17" i="2"/>
  <c r="T16" i="2"/>
  <c r="U16" i="2" s="1"/>
  <c r="C46" i="8" s="1"/>
  <c r="S16" i="2"/>
  <c r="P16" i="2"/>
  <c r="Q16" i="2" s="1"/>
  <c r="C46" i="7" s="1"/>
  <c r="O16" i="2"/>
  <c r="L16" i="2"/>
  <c r="J16" i="2"/>
  <c r="I16" i="2"/>
  <c r="T15" i="2"/>
  <c r="U15" i="2" s="1"/>
  <c r="C45" i="8" s="1"/>
  <c r="S15" i="2"/>
  <c r="P15" i="2"/>
  <c r="Q15" i="2" s="1"/>
  <c r="C45" i="7" s="1"/>
  <c r="O15" i="2"/>
  <c r="L15" i="2"/>
  <c r="J15" i="2"/>
  <c r="I15" i="2"/>
  <c r="T14" i="2"/>
  <c r="U14" i="2" s="1"/>
  <c r="C44" i="8" s="1"/>
  <c r="S14" i="2"/>
  <c r="P14" i="2"/>
  <c r="Q14" i="2" s="1"/>
  <c r="C44" i="7" s="1"/>
  <c r="O14" i="2"/>
  <c r="L14" i="2"/>
  <c r="J14" i="2"/>
  <c r="I14" i="2"/>
  <c r="T13" i="2"/>
  <c r="U13" i="2" s="1"/>
  <c r="C43" i="8" s="1"/>
  <c r="S13" i="2"/>
  <c r="P13" i="2"/>
  <c r="Q13" i="2" s="1"/>
  <c r="C43" i="7" s="1"/>
  <c r="O13" i="2"/>
  <c r="L13" i="2"/>
  <c r="J13" i="2"/>
  <c r="I13" i="2"/>
  <c r="T12" i="2"/>
  <c r="U12" i="2" s="1"/>
  <c r="C42" i="8" s="1"/>
  <c r="S12" i="2"/>
  <c r="P12" i="2"/>
  <c r="Q12" i="2" s="1"/>
  <c r="C42" i="7" s="1"/>
  <c r="O12" i="2"/>
  <c r="L12" i="2"/>
  <c r="J12" i="2"/>
  <c r="I12" i="2"/>
  <c r="T11" i="2"/>
  <c r="U11" i="2" s="1"/>
  <c r="C41" i="8" s="1"/>
  <c r="S11" i="2"/>
  <c r="P11" i="2"/>
  <c r="Q11" i="2" s="1"/>
  <c r="C41" i="7" s="1"/>
  <c r="O11" i="2"/>
  <c r="L11" i="2"/>
  <c r="J11" i="2"/>
  <c r="I11" i="2"/>
  <c r="T10" i="2"/>
  <c r="U10" i="2" s="1"/>
  <c r="C40" i="8" s="1"/>
  <c r="S10" i="2"/>
  <c r="P10" i="2"/>
  <c r="Q10" i="2" s="1"/>
  <c r="C40" i="7" s="1"/>
  <c r="O10" i="2"/>
  <c r="L10" i="2"/>
  <c r="J10" i="2"/>
  <c r="I10" i="2"/>
  <c r="T9" i="2"/>
  <c r="U9" i="2" s="1"/>
  <c r="C39" i="8" s="1"/>
  <c r="S9" i="2"/>
  <c r="P9" i="2"/>
  <c r="Q9" i="2" s="1"/>
  <c r="C39" i="7" s="1"/>
  <c r="O9" i="2"/>
  <c r="L9" i="2"/>
  <c r="J9" i="2"/>
  <c r="I9" i="2"/>
  <c r="T8" i="2"/>
  <c r="U8" i="2" s="1"/>
  <c r="C38" i="8" s="1"/>
  <c r="S8" i="2"/>
  <c r="P8" i="2"/>
  <c r="Q8" i="2" s="1"/>
  <c r="C38" i="7" s="1"/>
  <c r="O8" i="2"/>
  <c r="L8" i="2"/>
  <c r="J8" i="2"/>
  <c r="I8" i="2"/>
  <c r="T7" i="2"/>
  <c r="U7" i="2" s="1"/>
  <c r="C37" i="8" s="1"/>
  <c r="S7" i="2"/>
  <c r="P7" i="2"/>
  <c r="Q7" i="2" s="1"/>
  <c r="C37" i="7" s="1"/>
  <c r="O7" i="2"/>
  <c r="L7" i="2"/>
  <c r="J7" i="2"/>
  <c r="I7" i="2"/>
  <c r="T6" i="2"/>
  <c r="U6" i="2" s="1"/>
  <c r="C36" i="8" s="1"/>
  <c r="S6" i="2"/>
  <c r="P6" i="2"/>
  <c r="Q6" i="2" s="1"/>
  <c r="C36" i="7" s="1"/>
  <c r="O6" i="2"/>
  <c r="L6" i="2"/>
  <c r="J6" i="2"/>
  <c r="I6" i="2"/>
  <c r="T5" i="2"/>
  <c r="U5" i="2" s="1"/>
  <c r="C35" i="8" s="1"/>
  <c r="S5" i="2"/>
  <c r="P5" i="2"/>
  <c r="Q5" i="2" s="1"/>
  <c r="C35" i="7" s="1"/>
  <c r="O5" i="2"/>
  <c r="L5" i="2"/>
  <c r="J5" i="2"/>
  <c r="I5" i="2"/>
  <c r="I29" i="2" s="1"/>
  <c r="C45" i="5" l="1"/>
  <c r="C22" i="5"/>
  <c r="C21" i="5"/>
  <c r="C11" i="7"/>
  <c r="C51" i="5"/>
  <c r="C11" i="8"/>
  <c r="C52" i="5"/>
  <c r="D45" i="5"/>
  <c r="D22" i="5"/>
  <c r="D21" i="5"/>
  <c r="J12" i="5"/>
  <c r="J45" i="5" s="1"/>
  <c r="F12" i="5"/>
  <c r="D46" i="5"/>
  <c r="F46" i="5" s="1"/>
  <c r="J13" i="5"/>
  <c r="J46" i="5" s="1"/>
  <c r="F13" i="5"/>
  <c r="D47" i="5"/>
  <c r="F47" i="5" s="1"/>
  <c r="J14" i="5"/>
  <c r="J47" i="5" s="1"/>
  <c r="F14" i="5"/>
  <c r="D48" i="5"/>
  <c r="F48" i="5" s="1"/>
  <c r="J15" i="5"/>
  <c r="J48" i="5" s="1"/>
  <c r="F15" i="5"/>
  <c r="D49" i="5"/>
  <c r="F49" i="5" s="1"/>
  <c r="J16" i="5"/>
  <c r="J49" i="5" s="1"/>
  <c r="F16" i="5"/>
  <c r="D11" i="7"/>
  <c r="D51" i="5"/>
  <c r="J18" i="5"/>
  <c r="F18" i="5"/>
  <c r="F11" i="7" s="1"/>
  <c r="D11" i="8"/>
  <c r="D52" i="5"/>
  <c r="J19" i="5"/>
  <c r="F19" i="5"/>
  <c r="F11" i="8" s="1"/>
  <c r="E45" i="5"/>
  <c r="E22" i="5"/>
  <c r="E21" i="5"/>
  <c r="K12" i="5"/>
  <c r="K45" i="5" s="1"/>
  <c r="G12" i="5"/>
  <c r="E46" i="5"/>
  <c r="G46" i="5" s="1"/>
  <c r="K13" i="5"/>
  <c r="K46" i="5" s="1"/>
  <c r="G13" i="5"/>
  <c r="E47" i="5"/>
  <c r="G47" i="5" s="1"/>
  <c r="K14" i="5"/>
  <c r="K47" i="5" s="1"/>
  <c r="G14" i="5"/>
  <c r="E48" i="5"/>
  <c r="G48" i="5" s="1"/>
  <c r="K15" i="5"/>
  <c r="K48" i="5" s="1"/>
  <c r="G15" i="5"/>
  <c r="E49" i="5"/>
  <c r="G49" i="5" s="1"/>
  <c r="K16" i="5"/>
  <c r="K49" i="5" s="1"/>
  <c r="G16" i="5"/>
  <c r="E11" i="7"/>
  <c r="E51" i="5"/>
  <c r="K18" i="5"/>
  <c r="G18" i="5"/>
  <c r="G11" i="7" s="1"/>
  <c r="E11" i="8"/>
  <c r="E52" i="5"/>
  <c r="K19" i="5"/>
  <c r="G19" i="5"/>
  <c r="G11" i="8" s="1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P40" i="17" s="1"/>
  <c r="N39" i="17"/>
  <c r="N41" i="17" s="1"/>
  <c r="M39" i="17"/>
  <c r="M41" i="17" s="1"/>
  <c r="L39" i="17"/>
  <c r="L41" i="17" s="1"/>
  <c r="K39" i="17"/>
  <c r="K41" i="17" s="1"/>
  <c r="J39" i="17"/>
  <c r="J41" i="17" s="1"/>
  <c r="I39" i="17"/>
  <c r="I41" i="17" s="1"/>
  <c r="H39" i="17"/>
  <c r="H41" i="17" s="1"/>
  <c r="G39" i="17"/>
  <c r="G41" i="17" s="1"/>
  <c r="F39" i="17"/>
  <c r="F41" i="17" s="1"/>
  <c r="E39" i="17"/>
  <c r="E41" i="17" s="1"/>
  <c r="D39" i="17"/>
  <c r="D41" i="17" s="1"/>
  <c r="C39" i="17"/>
  <c r="C41" i="17" s="1"/>
  <c r="B39" i="17"/>
  <c r="M40" i="16"/>
  <c r="L40" i="16"/>
  <c r="K40" i="16"/>
  <c r="J40" i="16"/>
  <c r="I40" i="16"/>
  <c r="H40" i="16"/>
  <c r="G40" i="16"/>
  <c r="F40" i="16"/>
  <c r="E40" i="16"/>
  <c r="D40" i="16"/>
  <c r="C40" i="16"/>
  <c r="B40" i="16"/>
  <c r="O40" i="16" s="1"/>
  <c r="M39" i="16"/>
  <c r="M41" i="16" s="1"/>
  <c r="L39" i="16"/>
  <c r="L41" i="16" s="1"/>
  <c r="K39" i="16"/>
  <c r="K41" i="16" s="1"/>
  <c r="J39" i="16"/>
  <c r="J41" i="16" s="1"/>
  <c r="I39" i="16"/>
  <c r="I41" i="16" s="1"/>
  <c r="H39" i="16"/>
  <c r="H41" i="16" s="1"/>
  <c r="G39" i="16"/>
  <c r="G41" i="16" s="1"/>
  <c r="F39" i="16"/>
  <c r="F41" i="16" s="1"/>
  <c r="E39" i="16"/>
  <c r="E41" i="16" s="1"/>
  <c r="D39" i="16"/>
  <c r="D41" i="16" s="1"/>
  <c r="C39" i="16"/>
  <c r="C41" i="16" s="1"/>
  <c r="B39" i="16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P75" i="17" s="1"/>
  <c r="N74" i="17"/>
  <c r="N76" i="17" s="1"/>
  <c r="M74" i="17"/>
  <c r="M76" i="17" s="1"/>
  <c r="L74" i="17"/>
  <c r="L76" i="17" s="1"/>
  <c r="K74" i="17"/>
  <c r="K76" i="17" s="1"/>
  <c r="J74" i="17"/>
  <c r="J76" i="17" s="1"/>
  <c r="I74" i="17"/>
  <c r="I76" i="17" s="1"/>
  <c r="H74" i="17"/>
  <c r="H76" i="17" s="1"/>
  <c r="G74" i="17"/>
  <c r="G76" i="17" s="1"/>
  <c r="F74" i="17"/>
  <c r="F76" i="17" s="1"/>
  <c r="E74" i="17"/>
  <c r="E76" i="17" s="1"/>
  <c r="D74" i="17"/>
  <c r="D76" i="17" s="1"/>
  <c r="C74" i="17"/>
  <c r="C76" i="17" s="1"/>
  <c r="B74" i="17"/>
  <c r="M75" i="16"/>
  <c r="L75" i="16"/>
  <c r="K75" i="16"/>
  <c r="J75" i="16"/>
  <c r="I75" i="16"/>
  <c r="H75" i="16"/>
  <c r="G75" i="16"/>
  <c r="F75" i="16"/>
  <c r="E75" i="16"/>
  <c r="D75" i="16"/>
  <c r="C75" i="16"/>
  <c r="B75" i="16"/>
  <c r="O75" i="16" s="1"/>
  <c r="M74" i="16"/>
  <c r="M76" i="16" s="1"/>
  <c r="L74" i="16"/>
  <c r="L76" i="16" s="1"/>
  <c r="K74" i="16"/>
  <c r="K76" i="16" s="1"/>
  <c r="J74" i="16"/>
  <c r="J76" i="16" s="1"/>
  <c r="I74" i="16"/>
  <c r="I76" i="16" s="1"/>
  <c r="H74" i="16"/>
  <c r="H76" i="16" s="1"/>
  <c r="G74" i="16"/>
  <c r="G76" i="16" s="1"/>
  <c r="F74" i="16"/>
  <c r="F76" i="16" s="1"/>
  <c r="E74" i="16"/>
  <c r="E76" i="16" s="1"/>
  <c r="D74" i="16"/>
  <c r="D76" i="16" s="1"/>
  <c r="C74" i="16"/>
  <c r="C76" i="16" s="1"/>
  <c r="B74" i="16"/>
  <c r="K38" i="14"/>
  <c r="K40" i="15" s="1"/>
  <c r="J38" i="14"/>
  <c r="J40" i="15" s="1"/>
  <c r="I38" i="14"/>
  <c r="I40" i="15" s="1"/>
  <c r="H38" i="14"/>
  <c r="H40" i="15" s="1"/>
  <c r="G38" i="14"/>
  <c r="G40" i="15" s="1"/>
  <c r="F38" i="14"/>
  <c r="F40" i="15" s="1"/>
  <c r="E38" i="14"/>
  <c r="E40" i="15" s="1"/>
  <c r="D38" i="14"/>
  <c r="D40" i="15" s="1"/>
  <c r="C38" i="14"/>
  <c r="C40" i="15" s="1"/>
  <c r="B38" i="14"/>
  <c r="K37" i="14"/>
  <c r="J37" i="14"/>
  <c r="I37" i="14"/>
  <c r="H37" i="14"/>
  <c r="G37" i="14"/>
  <c r="F37" i="14"/>
  <c r="E37" i="14"/>
  <c r="D37" i="14"/>
  <c r="C37" i="14"/>
  <c r="B37" i="14"/>
  <c r="H38" i="12"/>
  <c r="H40" i="13" s="1"/>
  <c r="G38" i="12"/>
  <c r="G40" i="13" s="1"/>
  <c r="F38" i="12"/>
  <c r="F40" i="13" s="1"/>
  <c r="E38" i="12"/>
  <c r="E40" i="13" s="1"/>
  <c r="D38" i="12"/>
  <c r="D40" i="13" s="1"/>
  <c r="C38" i="12"/>
  <c r="C40" i="13" s="1"/>
  <c r="B38" i="12"/>
  <c r="H37" i="12"/>
  <c r="G37" i="12"/>
  <c r="F37" i="12"/>
  <c r="E37" i="12"/>
  <c r="D37" i="12"/>
  <c r="C37" i="12"/>
  <c r="B37" i="12"/>
  <c r="M29" i="4"/>
  <c r="W28" i="4"/>
  <c r="V28" i="4"/>
  <c r="U28" i="4"/>
  <c r="T28" i="4"/>
  <c r="S28" i="4"/>
  <c r="R28" i="4"/>
  <c r="Q28" i="4"/>
  <c r="P28" i="4"/>
  <c r="O28" i="4"/>
  <c r="N28" i="4"/>
  <c r="W27" i="4"/>
  <c r="V27" i="4"/>
  <c r="U27" i="4"/>
  <c r="T27" i="4"/>
  <c r="S27" i="4"/>
  <c r="R27" i="4"/>
  <c r="Q27" i="4"/>
  <c r="P27" i="4"/>
  <c r="O27" i="4"/>
  <c r="N27" i="4"/>
  <c r="W26" i="4"/>
  <c r="V26" i="4"/>
  <c r="U26" i="4"/>
  <c r="T26" i="4"/>
  <c r="S26" i="4"/>
  <c r="R26" i="4"/>
  <c r="Q26" i="4"/>
  <c r="P26" i="4"/>
  <c r="O26" i="4"/>
  <c r="N26" i="4"/>
  <c r="W25" i="4"/>
  <c r="V25" i="4"/>
  <c r="U25" i="4"/>
  <c r="T25" i="4"/>
  <c r="S25" i="4"/>
  <c r="R25" i="4"/>
  <c r="Q25" i="4"/>
  <c r="P25" i="4"/>
  <c r="O25" i="4"/>
  <c r="N25" i="4"/>
  <c r="W24" i="4"/>
  <c r="V24" i="4"/>
  <c r="U24" i="4"/>
  <c r="T24" i="4"/>
  <c r="S24" i="4"/>
  <c r="R24" i="4"/>
  <c r="Q24" i="4"/>
  <c r="P24" i="4"/>
  <c r="O24" i="4"/>
  <c r="N24" i="4"/>
  <c r="W23" i="4"/>
  <c r="V23" i="4"/>
  <c r="U23" i="4"/>
  <c r="T23" i="4"/>
  <c r="S23" i="4"/>
  <c r="R23" i="4"/>
  <c r="Q23" i="4"/>
  <c r="P23" i="4"/>
  <c r="O23" i="4"/>
  <c r="N23" i="4"/>
  <c r="W22" i="4"/>
  <c r="V22" i="4"/>
  <c r="U22" i="4"/>
  <c r="T22" i="4"/>
  <c r="S22" i="4"/>
  <c r="R22" i="4"/>
  <c r="Q22" i="4"/>
  <c r="P22" i="4"/>
  <c r="O22" i="4"/>
  <c r="N22" i="4"/>
  <c r="W21" i="4"/>
  <c r="V21" i="4"/>
  <c r="U21" i="4"/>
  <c r="T21" i="4"/>
  <c r="S21" i="4"/>
  <c r="R21" i="4"/>
  <c r="Q21" i="4"/>
  <c r="P21" i="4"/>
  <c r="O21" i="4"/>
  <c r="N21" i="4"/>
  <c r="W20" i="4"/>
  <c r="V20" i="4"/>
  <c r="U20" i="4"/>
  <c r="T20" i="4"/>
  <c r="S20" i="4"/>
  <c r="R20" i="4"/>
  <c r="Q20" i="4"/>
  <c r="P20" i="4"/>
  <c r="O20" i="4"/>
  <c r="N20" i="4"/>
  <c r="W19" i="4"/>
  <c r="V19" i="4"/>
  <c r="U19" i="4"/>
  <c r="T19" i="4"/>
  <c r="S19" i="4"/>
  <c r="R19" i="4"/>
  <c r="Q19" i="4"/>
  <c r="P19" i="4"/>
  <c r="O19" i="4"/>
  <c r="N19" i="4"/>
  <c r="W18" i="4"/>
  <c r="V18" i="4"/>
  <c r="U18" i="4"/>
  <c r="T18" i="4"/>
  <c r="S18" i="4"/>
  <c r="R18" i="4"/>
  <c r="Q18" i="4"/>
  <c r="P18" i="4"/>
  <c r="O18" i="4"/>
  <c r="N18" i="4"/>
  <c r="W17" i="4"/>
  <c r="V17" i="4"/>
  <c r="U17" i="4"/>
  <c r="T17" i="4"/>
  <c r="S17" i="4"/>
  <c r="R17" i="4"/>
  <c r="Q17" i="4"/>
  <c r="P17" i="4"/>
  <c r="O17" i="4"/>
  <c r="N17" i="4"/>
  <c r="W16" i="4"/>
  <c r="V16" i="4"/>
  <c r="U16" i="4"/>
  <c r="T16" i="4"/>
  <c r="S16" i="4"/>
  <c r="R16" i="4"/>
  <c r="Q16" i="4"/>
  <c r="P16" i="4"/>
  <c r="O16" i="4"/>
  <c r="N16" i="4"/>
  <c r="W15" i="4"/>
  <c r="V15" i="4"/>
  <c r="U15" i="4"/>
  <c r="T15" i="4"/>
  <c r="S15" i="4"/>
  <c r="R15" i="4"/>
  <c r="Q15" i="4"/>
  <c r="P15" i="4"/>
  <c r="O15" i="4"/>
  <c r="N15" i="4"/>
  <c r="W14" i="4"/>
  <c r="V14" i="4"/>
  <c r="U14" i="4"/>
  <c r="T14" i="4"/>
  <c r="S14" i="4"/>
  <c r="R14" i="4"/>
  <c r="Q14" i="4"/>
  <c r="P14" i="4"/>
  <c r="O14" i="4"/>
  <c r="N14" i="4"/>
  <c r="W13" i="4"/>
  <c r="V13" i="4"/>
  <c r="U13" i="4"/>
  <c r="T13" i="4"/>
  <c r="S13" i="4"/>
  <c r="R13" i="4"/>
  <c r="Q13" i="4"/>
  <c r="P13" i="4"/>
  <c r="O13" i="4"/>
  <c r="N13" i="4"/>
  <c r="W12" i="4"/>
  <c r="V12" i="4"/>
  <c r="U12" i="4"/>
  <c r="T12" i="4"/>
  <c r="S12" i="4"/>
  <c r="R12" i="4"/>
  <c r="Q12" i="4"/>
  <c r="P12" i="4"/>
  <c r="O12" i="4"/>
  <c r="N12" i="4"/>
  <c r="W11" i="4"/>
  <c r="V11" i="4"/>
  <c r="U11" i="4"/>
  <c r="T11" i="4"/>
  <c r="S11" i="4"/>
  <c r="R11" i="4"/>
  <c r="Q11" i="4"/>
  <c r="P11" i="4"/>
  <c r="O11" i="4"/>
  <c r="N11" i="4"/>
  <c r="W10" i="4"/>
  <c r="V10" i="4"/>
  <c r="U10" i="4"/>
  <c r="T10" i="4"/>
  <c r="S10" i="4"/>
  <c r="R10" i="4"/>
  <c r="Q10" i="4"/>
  <c r="P10" i="4"/>
  <c r="O10" i="4"/>
  <c r="N10" i="4"/>
  <c r="W9" i="4"/>
  <c r="V9" i="4"/>
  <c r="U9" i="4"/>
  <c r="T9" i="4"/>
  <c r="S9" i="4"/>
  <c r="R9" i="4"/>
  <c r="Q9" i="4"/>
  <c r="P9" i="4"/>
  <c r="O9" i="4"/>
  <c r="N9" i="4"/>
  <c r="W8" i="4"/>
  <c r="V8" i="4"/>
  <c r="U8" i="4"/>
  <c r="T8" i="4"/>
  <c r="S8" i="4"/>
  <c r="R8" i="4"/>
  <c r="Q8" i="4"/>
  <c r="P8" i="4"/>
  <c r="O8" i="4"/>
  <c r="N8" i="4"/>
  <c r="W7" i="4"/>
  <c r="V7" i="4"/>
  <c r="U7" i="4"/>
  <c r="T7" i="4"/>
  <c r="S7" i="4"/>
  <c r="R7" i="4"/>
  <c r="Q7" i="4"/>
  <c r="P7" i="4"/>
  <c r="O7" i="4"/>
  <c r="N7" i="4"/>
  <c r="W6" i="4"/>
  <c r="V6" i="4"/>
  <c r="U6" i="4"/>
  <c r="T6" i="4"/>
  <c r="S6" i="4"/>
  <c r="R6" i="4"/>
  <c r="Q6" i="4"/>
  <c r="P6" i="4"/>
  <c r="O6" i="4"/>
  <c r="N6" i="4"/>
  <c r="W5" i="4"/>
  <c r="V5" i="4"/>
  <c r="U5" i="4"/>
  <c r="T5" i="4"/>
  <c r="S5" i="4"/>
  <c r="R5" i="4"/>
  <c r="Q5" i="4"/>
  <c r="P5" i="4"/>
  <c r="O5" i="4"/>
  <c r="N5" i="4"/>
  <c r="K70" i="14"/>
  <c r="K75" i="15" s="1"/>
  <c r="J70" i="14"/>
  <c r="J75" i="15" s="1"/>
  <c r="I70" i="14"/>
  <c r="I75" i="15" s="1"/>
  <c r="H70" i="14"/>
  <c r="H75" i="15" s="1"/>
  <c r="G70" i="14"/>
  <c r="G75" i="15" s="1"/>
  <c r="F70" i="14"/>
  <c r="F75" i="15" s="1"/>
  <c r="E70" i="14"/>
  <c r="E75" i="15" s="1"/>
  <c r="D70" i="14"/>
  <c r="D75" i="15" s="1"/>
  <c r="C70" i="14"/>
  <c r="C75" i="15" s="1"/>
  <c r="B70" i="14"/>
  <c r="K69" i="14"/>
  <c r="J69" i="14"/>
  <c r="I69" i="14"/>
  <c r="H69" i="14"/>
  <c r="G69" i="14"/>
  <c r="F69" i="14"/>
  <c r="E69" i="14"/>
  <c r="D69" i="14"/>
  <c r="C69" i="14"/>
  <c r="B69" i="14"/>
  <c r="H70" i="12"/>
  <c r="H75" i="13" s="1"/>
  <c r="G70" i="12"/>
  <c r="G75" i="13" s="1"/>
  <c r="F70" i="12"/>
  <c r="F75" i="13" s="1"/>
  <c r="E70" i="12"/>
  <c r="E75" i="13" s="1"/>
  <c r="D70" i="12"/>
  <c r="D75" i="13" s="1"/>
  <c r="C70" i="12"/>
  <c r="C75" i="13" s="1"/>
  <c r="B70" i="12"/>
  <c r="H69" i="12"/>
  <c r="G69" i="12"/>
  <c r="F69" i="12"/>
  <c r="E69" i="12"/>
  <c r="D69" i="12"/>
  <c r="C69" i="12"/>
  <c r="B69" i="12"/>
  <c r="M57" i="4"/>
  <c r="W56" i="4"/>
  <c r="V56" i="4"/>
  <c r="U56" i="4"/>
  <c r="T56" i="4"/>
  <c r="S56" i="4"/>
  <c r="R56" i="4"/>
  <c r="Q56" i="4"/>
  <c r="P56" i="4"/>
  <c r="O56" i="4"/>
  <c r="N56" i="4"/>
  <c r="W55" i="4"/>
  <c r="V55" i="4"/>
  <c r="U55" i="4"/>
  <c r="T55" i="4"/>
  <c r="S55" i="4"/>
  <c r="R55" i="4"/>
  <c r="Q55" i="4"/>
  <c r="P55" i="4"/>
  <c r="O55" i="4"/>
  <c r="N55" i="4"/>
  <c r="W54" i="4"/>
  <c r="V54" i="4"/>
  <c r="U54" i="4"/>
  <c r="T54" i="4"/>
  <c r="S54" i="4"/>
  <c r="R54" i="4"/>
  <c r="Q54" i="4"/>
  <c r="P54" i="4"/>
  <c r="O54" i="4"/>
  <c r="N54" i="4"/>
  <c r="W53" i="4"/>
  <c r="V53" i="4"/>
  <c r="U53" i="4"/>
  <c r="T53" i="4"/>
  <c r="S53" i="4"/>
  <c r="R53" i="4"/>
  <c r="Q53" i="4"/>
  <c r="P53" i="4"/>
  <c r="O53" i="4"/>
  <c r="N53" i="4"/>
  <c r="W52" i="4"/>
  <c r="V52" i="4"/>
  <c r="U52" i="4"/>
  <c r="T52" i="4"/>
  <c r="S52" i="4"/>
  <c r="R52" i="4"/>
  <c r="Q52" i="4"/>
  <c r="P52" i="4"/>
  <c r="O52" i="4"/>
  <c r="N52" i="4"/>
  <c r="W51" i="4"/>
  <c r="V51" i="4"/>
  <c r="U51" i="4"/>
  <c r="T51" i="4"/>
  <c r="S51" i="4"/>
  <c r="R51" i="4"/>
  <c r="Q51" i="4"/>
  <c r="P51" i="4"/>
  <c r="O51" i="4"/>
  <c r="N51" i="4"/>
  <c r="W50" i="4"/>
  <c r="V50" i="4"/>
  <c r="U50" i="4"/>
  <c r="T50" i="4"/>
  <c r="S50" i="4"/>
  <c r="R50" i="4"/>
  <c r="Q50" i="4"/>
  <c r="P50" i="4"/>
  <c r="O50" i="4"/>
  <c r="N50" i="4"/>
  <c r="W49" i="4"/>
  <c r="V49" i="4"/>
  <c r="U49" i="4"/>
  <c r="T49" i="4"/>
  <c r="S49" i="4"/>
  <c r="R49" i="4"/>
  <c r="Q49" i="4"/>
  <c r="P49" i="4"/>
  <c r="O49" i="4"/>
  <c r="N49" i="4"/>
  <c r="W48" i="4"/>
  <c r="V48" i="4"/>
  <c r="U48" i="4"/>
  <c r="T48" i="4"/>
  <c r="S48" i="4"/>
  <c r="R48" i="4"/>
  <c r="Q48" i="4"/>
  <c r="P48" i="4"/>
  <c r="O48" i="4"/>
  <c r="N48" i="4"/>
  <c r="W47" i="4"/>
  <c r="V47" i="4"/>
  <c r="U47" i="4"/>
  <c r="T47" i="4"/>
  <c r="S47" i="4"/>
  <c r="R47" i="4"/>
  <c r="Q47" i="4"/>
  <c r="P47" i="4"/>
  <c r="O47" i="4"/>
  <c r="N47" i="4"/>
  <c r="W46" i="4"/>
  <c r="V46" i="4"/>
  <c r="U46" i="4"/>
  <c r="T46" i="4"/>
  <c r="S46" i="4"/>
  <c r="R46" i="4"/>
  <c r="Q46" i="4"/>
  <c r="P46" i="4"/>
  <c r="O46" i="4"/>
  <c r="N46" i="4"/>
  <c r="W45" i="4"/>
  <c r="V45" i="4"/>
  <c r="U45" i="4"/>
  <c r="T45" i="4"/>
  <c r="S45" i="4"/>
  <c r="R45" i="4"/>
  <c r="Q45" i="4"/>
  <c r="P45" i="4"/>
  <c r="O45" i="4"/>
  <c r="N45" i="4"/>
  <c r="W44" i="4"/>
  <c r="V44" i="4"/>
  <c r="U44" i="4"/>
  <c r="T44" i="4"/>
  <c r="S44" i="4"/>
  <c r="R44" i="4"/>
  <c r="Q44" i="4"/>
  <c r="P44" i="4"/>
  <c r="O44" i="4"/>
  <c r="N44" i="4"/>
  <c r="W43" i="4"/>
  <c r="V43" i="4"/>
  <c r="U43" i="4"/>
  <c r="T43" i="4"/>
  <c r="S43" i="4"/>
  <c r="R43" i="4"/>
  <c r="Q43" i="4"/>
  <c r="P43" i="4"/>
  <c r="O43" i="4"/>
  <c r="N43" i="4"/>
  <c r="W42" i="4"/>
  <c r="V42" i="4"/>
  <c r="U42" i="4"/>
  <c r="T42" i="4"/>
  <c r="S42" i="4"/>
  <c r="R42" i="4"/>
  <c r="Q42" i="4"/>
  <c r="P42" i="4"/>
  <c r="O42" i="4"/>
  <c r="N42" i="4"/>
  <c r="W41" i="4"/>
  <c r="V41" i="4"/>
  <c r="U41" i="4"/>
  <c r="T41" i="4"/>
  <c r="S41" i="4"/>
  <c r="R41" i="4"/>
  <c r="Q41" i="4"/>
  <c r="P41" i="4"/>
  <c r="O41" i="4"/>
  <c r="N41" i="4"/>
  <c r="W40" i="4"/>
  <c r="V40" i="4"/>
  <c r="U40" i="4"/>
  <c r="T40" i="4"/>
  <c r="S40" i="4"/>
  <c r="R40" i="4"/>
  <c r="Q40" i="4"/>
  <c r="P40" i="4"/>
  <c r="O40" i="4"/>
  <c r="N40" i="4"/>
  <c r="W39" i="4"/>
  <c r="V39" i="4"/>
  <c r="U39" i="4"/>
  <c r="T39" i="4"/>
  <c r="S39" i="4"/>
  <c r="R39" i="4"/>
  <c r="Q39" i="4"/>
  <c r="P39" i="4"/>
  <c r="O39" i="4"/>
  <c r="N39" i="4"/>
  <c r="W38" i="4"/>
  <c r="V38" i="4"/>
  <c r="U38" i="4"/>
  <c r="T38" i="4"/>
  <c r="S38" i="4"/>
  <c r="R38" i="4"/>
  <c r="Q38" i="4"/>
  <c r="P38" i="4"/>
  <c r="O38" i="4"/>
  <c r="N38" i="4"/>
  <c r="W37" i="4"/>
  <c r="V37" i="4"/>
  <c r="U37" i="4"/>
  <c r="T37" i="4"/>
  <c r="S37" i="4"/>
  <c r="R37" i="4"/>
  <c r="Q37" i="4"/>
  <c r="P37" i="4"/>
  <c r="O37" i="4"/>
  <c r="N37" i="4"/>
  <c r="W36" i="4"/>
  <c r="V36" i="4"/>
  <c r="U36" i="4"/>
  <c r="T36" i="4"/>
  <c r="S36" i="4"/>
  <c r="R36" i="4"/>
  <c r="Q36" i="4"/>
  <c r="P36" i="4"/>
  <c r="O36" i="4"/>
  <c r="N36" i="4"/>
  <c r="W35" i="4"/>
  <c r="V35" i="4"/>
  <c r="U35" i="4"/>
  <c r="T35" i="4"/>
  <c r="S35" i="4"/>
  <c r="R35" i="4"/>
  <c r="Q35" i="4"/>
  <c r="P35" i="4"/>
  <c r="O35" i="4"/>
  <c r="N35" i="4"/>
  <c r="W34" i="4"/>
  <c r="V34" i="4"/>
  <c r="U34" i="4"/>
  <c r="T34" i="4"/>
  <c r="S34" i="4"/>
  <c r="R34" i="4"/>
  <c r="Q34" i="4"/>
  <c r="P34" i="4"/>
  <c r="O34" i="4"/>
  <c r="N34" i="4"/>
  <c r="W33" i="4"/>
  <c r="V33" i="4"/>
  <c r="U33" i="4"/>
  <c r="T33" i="4"/>
  <c r="S33" i="4"/>
  <c r="R33" i="4"/>
  <c r="Q33" i="4"/>
  <c r="P33" i="4"/>
  <c r="O33" i="4"/>
  <c r="N33" i="4"/>
  <c r="H55" i="5"/>
  <c r="H54" i="5"/>
  <c r="I55" i="5"/>
  <c r="I54" i="5"/>
  <c r="J29" i="2"/>
  <c r="K29" i="2" s="1"/>
  <c r="L29" i="2"/>
  <c r="M29" i="2" s="1"/>
  <c r="O29" i="2"/>
  <c r="P29" i="2"/>
  <c r="Q29" i="2" s="1"/>
  <c r="S29" i="2"/>
  <c r="T29" i="2"/>
  <c r="U29" i="2" s="1"/>
  <c r="M35" i="2"/>
  <c r="O35" i="2"/>
  <c r="M36" i="2"/>
  <c r="O36" i="2"/>
  <c r="M37" i="2"/>
  <c r="O37" i="2"/>
  <c r="M38" i="2"/>
  <c r="O38" i="2"/>
  <c r="M39" i="2"/>
  <c r="O39" i="2"/>
  <c r="M40" i="2"/>
  <c r="O40" i="2"/>
  <c r="M41" i="2"/>
  <c r="O41" i="2"/>
  <c r="M42" i="2"/>
  <c r="O42" i="2"/>
  <c r="M43" i="2"/>
  <c r="O43" i="2"/>
  <c r="M44" i="2"/>
  <c r="O44" i="2"/>
  <c r="M45" i="2"/>
  <c r="O45" i="2"/>
  <c r="M46" i="2"/>
  <c r="O46" i="2"/>
  <c r="M47" i="2"/>
  <c r="O47" i="2"/>
  <c r="M48" i="2"/>
  <c r="O48" i="2"/>
  <c r="M49" i="2"/>
  <c r="O49" i="2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57" i="2"/>
  <c r="O57" i="2"/>
  <c r="M58" i="2"/>
  <c r="O58" i="2"/>
  <c r="I59" i="2"/>
  <c r="J59" i="2"/>
  <c r="K59" i="2" s="1"/>
  <c r="M59" i="2"/>
  <c r="O59" i="2"/>
  <c r="M66" i="2"/>
  <c r="O66" i="2"/>
  <c r="M67" i="2"/>
  <c r="O67" i="2"/>
  <c r="M68" i="2"/>
  <c r="O68" i="2"/>
  <c r="M69" i="2"/>
  <c r="O69" i="2"/>
  <c r="M70" i="2"/>
  <c r="O70" i="2"/>
  <c r="M71" i="2"/>
  <c r="O71" i="2"/>
  <c r="M72" i="2"/>
  <c r="O72" i="2"/>
  <c r="M73" i="2"/>
  <c r="O73" i="2"/>
  <c r="M74" i="2"/>
  <c r="O74" i="2"/>
  <c r="M75" i="2"/>
  <c r="O75" i="2"/>
  <c r="M76" i="2"/>
  <c r="O76" i="2"/>
  <c r="M77" i="2"/>
  <c r="O77" i="2"/>
  <c r="M78" i="2"/>
  <c r="O78" i="2"/>
  <c r="M79" i="2"/>
  <c r="O79" i="2"/>
  <c r="M80" i="2"/>
  <c r="O80" i="2"/>
  <c r="M81" i="2"/>
  <c r="O81" i="2"/>
  <c r="M82" i="2"/>
  <c r="O82" i="2"/>
  <c r="M83" i="2"/>
  <c r="O83" i="2"/>
  <c r="M84" i="2"/>
  <c r="O84" i="2"/>
  <c r="M85" i="2"/>
  <c r="O85" i="2"/>
  <c r="M86" i="2"/>
  <c r="O86" i="2"/>
  <c r="M87" i="2"/>
  <c r="O87" i="2"/>
  <c r="M88" i="2"/>
  <c r="O88" i="2"/>
  <c r="M89" i="2"/>
  <c r="O89" i="2"/>
  <c r="I90" i="2"/>
  <c r="J90" i="2"/>
  <c r="K90" i="2" s="1"/>
  <c r="M90" i="2"/>
  <c r="O90" i="2"/>
  <c r="H21" i="5"/>
  <c r="I21" i="5"/>
  <c r="H22" i="5"/>
  <c r="I22" i="5"/>
  <c r="H51" i="5"/>
  <c r="I51" i="5"/>
  <c r="H52" i="5"/>
  <c r="I52" i="5"/>
  <c r="H49" i="7"/>
  <c r="H46" i="7"/>
  <c r="H43" i="7"/>
  <c r="H49" i="8"/>
  <c r="H46" i="8"/>
  <c r="H43" i="8"/>
  <c r="J39" i="11"/>
  <c r="I39" i="11"/>
  <c r="T39" i="11"/>
  <c r="S39" i="11"/>
  <c r="AD39" i="11"/>
  <c r="AC39" i="11"/>
  <c r="P15" i="17"/>
  <c r="O15" i="16"/>
  <c r="M14" i="14"/>
  <c r="N14" i="14" s="1"/>
  <c r="N14" i="15" s="1"/>
  <c r="J14" i="12"/>
  <c r="K14" i="12" s="1"/>
  <c r="K14" i="13" s="1"/>
  <c r="P50" i="17"/>
  <c r="O50" i="16"/>
  <c r="M46" i="14"/>
  <c r="N46" i="14" s="1"/>
  <c r="N49" i="15" s="1"/>
  <c r="J46" i="12"/>
  <c r="K46" i="12" s="1"/>
  <c r="K49" i="13" s="1"/>
  <c r="P16" i="17"/>
  <c r="O16" i="16"/>
  <c r="M15" i="14"/>
  <c r="N15" i="14" s="1"/>
  <c r="N15" i="15" s="1"/>
  <c r="J15" i="12"/>
  <c r="K15" i="12" s="1"/>
  <c r="K15" i="13" s="1"/>
  <c r="P51" i="17"/>
  <c r="O51" i="16"/>
  <c r="M47" i="14"/>
  <c r="N47" i="14" s="1"/>
  <c r="N50" i="15" s="1"/>
  <c r="J47" i="12"/>
  <c r="K47" i="12" s="1"/>
  <c r="K50" i="13" s="1"/>
  <c r="P17" i="17"/>
  <c r="O17" i="16"/>
  <c r="M16" i="14"/>
  <c r="N16" i="14" s="1"/>
  <c r="N16" i="15" s="1"/>
  <c r="J16" i="12"/>
  <c r="K16" i="12" s="1"/>
  <c r="K16" i="13" s="1"/>
  <c r="P52" i="17"/>
  <c r="O52" i="16"/>
  <c r="M48" i="14"/>
  <c r="N48" i="14" s="1"/>
  <c r="N51" i="15" s="1"/>
  <c r="J48" i="12"/>
  <c r="K48" i="12" s="1"/>
  <c r="K51" i="13" s="1"/>
  <c r="P18" i="17"/>
  <c r="O18" i="16"/>
  <c r="M17" i="14"/>
  <c r="N17" i="14" s="1"/>
  <c r="N17" i="15" s="1"/>
  <c r="J17" i="12"/>
  <c r="K17" i="12" s="1"/>
  <c r="K17" i="13" s="1"/>
  <c r="P53" i="17"/>
  <c r="O53" i="16"/>
  <c r="M49" i="14"/>
  <c r="N49" i="14" s="1"/>
  <c r="N52" i="15" s="1"/>
  <c r="J49" i="12"/>
  <c r="K49" i="12" s="1"/>
  <c r="K52" i="13" s="1"/>
  <c r="P19" i="17"/>
  <c r="O19" i="16"/>
  <c r="M18" i="14"/>
  <c r="N18" i="14" s="1"/>
  <c r="N18" i="15" s="1"/>
  <c r="J18" i="12"/>
  <c r="K18" i="12" s="1"/>
  <c r="K18" i="13" s="1"/>
  <c r="P54" i="17"/>
  <c r="O54" i="16"/>
  <c r="M50" i="14"/>
  <c r="N50" i="14" s="1"/>
  <c r="N53" i="15" s="1"/>
  <c r="J50" i="12"/>
  <c r="K50" i="12" s="1"/>
  <c r="K53" i="13" s="1"/>
  <c r="P20" i="17"/>
  <c r="O20" i="16"/>
  <c r="M19" i="14"/>
  <c r="J19" i="12"/>
  <c r="P55" i="17"/>
  <c r="O55" i="16"/>
  <c r="M51" i="14"/>
  <c r="J51" i="12"/>
  <c r="P21" i="17"/>
  <c r="O21" i="16"/>
  <c r="M20" i="14"/>
  <c r="N20" i="14" s="1"/>
  <c r="N20" i="15" s="1"/>
  <c r="J20" i="12"/>
  <c r="K20" i="12" s="1"/>
  <c r="K20" i="13" s="1"/>
  <c r="P56" i="17"/>
  <c r="O56" i="16"/>
  <c r="M52" i="14"/>
  <c r="N52" i="14" s="1"/>
  <c r="N55" i="15" s="1"/>
  <c r="J52" i="12"/>
  <c r="K52" i="12" s="1"/>
  <c r="K55" i="13" s="1"/>
  <c r="P22" i="17"/>
  <c r="O22" i="16"/>
  <c r="M21" i="14"/>
  <c r="N21" i="14" s="1"/>
  <c r="N21" i="15" s="1"/>
  <c r="J21" i="12"/>
  <c r="K21" i="12" s="1"/>
  <c r="K21" i="13" s="1"/>
  <c r="P57" i="17"/>
  <c r="O57" i="16"/>
  <c r="M53" i="14"/>
  <c r="N53" i="14" s="1"/>
  <c r="N56" i="15" s="1"/>
  <c r="J53" i="12"/>
  <c r="K53" i="12" s="1"/>
  <c r="K56" i="13" s="1"/>
  <c r="P23" i="17"/>
  <c r="O23" i="16"/>
  <c r="M22" i="14"/>
  <c r="N22" i="14" s="1"/>
  <c r="N22" i="15" s="1"/>
  <c r="J22" i="12"/>
  <c r="K22" i="12" s="1"/>
  <c r="K22" i="13" s="1"/>
  <c r="P58" i="17"/>
  <c r="O58" i="16"/>
  <c r="M54" i="14"/>
  <c r="N54" i="14" s="1"/>
  <c r="N57" i="15" s="1"/>
  <c r="J54" i="12"/>
  <c r="K54" i="12" s="1"/>
  <c r="K57" i="13" s="1"/>
  <c r="P24" i="17"/>
  <c r="O24" i="16"/>
  <c r="M23" i="14"/>
  <c r="N23" i="14" s="1"/>
  <c r="N23" i="15" s="1"/>
  <c r="J23" i="12"/>
  <c r="K23" i="12" s="1"/>
  <c r="K23" i="13" s="1"/>
  <c r="P59" i="17"/>
  <c r="O59" i="16"/>
  <c r="M55" i="14"/>
  <c r="N55" i="14" s="1"/>
  <c r="N58" i="15" s="1"/>
  <c r="J55" i="12"/>
  <c r="K55" i="12" s="1"/>
  <c r="K58" i="13" s="1"/>
  <c r="P25" i="17"/>
  <c r="O25" i="16"/>
  <c r="M24" i="14"/>
  <c r="N24" i="14" s="1"/>
  <c r="N24" i="15" s="1"/>
  <c r="J24" i="12"/>
  <c r="K24" i="12" s="1"/>
  <c r="K24" i="13" s="1"/>
  <c r="P60" i="17"/>
  <c r="O60" i="16"/>
  <c r="M56" i="14"/>
  <c r="N56" i="14" s="1"/>
  <c r="N59" i="15" s="1"/>
  <c r="J56" i="12"/>
  <c r="K56" i="12" s="1"/>
  <c r="K59" i="13" s="1"/>
  <c r="P26" i="17"/>
  <c r="O26" i="16"/>
  <c r="M25" i="14"/>
  <c r="N25" i="14" s="1"/>
  <c r="N25" i="15" s="1"/>
  <c r="J25" i="12"/>
  <c r="K25" i="12" s="1"/>
  <c r="K25" i="13" s="1"/>
  <c r="P61" i="17"/>
  <c r="O61" i="16"/>
  <c r="M57" i="14"/>
  <c r="N57" i="14" s="1"/>
  <c r="N60" i="15" s="1"/>
  <c r="J57" i="12"/>
  <c r="K57" i="12" s="1"/>
  <c r="K60" i="13" s="1"/>
  <c r="P27" i="17"/>
  <c r="O27" i="16"/>
  <c r="M26" i="14"/>
  <c r="N26" i="14" s="1"/>
  <c r="N26" i="15" s="1"/>
  <c r="J26" i="12"/>
  <c r="K26" i="12" s="1"/>
  <c r="K26" i="13" s="1"/>
  <c r="P62" i="17"/>
  <c r="O62" i="16"/>
  <c r="M58" i="14"/>
  <c r="N58" i="14" s="1"/>
  <c r="N61" i="15" s="1"/>
  <c r="J58" i="12"/>
  <c r="K58" i="12" s="1"/>
  <c r="K61" i="13" s="1"/>
  <c r="P28" i="17"/>
  <c r="O28" i="16"/>
  <c r="M27" i="14"/>
  <c r="N27" i="14" s="1"/>
  <c r="N27" i="15" s="1"/>
  <c r="J27" i="12"/>
  <c r="K27" i="12" s="1"/>
  <c r="K27" i="13" s="1"/>
  <c r="P63" i="17"/>
  <c r="O63" i="16"/>
  <c r="M59" i="14"/>
  <c r="N59" i="14" s="1"/>
  <c r="N62" i="15" s="1"/>
  <c r="J59" i="12"/>
  <c r="K59" i="12" s="1"/>
  <c r="K62" i="13" s="1"/>
  <c r="P29" i="17"/>
  <c r="O29" i="16"/>
  <c r="M28" i="14"/>
  <c r="N28" i="14" s="1"/>
  <c r="N28" i="15" s="1"/>
  <c r="J28" i="12"/>
  <c r="K28" i="12" s="1"/>
  <c r="K28" i="13" s="1"/>
  <c r="P64" i="17"/>
  <c r="O64" i="16"/>
  <c r="M60" i="14"/>
  <c r="N60" i="14" s="1"/>
  <c r="N63" i="15" s="1"/>
  <c r="J60" i="12"/>
  <c r="K60" i="12" s="1"/>
  <c r="K63" i="13" s="1"/>
  <c r="P30" i="17"/>
  <c r="O30" i="16"/>
  <c r="M29" i="14"/>
  <c r="N29" i="14" s="1"/>
  <c r="N29" i="15" s="1"/>
  <c r="J29" i="12"/>
  <c r="K29" i="12" s="1"/>
  <c r="K29" i="13" s="1"/>
  <c r="P65" i="17"/>
  <c r="O65" i="16"/>
  <c r="M61" i="14"/>
  <c r="N61" i="14" s="1"/>
  <c r="N64" i="15" s="1"/>
  <c r="J61" i="12"/>
  <c r="K61" i="12" s="1"/>
  <c r="K64" i="13" s="1"/>
  <c r="P31" i="17"/>
  <c r="O31" i="16"/>
  <c r="M30" i="14"/>
  <c r="N30" i="14" s="1"/>
  <c r="N30" i="15" s="1"/>
  <c r="J30" i="12"/>
  <c r="K30" i="12" s="1"/>
  <c r="K30" i="13" s="1"/>
  <c r="P66" i="17"/>
  <c r="O66" i="16"/>
  <c r="M62" i="14"/>
  <c r="N62" i="14" s="1"/>
  <c r="N65" i="15" s="1"/>
  <c r="J62" i="12"/>
  <c r="K62" i="12" s="1"/>
  <c r="K65" i="13" s="1"/>
  <c r="P32" i="17"/>
  <c r="O32" i="16"/>
  <c r="M31" i="14"/>
  <c r="N31" i="14" s="1"/>
  <c r="N31" i="15" s="1"/>
  <c r="J31" i="12"/>
  <c r="K31" i="12" s="1"/>
  <c r="K31" i="13" s="1"/>
  <c r="P67" i="17"/>
  <c r="O67" i="16"/>
  <c r="M63" i="14"/>
  <c r="N63" i="14" s="1"/>
  <c r="N66" i="15" s="1"/>
  <c r="J63" i="12"/>
  <c r="K63" i="12" s="1"/>
  <c r="K66" i="13" s="1"/>
  <c r="P33" i="17"/>
  <c r="O33" i="16"/>
  <c r="M32" i="14"/>
  <c r="N32" i="14" s="1"/>
  <c r="N32" i="15" s="1"/>
  <c r="J32" i="12"/>
  <c r="K32" i="12" s="1"/>
  <c r="K32" i="13" s="1"/>
  <c r="P68" i="17"/>
  <c r="O68" i="16"/>
  <c r="M64" i="14"/>
  <c r="N64" i="14" s="1"/>
  <c r="N67" i="15" s="1"/>
  <c r="J64" i="12"/>
  <c r="K64" i="12" s="1"/>
  <c r="K67" i="13" s="1"/>
  <c r="P34" i="17"/>
  <c r="O34" i="16"/>
  <c r="M33" i="14"/>
  <c r="N33" i="14" s="1"/>
  <c r="N33" i="15" s="1"/>
  <c r="J33" i="12"/>
  <c r="K33" i="12" s="1"/>
  <c r="K33" i="13" s="1"/>
  <c r="P69" i="17"/>
  <c r="O69" i="16"/>
  <c r="M65" i="14"/>
  <c r="N65" i="14" s="1"/>
  <c r="N68" i="15" s="1"/>
  <c r="J65" i="12"/>
  <c r="K65" i="12" s="1"/>
  <c r="K68" i="13" s="1"/>
  <c r="P35" i="17"/>
  <c r="O35" i="16"/>
  <c r="M34" i="14"/>
  <c r="N34" i="14" s="1"/>
  <c r="N34" i="15" s="1"/>
  <c r="J34" i="12"/>
  <c r="K34" i="12" s="1"/>
  <c r="K34" i="13" s="1"/>
  <c r="P70" i="17"/>
  <c r="O70" i="16"/>
  <c r="M66" i="14"/>
  <c r="N66" i="14" s="1"/>
  <c r="N69" i="15" s="1"/>
  <c r="J66" i="12"/>
  <c r="K66" i="12" s="1"/>
  <c r="K69" i="13" s="1"/>
  <c r="P36" i="17"/>
  <c r="O36" i="16"/>
  <c r="M35" i="14"/>
  <c r="N35" i="14" s="1"/>
  <c r="N35" i="15" s="1"/>
  <c r="J35" i="12"/>
  <c r="K35" i="12" s="1"/>
  <c r="K35" i="13" s="1"/>
  <c r="P71" i="17"/>
  <c r="O71" i="16"/>
  <c r="M67" i="14"/>
  <c r="N67" i="14" s="1"/>
  <c r="N70" i="15" s="1"/>
  <c r="J67" i="12"/>
  <c r="K67" i="12" s="1"/>
  <c r="K70" i="13" s="1"/>
  <c r="P37" i="17"/>
  <c r="O37" i="16"/>
  <c r="M36" i="14"/>
  <c r="N36" i="14" s="1"/>
  <c r="N36" i="15" s="1"/>
  <c r="J36" i="12"/>
  <c r="K36" i="12" s="1"/>
  <c r="K36" i="13" s="1"/>
  <c r="P72" i="17"/>
  <c r="O72" i="16"/>
  <c r="M68" i="14"/>
  <c r="N68" i="14" s="1"/>
  <c r="N71" i="15" s="1"/>
  <c r="J68" i="12"/>
  <c r="K68" i="12" s="1"/>
  <c r="K71" i="13" s="1"/>
  <c r="I14" i="11"/>
  <c r="J14" i="11"/>
  <c r="S14" i="11"/>
  <c r="T14" i="11"/>
  <c r="AC14" i="11"/>
  <c r="AD14" i="11"/>
  <c r="I15" i="11"/>
  <c r="S15" i="11"/>
  <c r="AC15" i="11"/>
  <c r="I16" i="11"/>
  <c r="S16" i="11"/>
  <c r="AC16" i="11"/>
  <c r="I17" i="11"/>
  <c r="S17" i="11"/>
  <c r="AC17" i="11"/>
  <c r="I18" i="11"/>
  <c r="S18" i="11"/>
  <c r="AC18" i="11"/>
  <c r="I19" i="11"/>
  <c r="S19" i="11"/>
  <c r="AC19" i="11"/>
  <c r="I20" i="11"/>
  <c r="S20" i="11"/>
  <c r="AC20" i="11"/>
  <c r="I21" i="11"/>
  <c r="S21" i="11"/>
  <c r="AC21" i="11"/>
  <c r="I22" i="11"/>
  <c r="S22" i="11"/>
  <c r="AC22" i="11"/>
  <c r="I23" i="11"/>
  <c r="S23" i="11"/>
  <c r="AC23" i="11"/>
  <c r="I24" i="11"/>
  <c r="S24" i="11"/>
  <c r="AC24" i="11"/>
  <c r="I25" i="11"/>
  <c r="S25" i="11"/>
  <c r="AC25" i="11"/>
  <c r="I26" i="11"/>
  <c r="S26" i="11"/>
  <c r="AC26" i="11"/>
  <c r="I27" i="11"/>
  <c r="S27" i="11"/>
  <c r="AC27" i="11"/>
  <c r="I28" i="11"/>
  <c r="S28" i="11"/>
  <c r="AC28" i="11"/>
  <c r="I29" i="11"/>
  <c r="S29" i="11"/>
  <c r="AC29" i="11"/>
  <c r="I30" i="11"/>
  <c r="S30" i="11"/>
  <c r="AC30" i="11"/>
  <c r="I31" i="11"/>
  <c r="S31" i="11"/>
  <c r="AC31" i="11"/>
  <c r="I32" i="11"/>
  <c r="S32" i="11"/>
  <c r="AC32" i="11"/>
  <c r="I33" i="11"/>
  <c r="S33" i="11"/>
  <c r="AC33" i="11"/>
  <c r="I34" i="11"/>
  <c r="S34" i="11"/>
  <c r="AC34" i="11"/>
  <c r="I35" i="11"/>
  <c r="S35" i="11"/>
  <c r="AC35" i="11"/>
  <c r="I36" i="11"/>
  <c r="S36" i="11"/>
  <c r="AC36" i="11"/>
  <c r="I37" i="11"/>
  <c r="S37" i="11"/>
  <c r="AC37" i="11"/>
  <c r="R39" i="17"/>
  <c r="S39" i="17"/>
  <c r="T39" i="17"/>
  <c r="U39" i="17"/>
  <c r="A11" i="17" s="1"/>
  <c r="R74" i="17"/>
  <c r="S74" i="17"/>
  <c r="T74" i="17"/>
  <c r="U74" i="17"/>
  <c r="A46" i="17" s="1"/>
  <c r="D58" i="9" l="1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P49" i="17"/>
  <c r="O49" i="16"/>
  <c r="M45" i="14"/>
  <c r="J45" i="12"/>
  <c r="P14" i="17"/>
  <c r="O14" i="16"/>
  <c r="M13" i="14"/>
  <c r="J13" i="12"/>
  <c r="D35" i="9"/>
  <c r="J70" i="12"/>
  <c r="K51" i="12"/>
  <c r="K54" i="13" s="1"/>
  <c r="M70" i="14"/>
  <c r="N51" i="14"/>
  <c r="N54" i="15" s="1"/>
  <c r="J38" i="12"/>
  <c r="K19" i="12"/>
  <c r="K19" i="13" s="1"/>
  <c r="M38" i="14"/>
  <c r="N19" i="14"/>
  <c r="N19" i="15" s="1"/>
  <c r="I12" i="10"/>
  <c r="I12" i="9"/>
  <c r="I12" i="8"/>
  <c r="I12" i="7"/>
  <c r="I12" i="6"/>
  <c r="H12" i="10"/>
  <c r="H12" i="9"/>
  <c r="H12" i="8"/>
  <c r="H12" i="7"/>
  <c r="H12" i="6"/>
  <c r="I11" i="10"/>
  <c r="I11" i="9"/>
  <c r="I11" i="6"/>
  <c r="H11" i="10"/>
  <c r="H11" i="9"/>
  <c r="H11" i="6"/>
  <c r="B74" i="13"/>
  <c r="B71" i="12"/>
  <c r="B76" i="13" s="1"/>
  <c r="K69" i="12"/>
  <c r="C74" i="13"/>
  <c r="C71" i="12"/>
  <c r="C76" i="13" s="1"/>
  <c r="D74" i="13"/>
  <c r="D71" i="12"/>
  <c r="D76" i="13" s="1"/>
  <c r="E74" i="13"/>
  <c r="E71" i="12"/>
  <c r="E76" i="13" s="1"/>
  <c r="F74" i="13"/>
  <c r="F71" i="12"/>
  <c r="F76" i="13" s="1"/>
  <c r="G74" i="13"/>
  <c r="G71" i="12"/>
  <c r="G76" i="13" s="1"/>
  <c r="H74" i="13"/>
  <c r="H71" i="12"/>
  <c r="H76" i="13" s="1"/>
  <c r="B75" i="13"/>
  <c r="K70" i="12"/>
  <c r="K75" i="13" s="1"/>
  <c r="B74" i="15"/>
  <c r="B71" i="14"/>
  <c r="B76" i="15" s="1"/>
  <c r="N69" i="14"/>
  <c r="C74" i="15"/>
  <c r="C71" i="14"/>
  <c r="C76" i="15" s="1"/>
  <c r="D74" i="15"/>
  <c r="D71" i="14"/>
  <c r="D76" i="15" s="1"/>
  <c r="E74" i="15"/>
  <c r="E71" i="14"/>
  <c r="E76" i="15" s="1"/>
  <c r="F74" i="15"/>
  <c r="F71" i="14"/>
  <c r="F76" i="15" s="1"/>
  <c r="G74" i="15"/>
  <c r="G71" i="14"/>
  <c r="G76" i="15" s="1"/>
  <c r="H74" i="15"/>
  <c r="H71" i="14"/>
  <c r="H76" i="15" s="1"/>
  <c r="I74" i="15"/>
  <c r="I71" i="14"/>
  <c r="I76" i="15" s="1"/>
  <c r="J74" i="15"/>
  <c r="J71" i="14"/>
  <c r="J76" i="15" s="1"/>
  <c r="K74" i="15"/>
  <c r="K71" i="14"/>
  <c r="K76" i="15" s="1"/>
  <c r="B75" i="15"/>
  <c r="N70" i="14"/>
  <c r="N75" i="15" s="1"/>
  <c r="B39" i="13"/>
  <c r="B39" i="12"/>
  <c r="B41" i="13" s="1"/>
  <c r="K37" i="12"/>
  <c r="C39" i="13"/>
  <c r="C39" i="12"/>
  <c r="C41" i="13" s="1"/>
  <c r="D39" i="13"/>
  <c r="D39" i="12"/>
  <c r="D41" i="13" s="1"/>
  <c r="E39" i="13"/>
  <c r="E39" i="12"/>
  <c r="E41" i="13" s="1"/>
  <c r="F39" i="13"/>
  <c r="F39" i="12"/>
  <c r="F41" i="13" s="1"/>
  <c r="G39" i="13"/>
  <c r="G39" i="12"/>
  <c r="G41" i="13" s="1"/>
  <c r="H39" i="13"/>
  <c r="H39" i="12"/>
  <c r="H41" i="13" s="1"/>
  <c r="B40" i="13"/>
  <c r="K38" i="12"/>
  <c r="K40" i="13" s="1"/>
  <c r="B39" i="15"/>
  <c r="B39" i="14"/>
  <c r="B41" i="15" s="1"/>
  <c r="N37" i="14"/>
  <c r="C39" i="15"/>
  <c r="C39" i="14"/>
  <c r="C41" i="15" s="1"/>
  <c r="D39" i="15"/>
  <c r="D39" i="14"/>
  <c r="D41" i="15" s="1"/>
  <c r="E39" i="15"/>
  <c r="E39" i="14"/>
  <c r="E41" i="15" s="1"/>
  <c r="F39" i="15"/>
  <c r="F39" i="14"/>
  <c r="F41" i="15" s="1"/>
  <c r="G39" i="15"/>
  <c r="G39" i="14"/>
  <c r="G41" i="15" s="1"/>
  <c r="H39" i="15"/>
  <c r="H39" i="14"/>
  <c r="H41" i="15" s="1"/>
  <c r="I39" i="15"/>
  <c r="I39" i="14"/>
  <c r="I41" i="15" s="1"/>
  <c r="J39" i="15"/>
  <c r="J39" i="14"/>
  <c r="J41" i="15" s="1"/>
  <c r="K39" i="15"/>
  <c r="K39" i="14"/>
  <c r="K41" i="15" s="1"/>
  <c r="B40" i="15"/>
  <c r="N38" i="14"/>
  <c r="N40" i="15" s="1"/>
  <c r="B76" i="16"/>
  <c r="O74" i="16"/>
  <c r="O76" i="16" s="1"/>
  <c r="B76" i="17"/>
  <c r="P74" i="17"/>
  <c r="P76" i="17" s="1"/>
  <c r="B41" i="16"/>
  <c r="O39" i="16"/>
  <c r="O41" i="16" s="1"/>
  <c r="B41" i="17"/>
  <c r="P39" i="17"/>
  <c r="P41" i="17" s="1"/>
  <c r="K11" i="8"/>
  <c r="K52" i="5"/>
  <c r="G52" i="5"/>
  <c r="K11" i="7"/>
  <c r="K51" i="5"/>
  <c r="G51" i="5"/>
  <c r="G22" i="5"/>
  <c r="G21" i="5"/>
  <c r="E11" i="10"/>
  <c r="E11" i="9"/>
  <c r="E11" i="6"/>
  <c r="K21" i="5"/>
  <c r="E12" i="10"/>
  <c r="E12" i="9"/>
  <c r="E12" i="8"/>
  <c r="E12" i="7"/>
  <c r="E12" i="6"/>
  <c r="K22" i="5"/>
  <c r="E55" i="5"/>
  <c r="E54" i="5"/>
  <c r="G45" i="5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J11" i="8"/>
  <c r="J52" i="5"/>
  <c r="F52" i="5"/>
  <c r="J11" i="7"/>
  <c r="J51" i="5"/>
  <c r="F51" i="5"/>
  <c r="F22" i="5"/>
  <c r="F21" i="5"/>
  <c r="D11" i="10"/>
  <c r="D11" i="9"/>
  <c r="D11" i="6"/>
  <c r="J21" i="5"/>
  <c r="D12" i="10"/>
  <c r="D12" i="9"/>
  <c r="D12" i="8"/>
  <c r="D12" i="7"/>
  <c r="D12" i="6"/>
  <c r="J22" i="5"/>
  <c r="D55" i="5"/>
  <c r="D54" i="5"/>
  <c r="F45" i="5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I40" i="8"/>
  <c r="H40" i="8" s="1"/>
  <c r="B40" i="8"/>
  <c r="B39" i="8"/>
  <c r="B38" i="8"/>
  <c r="H37" i="8"/>
  <c r="B37" i="8"/>
  <c r="B36" i="8"/>
  <c r="B35" i="8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I40" i="7"/>
  <c r="H40" i="7" s="1"/>
  <c r="B40" i="7"/>
  <c r="B39" i="7"/>
  <c r="B38" i="7"/>
  <c r="H37" i="7"/>
  <c r="B37" i="7"/>
  <c r="B36" i="7"/>
  <c r="B35" i="7"/>
  <c r="C11" i="10"/>
  <c r="C11" i="9"/>
  <c r="C11" i="6"/>
  <c r="C12" i="10"/>
  <c r="C12" i="9"/>
  <c r="C12" i="8"/>
  <c r="C12" i="7"/>
  <c r="C12" i="6"/>
  <c r="C55" i="5"/>
  <c r="C54" i="5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C35" i="9" l="1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J54" i="5"/>
  <c r="F54" i="5"/>
  <c r="J55" i="5"/>
  <c r="F55" i="5"/>
  <c r="J12" i="10"/>
  <c r="J12" i="9"/>
  <c r="J12" i="8"/>
  <c r="J12" i="7"/>
  <c r="J12" i="6"/>
  <c r="J11" i="10"/>
  <c r="J11" i="9"/>
  <c r="J11" i="6"/>
  <c r="F11" i="10"/>
  <c r="F11" i="9"/>
  <c r="F11" i="6"/>
  <c r="F12" i="10"/>
  <c r="F12" i="9"/>
  <c r="F12" i="8"/>
  <c r="F12" i="7"/>
  <c r="F12" i="6"/>
  <c r="K54" i="5"/>
  <c r="G54" i="5"/>
  <c r="K55" i="5"/>
  <c r="G55" i="5"/>
  <c r="K12" i="10"/>
  <c r="K12" i="9"/>
  <c r="K12" i="8"/>
  <c r="K12" i="7"/>
  <c r="K12" i="6"/>
  <c r="K11" i="10"/>
  <c r="K11" i="9"/>
  <c r="K11" i="6"/>
  <c r="G11" i="10"/>
  <c r="G11" i="9"/>
  <c r="G11" i="6"/>
  <c r="G12" i="10"/>
  <c r="G12" i="9"/>
  <c r="G12" i="8"/>
  <c r="G12" i="7"/>
  <c r="G12" i="6"/>
  <c r="N39" i="15"/>
  <c r="N39" i="14"/>
  <c r="N41" i="15" s="1"/>
  <c r="K39" i="13"/>
  <c r="K39" i="12"/>
  <c r="K41" i="13" s="1"/>
  <c r="N74" i="15"/>
  <c r="N71" i="14"/>
  <c r="N76" i="15" s="1"/>
  <c r="K74" i="13"/>
  <c r="K71" i="12"/>
  <c r="K76" i="13" s="1"/>
  <c r="B35" i="9"/>
  <c r="J37" i="12"/>
  <c r="J39" i="12" s="1"/>
  <c r="K13" i="12"/>
  <c r="K13" i="13" s="1"/>
  <c r="M37" i="14"/>
  <c r="M39" i="14" s="1"/>
  <c r="N13" i="14"/>
  <c r="N13" i="15" s="1"/>
  <c r="J69" i="12"/>
  <c r="J71" i="12" s="1"/>
  <c r="K45" i="12"/>
  <c r="K48" i="13" s="1"/>
  <c r="M69" i="14"/>
  <c r="M71" i="14" s="1"/>
  <c r="N45" i="14"/>
  <c r="N48" i="15" s="1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</calcChain>
</file>

<file path=xl/sharedStrings.xml><?xml version="1.0" encoding="utf-8"?>
<sst xmlns="http://schemas.openxmlformats.org/spreadsheetml/2006/main" count="1017" uniqueCount="213">
  <si>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</si>
  <si>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</si>
  <si>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</si>
  <si>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</si>
  <si>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</si>
  <si>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</si>
  <si>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</si>
  <si>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</si>
  <si>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</si>
  <si>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</si>
  <si>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</si>
  <si>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</si>
  <si>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</si>
  <si>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arx</t>
  </si>
  <si>
    <t>Data by day</t>
  </si>
  <si>
    <t>Section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</si>
  <si>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</si>
  <si>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</si>
  <si>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</si>
  <si>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</si>
  <si>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</si>
  <si>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</si>
  <si>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</si>
  <si>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</si>
  <si>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</si>
  <si>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</si>
  <si>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</si>
  <si>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Section Sat</t>
  </si>
  <si>
    <t>Std dev Sat</t>
  </si>
  <si>
    <t>Section Sun</t>
  </si>
  <si>
    <t>Std dev Sun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</si>
  <si>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</si>
  <si>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</si>
  <si>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</si>
  <si>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</si>
  <si>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</si>
  <si>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</si>
  <si>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</si>
  <si>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</si>
  <si>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</si>
  <si>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</si>
  <si>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</si>
  <si>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</si>
  <si>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</si>
  <si>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</si>
  <si>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</si>
  <si>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</si>
  <si>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</si>
  <si>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</si>
  <si>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</si>
  <si>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</si>
  <si>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</si>
  <si>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</si>
  <si>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</si>
  <si>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</si>
  <si>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</si>
  <si>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</si>
  <si>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Dir 1 Sat</t>
  </si>
  <si>
    <t>Dir 1 Sun</t>
  </si>
  <si>
    <t>light</t>
  </si>
  <si>
    <t>heavy</t>
  </si>
  <si>
    <t>Dir 2</t>
  </si>
  <si>
    <t>Dir 2 Sat</t>
  </si>
  <si>
    <t>Dir 2 Sun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</si>
  <si>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</si>
  <si>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</si>
  <si>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</si>
  <si>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</si>
  <si>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</si>
  <si>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</si>
  <si>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</si>
  <si>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</si>
  <si>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</si>
  <si>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</si>
  <si>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</si>
  <si>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</si>
  <si>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</si>
  <si>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</si>
  <si>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</si>
  <si>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</si>
  <si>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</si>
  <si>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</si>
  <si>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</si>
  <si>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</si>
  <si>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</si>
  <si>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</si>
  <si>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</si>
  <si>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</si>
  <si>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</si>
  <si>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</si>
  <si>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</si>
  <si>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</si>
  <si>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</si>
  <si>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</si>
  <si>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</si>
  <si>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</si>
  <si>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</si>
  <si>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 VSS 40005b (2019) groupe A2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</si>
  <si>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</si>
  <si>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</si>
  <si>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</si>
  <si>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</si>
  <si>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</si>
  <si>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Heure</t>
  </si>
  <si>
    <t>% de TJMO</t>
  </si>
  <si>
    <t>Ecart type</t>
  </si>
  <si>
    <t>Véh/h</t>
  </si>
  <si>
    <t>Durée de comptage</t>
  </si>
  <si>
    <t>Véh/JO</t>
  </si>
  <si>
    <t>5 h</t>
  </si>
  <si>
    <t>15.00-20.00</t>
  </si>
  <si>
    <t>8 h (nuit)</t>
  </si>
  <si>
    <t>00.00-06.00/22.00-24.00</t>
  </si>
  <si>
    <t>14 h</t>
  </si>
  <si>
    <t>07.00-21.00</t>
  </si>
  <si>
    <t>16 h (jour)</t>
  </si>
  <si>
    <t>06.00-2200</t>
  </si>
  <si>
    <t>17 h</t>
  </si>
  <si>
    <t>05.00-2200</t>
  </si>
  <si>
    <t xml:space="preserve">TJMO   Samedi   </t>
  </si>
  <si>
    <t>Courbe de variation du samedi</t>
  </si>
  <si>
    <t>Moyennes horaires (samedi)</t>
  </si>
  <si>
    <t xml:space="preserve">TJMO   Dimanche   </t>
  </si>
  <si>
    <t>Courbe de variation du dimanche y.c jours fériés</t>
  </si>
  <si>
    <t>Moyennes horaires (dimanche y.c. j. fériés)</t>
  </si>
  <si>
    <t>Dimanche y.c. j. fériés</t>
  </si>
  <si>
    <t>Courbe de variation hebdomadaire</t>
  </si>
  <si>
    <t>Courbe de variation annuelle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</si>
  <si>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</si>
  <si>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</si>
  <si>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</si>
  <si>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</si>
  <si>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</si>
  <si>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</si>
  <si>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</si>
  <si>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</si>
  <si>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</si>
  <si>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</si>
  <si>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</si>
  <si>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</si>
  <si>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</si>
  <si>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</si>
  <si>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</si>
  <si>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</si>
  <si>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</si>
  <si>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</si>
  <si>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</si>
  <si>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</si>
  <si>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</si>
  <si>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</si>
  <si>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</si>
  <si>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</si>
  <si>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</si>
  <si>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</si>
  <si>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</si>
  <si>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</si>
  <si>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</si>
  <si>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</si>
  <si>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</si>
  <si>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</si>
  <si>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</si>
  <si>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</si>
  <si>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</si>
  <si>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</si>
  <si>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</si>
  <si>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</si>
  <si>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</si>
  <si>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</si>
  <si>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</si>
  <si>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</si>
  <si>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</si>
  <si>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</si>
  <si>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</si>
  <si>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</si>
  <si>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</si>
  <si>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</si>
  <si>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</si>
  <si>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</si>
  <si>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</si>
  <si>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</si>
  <si>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</si>
  <si>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</si>
  <si>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</si>
  <si>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</si>
  <si>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</si>
  <si>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</si>
  <si>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</si>
  <si>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</si>
  <si>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</si>
  <si>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MD-autres</t>
  </si>
  <si>
    <t>MD-velo</t>
  </si>
  <si>
    <t>%-autres</t>
  </si>
  <si>
    <t>Nombre annuel de vélos</t>
  </si>
  <si>
    <t>Traffic journalier moyen des vélos</t>
  </si>
  <si>
    <t>Traffic journalier moyen des vélos les jours ouvrables</t>
  </si>
  <si>
    <t>Traffic journalier moyen des vélos les week-ends</t>
  </si>
  <si>
    <t>Nombre de vélos le jour le plus chargé de l'année</t>
  </si>
  <si>
    <t>Nombre de vélos le mois le plus chargé de l'année</t>
  </si>
  <si>
    <t>Nombre de vélos le mois le moins chargé de l'année</t>
  </si>
  <si>
    <t>Data by month</t>
  </si>
  <si>
    <t>Jan</t>
  </si>
  <si>
    <t>Féb</t>
  </si>
  <si>
    <t>Mar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</si>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</sst>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15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7">
    <xf numFmtId="0" fontId="0" fillId="0" borderId="0" xfId="0"/>
    <xf numFmtId="9" fontId="9" fillId="0" borderId="25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0" fontId="3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10" fontId="0" fillId="2" borderId="0" xfId="0" applyNumberFormat="1" applyFont="1" applyFill="1" applyAlignment="1"/>
    <xf numFmtId="0" fontId="0" fillId="2" borderId="0" xfId="0" applyFill="1" applyAlignment="1"/>
    <xf numFmtId="2" fontId="0" fillId="2" borderId="0" xfId="0" applyNumberFormat="1" applyFill="1" applyAlignment="1"/>
    <xf numFmtId="0" fontId="0" fillId="2" borderId="0" xfId="0" applyFill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/>
    <xf numFmtId="165" fontId="9" fillId="0" borderId="0" xfId="0" applyNumberFormat="1" applyFont="1" applyBorder="1" applyAlignme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0" fontId="9" fillId="0" borderId="34" xfId="0" applyFont="1" applyBorder="1" applyAlignment="1">
      <alignment horizontal="right"/>
    </xf>
    <xf numFmtId="0" fontId="9" fillId="0" borderId="35" xfId="0" applyFont="1" applyBorder="1" applyAlignment="1"/>
    <xf numFmtId="167" fontId="9" fillId="0" borderId="36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0" fillId="0" borderId="39" xfId="0" applyNumberFormat="1" applyBorder="1" applyAlignment="1"/>
    <xf numFmtId="167" fontId="9" fillId="0" borderId="43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167" fontId="9" fillId="0" borderId="46" xfId="0" applyNumberFormat="1" applyFont="1" applyBorder="1" applyAlignment="1">
      <alignment horizontal="center"/>
    </xf>
    <xf numFmtId="168" fontId="9" fillId="0" borderId="47" xfId="0" applyNumberFormat="1" applyFont="1" applyBorder="1" applyAlignment="1">
      <alignment horizontal="center"/>
    </xf>
    <xf numFmtId="0" fontId="9" fillId="0" borderId="48" xfId="0" applyFont="1" applyBorder="1" applyAlignment="1"/>
    <xf numFmtId="1" fontId="5" fillId="0" borderId="43" xfId="0" applyNumberFormat="1" applyFont="1" applyBorder="1" applyAlignment="1">
      <alignment horizontal="center"/>
    </xf>
    <xf numFmtId="0" fontId="9" fillId="0" borderId="49" xfId="0" applyFont="1" applyBorder="1" applyAlignment="1"/>
    <xf numFmtId="1" fontId="0" fillId="0" borderId="47" xfId="0" applyNumberFormat="1" applyBorder="1" applyAlignment="1"/>
    <xf numFmtId="167" fontId="9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4" fillId="0" borderId="0" xfId="0" applyFont="1" applyAlignment="1"/>
    <xf numFmtId="168" fontId="14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8" xfId="0" applyNumberFormat="1" applyFont="1" applyBorder="1" applyAlignment="1">
      <alignment horizontal="center"/>
    </xf>
    <xf numFmtId="168" fontId="9" fillId="0" borderId="69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68" fontId="9" fillId="0" borderId="6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69" xfId="0" applyNumberFormat="1" applyFont="1" applyBorder="1" applyAlignment="1">
      <alignment horizontal="center"/>
    </xf>
    <xf numFmtId="10" fontId="9" fillId="0" borderId="69" xfId="0" applyNumberFormat="1" applyFont="1" applyBorder="1" applyAlignment="1"/>
    <xf numFmtId="10" fontId="9" fillId="0" borderId="11" xfId="0" applyNumberFormat="1" applyFont="1" applyBorder="1" applyAlignment="1"/>
    <xf numFmtId="1" fontId="9" fillId="0" borderId="69" xfId="0" applyNumberFormat="1" applyFont="1" applyBorder="1" applyAlignment="1">
      <alignment horizontal="center"/>
    </xf>
    <xf numFmtId="0" fontId="0" fillId="0" borderId="70" xfId="0" applyBorder="1" applyAlignment="1"/>
    <xf numFmtId="10" fontId="9" fillId="0" borderId="67" xfId="0" applyNumberFormat="1" applyFont="1" applyBorder="1" applyAlignment="1"/>
    <xf numFmtId="10" fontId="9" fillId="0" borderId="0" xfId="0" applyNumberFormat="1" applyFont="1" applyBorder="1" applyAlignment="1"/>
    <xf numFmtId="0" fontId="6" fillId="5" borderId="73" xfId="0" applyFont="1" applyFill="1" applyBorder="1" applyAlignment="1">
      <alignment horizontal="center"/>
    </xf>
    <xf numFmtId="0" fontId="6" fillId="6" borderId="74" xfId="0" applyFont="1" applyFill="1" applyBorder="1" applyAlignment="1">
      <alignment horizontal="center"/>
    </xf>
    <xf numFmtId="0" fontId="6" fillId="7" borderId="74" xfId="0" applyFont="1" applyFill="1" applyBorder="1" applyAlignment="1">
      <alignment horizontal="center"/>
    </xf>
    <xf numFmtId="0" fontId="6" fillId="8" borderId="74" xfId="0" applyFont="1" applyFill="1" applyBorder="1" applyAlignment="1">
      <alignment horizontal="center"/>
    </xf>
    <xf numFmtId="0" fontId="6" fillId="9" borderId="74" xfId="0" applyFont="1" applyFill="1" applyBorder="1" applyAlignment="1">
      <alignment horizontal="center"/>
    </xf>
    <xf numFmtId="0" fontId="6" fillId="10" borderId="74" xfId="0" applyFont="1" applyFill="1" applyBorder="1" applyAlignment="1">
      <alignment horizontal="center"/>
    </xf>
    <xf numFmtId="0" fontId="6" fillId="11" borderId="74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5" xfId="0" applyFont="1" applyBorder="1" applyAlignment="1">
      <alignment horizontal="center"/>
    </xf>
    <xf numFmtId="1" fontId="9" fillId="0" borderId="75" xfId="0" applyNumberFormat="1" applyFont="1" applyBorder="1" applyAlignment="1">
      <alignment horizontal="center"/>
    </xf>
    <xf numFmtId="0" fontId="0" fillId="0" borderId="75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8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6" xfId="0" applyNumberFormat="1" applyFont="1" applyBorder="1" applyAlignment="1">
      <alignment horizontal="center"/>
    </xf>
    <xf numFmtId="10" fontId="9" fillId="0" borderId="67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6" xfId="0" applyFont="1" applyFill="1" applyBorder="1" applyAlignment="1">
      <alignment horizontal="center"/>
    </xf>
    <xf numFmtId="0" fontId="6" fillId="6" borderId="77" xfId="0" applyFont="1" applyFill="1" applyBorder="1" applyAlignment="1">
      <alignment horizontal="center"/>
    </xf>
    <xf numFmtId="0" fontId="6" fillId="7" borderId="77" xfId="0" applyFont="1" applyFill="1" applyBorder="1" applyAlignment="1">
      <alignment horizontal="center"/>
    </xf>
    <xf numFmtId="0" fontId="6" fillId="12" borderId="77" xfId="0" applyFont="1" applyFill="1" applyBorder="1" applyAlignment="1">
      <alignment horizontal="center"/>
    </xf>
    <xf numFmtId="0" fontId="6" fillId="8" borderId="77" xfId="0" applyFont="1" applyFill="1" applyBorder="1" applyAlignment="1">
      <alignment horizontal="center"/>
    </xf>
    <xf numFmtId="0" fontId="6" fillId="13" borderId="77" xfId="0" applyFont="1" applyFill="1" applyBorder="1" applyAlignment="1">
      <alignment horizontal="center"/>
    </xf>
    <xf numFmtId="0" fontId="6" fillId="14" borderId="77" xfId="0" applyFont="1" applyFill="1" applyBorder="1" applyAlignment="1">
      <alignment horizontal="center"/>
    </xf>
    <xf numFmtId="0" fontId="6" fillId="9" borderId="77" xfId="0" applyFont="1" applyFill="1" applyBorder="1" applyAlignment="1">
      <alignment horizontal="center"/>
    </xf>
    <xf numFmtId="0" fontId="6" fillId="10" borderId="77" xfId="0" applyFont="1" applyFill="1" applyBorder="1" applyAlignment="1">
      <alignment horizontal="center"/>
    </xf>
    <xf numFmtId="0" fontId="6" fillId="11" borderId="78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8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0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168" fontId="5" fillId="0" borderId="72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3" xfId="0" applyBorder="1"/>
    <xf numFmtId="0" fontId="0" fillId="15" borderId="0" xfId="0" applyFill="1"/>
  </cellXfs>
  <cellStyles count="5">
    <cellStyle name="Commentaire 2" xfId="1"/>
    <cellStyle name="Milliers 2" xfId="2"/>
    <cellStyle name="Normal 2" xfId="3"/>
    <cellStyle name="Normale" xfId="0" builtinId="0"/>
    <cellStyle name="Pourcentage 2" xfId="4"/>
  </cellStyles>
  <dxfs count="36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B-400B-98B7-F628114B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350698"/>
        <c:axId val="93628815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B-400B-98B7-F628114BF248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B-400B-98B7-F628114B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350698"/>
        <c:axId val="93628815"/>
      </c:lineChart>
      <c:catAx>
        <c:axId val="10350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93628815"/>
        <c:crosses val="autoZero"/>
        <c:auto val="1"/>
        <c:lblAlgn val="ctr"/>
        <c:lblOffset val="100"/>
        <c:noMultiLvlLbl val="0"/>
      </c:catAx>
      <c:valAx>
        <c:axId val="9362881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1035069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it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7-4BD7-9038-5292A3BF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521248"/>
        <c:axId val="554763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7-4BD7-9038-5292A3BF8BD7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7-4BD7-9038-5292A3BF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1521248"/>
        <c:axId val="5547630"/>
      </c:lineChart>
      <c:catAx>
        <c:axId val="71521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5547630"/>
        <c:crosses val="autoZero"/>
        <c:auto val="1"/>
        <c:lblAlgn val="ctr"/>
        <c:lblOffset val="100"/>
        <c:noMultiLvlLbl val="0"/>
      </c:catAx>
      <c:valAx>
        <c:axId val="55476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7152124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it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7-4201-8348-DB4852CC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543246"/>
        <c:axId val="97062784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7-4201-8348-DB4852CC1E1B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7-4201-8348-DB4852CC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6543246"/>
        <c:axId val="97062784"/>
      </c:lineChart>
      <c:catAx>
        <c:axId val="56543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97062784"/>
        <c:crosses val="autoZero"/>
        <c:auto val="1"/>
        <c:lblAlgn val="ctr"/>
        <c:lblOffset val="100"/>
        <c:noMultiLvlLbl val="0"/>
      </c:catAx>
      <c:valAx>
        <c:axId val="970627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565432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it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D-456F-BF35-A073B687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893936"/>
        <c:axId val="7240832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D-456F-BF35-A073B6872035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D-456F-BF35-A073B687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3893936"/>
        <c:axId val="72408327"/>
      </c:lineChart>
      <c:catAx>
        <c:axId val="23893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72408327"/>
        <c:crosses val="autoZero"/>
        <c:auto val="1"/>
        <c:lblAlgn val="ctr"/>
        <c:lblOffset val="100"/>
        <c:noMultiLvlLbl val="0"/>
      </c:catAx>
      <c:valAx>
        <c:axId val="7240832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2389393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it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3-470A-8FCC-E7BD111F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266061"/>
        <c:axId val="3011151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3-470A-8FCC-E7BD111F2BD6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3-470A-8FCC-E7BD111F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266061"/>
        <c:axId val="3011151"/>
      </c:lineChart>
      <c:catAx>
        <c:axId val="962660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3011151"/>
        <c:crosses val="autoZero"/>
        <c:auto val="1"/>
        <c:lblAlgn val="ctr"/>
        <c:lblOffset val="100"/>
        <c:noMultiLvlLbl val="0"/>
      </c:catAx>
      <c:valAx>
        <c:axId val="301115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962660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it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73F-4494-AA0B-BF2C8474286D}"/>
            </c:ext>
          </c:extLst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73F-4494-AA0B-BF2C8474286D}"/>
            </c:ext>
          </c:extLst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73F-4494-AA0B-BF2C8474286D}"/>
            </c:ext>
          </c:extLst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873F-4494-AA0B-BF2C8474286D}"/>
            </c:ext>
          </c:extLst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873F-4494-AA0B-BF2C8474286D}"/>
            </c:ext>
          </c:extLst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5-873F-4494-AA0B-BF2C8474286D}"/>
            </c:ext>
          </c:extLst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873F-4494-AA0B-BF2C8474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7683785"/>
        <c:axId val="26113876"/>
      </c:barChart>
      <c:catAx>
        <c:axId val="176837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26113876"/>
        <c:crosses val="autoZero"/>
        <c:auto val="1"/>
        <c:lblAlgn val="ctr"/>
        <c:lblOffset val="100"/>
        <c:noMultiLvlLbl val="0"/>
      </c:catAx>
      <c:valAx>
        <c:axId val="2611387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1768378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816-4467-973C-A6DE4963A1D0}"/>
            </c:ext>
          </c:extLst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3816-4467-973C-A6DE4963A1D0}"/>
            </c:ext>
          </c:extLst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816-4467-973C-A6DE4963A1D0}"/>
            </c:ext>
          </c:extLst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3816-4467-973C-A6DE4963A1D0}"/>
            </c:ext>
          </c:extLst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3816-4467-973C-A6DE4963A1D0}"/>
            </c:ext>
          </c:extLst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5-3816-4467-973C-A6DE4963A1D0}"/>
            </c:ext>
          </c:extLst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3816-4467-973C-A6DE4963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8459215"/>
        <c:axId val="12584745"/>
      </c:barChart>
      <c:catAx>
        <c:axId val="984592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12584745"/>
        <c:crosses val="autoZero"/>
        <c:auto val="1"/>
        <c:lblAlgn val="ctr"/>
        <c:lblOffset val="100"/>
        <c:noMultiLvlLbl val="0"/>
      </c:catAx>
      <c:valAx>
        <c:axId val="1258474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984592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8-46DA-9726-94C2D1EE79F2}"/>
            </c:ext>
          </c:extLst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8-46DA-9726-94C2D1EE79F2}"/>
            </c:ext>
          </c:extLst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8-46DA-9726-94C2D1EE79F2}"/>
            </c:ext>
          </c:extLst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8-46DA-9726-94C2D1EE79F2}"/>
            </c:ext>
          </c:extLst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8-46DA-9726-94C2D1EE79F2}"/>
            </c:ext>
          </c:extLst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38-46DA-9726-94C2D1EE79F2}"/>
            </c:ext>
          </c:extLst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38-46DA-9726-94C2D1EE79F2}"/>
            </c:ext>
          </c:extLst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38-46DA-9726-94C2D1EE79F2}"/>
            </c:ext>
          </c:extLst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38-46DA-9726-94C2D1EE79F2}"/>
            </c:ext>
          </c:extLst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38-46DA-9726-94C2D1EE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051228"/>
        <c:axId val="24410241"/>
      </c:barChart>
      <c:catAx>
        <c:axId val="60512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24410241"/>
        <c:crosses val="autoZero"/>
        <c:auto val="1"/>
        <c:lblAlgn val="ctr"/>
        <c:lblOffset val="100"/>
        <c:noMultiLvlLbl val="0"/>
      </c:catAx>
      <c:valAx>
        <c:axId val="244102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60512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B-49D1-B06D-BDE975CA0152}"/>
            </c:ext>
          </c:extLst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B-49D1-B06D-BDE975CA0152}"/>
            </c:ext>
          </c:extLst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B-49D1-B06D-BDE975CA0152}"/>
            </c:ext>
          </c:extLst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B-49D1-B06D-BDE975CA0152}"/>
            </c:ext>
          </c:extLst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B-49D1-B06D-BDE975CA0152}"/>
            </c:ext>
          </c:extLst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3B-49D1-B06D-BDE975CA0152}"/>
            </c:ext>
          </c:extLst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3B-49D1-B06D-BDE975CA0152}"/>
            </c:ext>
          </c:extLst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3B-49D1-B06D-BDE975CA0152}"/>
            </c:ext>
          </c:extLst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3B-49D1-B06D-BDE975CA0152}"/>
            </c:ext>
          </c:extLst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3B-49D1-B06D-BDE975CA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0006969"/>
        <c:axId val="50305664"/>
      </c:barChart>
      <c:catAx>
        <c:axId val="10006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50305664"/>
        <c:crosses val="autoZero"/>
        <c:auto val="1"/>
        <c:lblAlgn val="ctr"/>
        <c:lblOffset val="100"/>
        <c:noMultiLvlLbl val="0"/>
      </c:catAx>
      <c:valAx>
        <c:axId val="503056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it-CH"/>
          </a:p>
        </c:txPr>
        <c:crossAx val="10006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2760</xdr:colOff>
      <xdr:row>31</xdr:row>
      <xdr:rowOff>159675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964800</xdr:colOff>
      <xdr:row>36</xdr:row>
      <xdr:rowOff>159840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964800</xdr:colOff>
      <xdr:row>71</xdr:row>
      <xdr:rowOff>159480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673560</xdr:colOff>
      <xdr:row>36</xdr:row>
      <xdr:rowOff>159840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673560</xdr:colOff>
      <xdr:row>71</xdr:row>
      <xdr:rowOff>159840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Normal="100" workbookViewId="0">
      <selection activeCell="B27" sqref="B27"/>
    </sheetView>
  </sheetViews>
  <sheetFormatPr defaultColWidth="9.28515625" defaultRowHeight="12.75" x14ac:dyDescent="0.2"/>
  <cols>
    <col min="1" max="1" width="21.5703125" style="15" customWidth="1"/>
    <col min="2" max="2" width="119.140625" style="15" customWidth="1"/>
  </cols>
  <sheetData>
    <row r="1" spans="1:2" ht="16.7" customHeight="1" x14ac:dyDescent="0.25">
      <c r="A1" s="16" t="s">
        <v>0</v>
      </c>
    </row>
    <row r="3" spans="1:2" ht="12.75" customHeight="1" x14ac:dyDescent="0.2">
      <c r="A3" s="15" t="s">
        <v>1</v>
      </c>
      <c r="B3" s="17"/>
    </row>
    <row r="4" spans="1:2" ht="12.75" customHeight="1" x14ac:dyDescent="0.2">
      <c r="A4" s="15" t="s">
        <v>2</v>
      </c>
      <c r="B4" s="17"/>
    </row>
    <row r="5" spans="1:2" ht="12.75" customHeight="1" x14ac:dyDescent="0.2">
      <c r="A5" s="15" t="s">
        <v>3</v>
      </c>
      <c r="B5" s="17"/>
    </row>
    <row r="6" spans="1:2" ht="12.75" customHeight="1" x14ac:dyDescent="0.2">
      <c r="A6" s="15" t="s">
        <v>4</v>
      </c>
      <c r="B6" s="17"/>
    </row>
    <row r="7" spans="1:2" ht="12.75" customHeight="1" x14ac:dyDescent="0.2">
      <c r="A7" s="15" t="s">
        <v>5</v>
      </c>
      <c r="B7" s="17"/>
    </row>
    <row r="8" spans="1:2" ht="12.75" customHeight="1" x14ac:dyDescent="0.2">
      <c r="A8" s="15" t="s">
        <v>6</v>
      </c>
      <c r="B8" s="17"/>
    </row>
    <row r="9" spans="1:2" ht="12.75" customHeight="1" x14ac:dyDescent="0.2">
      <c r="A9" s="15" t="s">
        <v>7</v>
      </c>
      <c r="B9" s="17"/>
    </row>
    <row r="10" spans="1:2" ht="12.75" customHeight="1" x14ac:dyDescent="0.2">
      <c r="A10" s="15" t="s">
        <v>8</v>
      </c>
      <c r="B10" s="17"/>
    </row>
    <row r="11" spans="1:2" ht="12.75" customHeight="1" x14ac:dyDescent="0.2">
      <c r="A11" s="15" t="s">
        <v>9</v>
      </c>
      <c r="B11" s="17"/>
    </row>
    <row r="12" spans="1:2" ht="12.75" customHeight="1" x14ac:dyDescent="0.2">
      <c r="A12" s="15" t="s">
        <v>10</v>
      </c>
      <c r="B12" s="17"/>
    </row>
    <row r="13" spans="1:2" ht="12.75" customHeight="1" x14ac:dyDescent="0.2">
      <c r="A13" s="15" t="s">
        <v>11</v>
      </c>
      <c r="B13" s="17"/>
    </row>
    <row r="14" spans="1:2" ht="12.75" customHeight="1" x14ac:dyDescent="0.2">
      <c r="A14" s="15" t="s">
        <v>12</v>
      </c>
      <c r="B14" s="17"/>
    </row>
    <row r="27" spans="1:1" x14ac:dyDescent="0.2">
      <c r="A27" s="15" t="s">
        <v>13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zoomScaleNormal="100" workbookViewId="0">
      <selection activeCell="B11" sqref="B11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73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74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401" t="str">
        <f>CV_H!C10</f>
        <v>Tous Véhicules</v>
      </c>
      <c r="D9" s="401"/>
      <c r="E9" s="401"/>
      <c r="F9" s="402" t="str">
        <f>CV_H!F10</f>
        <v>MD-velo</v>
      </c>
      <c r="G9" s="402"/>
      <c r="H9" s="403" t="str">
        <f>CV_H!H10</f>
        <v>MD-autres</v>
      </c>
      <c r="I9" s="403"/>
      <c r="J9" s="404" t="str">
        <f>CV_H!J10</f>
        <v>%-autres</v>
      </c>
      <c r="K9" s="404"/>
    </row>
    <row r="10" spans="1:11" ht="13.5" customHeight="1" x14ac:dyDescent="0.2">
      <c r="A10" s="54"/>
      <c r="B10" s="54"/>
      <c r="C10" s="124" t="s">
        <v>15</v>
      </c>
      <c r="D10" s="62" t="s">
        <v>77</v>
      </c>
      <c r="E10" s="62" t="s">
        <v>61</v>
      </c>
      <c r="F10" s="62" t="s">
        <v>77</v>
      </c>
      <c r="G10" s="62" t="s">
        <v>61</v>
      </c>
      <c r="H10" s="109" t="s">
        <v>77</v>
      </c>
      <c r="I10" s="62" t="s">
        <v>61</v>
      </c>
      <c r="J10" s="109" t="s">
        <v>77</v>
      </c>
      <c r="K10" s="125" t="s">
        <v>61</v>
      </c>
    </row>
    <row r="11" spans="1:11" ht="17.25" customHeight="1" x14ac:dyDescent="0.2">
      <c r="A11" s="126"/>
      <c r="B11" s="127" t="s">
        <v>99</v>
      </c>
      <c r="C11" s="128">
        <f>CV_H!C21</f>
        <v>0</v>
      </c>
      <c r="D11" s="129">
        <f>CV_H!D21</f>
        <v>0</v>
      </c>
      <c r="E11" s="129">
        <f>CV_H!E21</f>
        <v>0</v>
      </c>
      <c r="F11" s="129">
        <f>CV_H!F21</f>
        <v>0</v>
      </c>
      <c r="G11" s="129">
        <f>CV_H!G21</f>
        <v>0</v>
      </c>
      <c r="H11" s="129">
        <f>CV_H!H21</f>
        <v>0</v>
      </c>
      <c r="I11" s="129">
        <f>CV_H!I21</f>
        <v>0</v>
      </c>
      <c r="J11" s="130" t="e">
        <f>CV_H!J21</f>
        <v>#DIV/0!</v>
      </c>
      <c r="K11" s="131" t="e">
        <f>CV_H!K21</f>
        <v>#DIV/0!</v>
      </c>
    </row>
    <row r="12" spans="1:11" ht="17.25" customHeight="1" x14ac:dyDescent="0.2">
      <c r="A12" s="132"/>
      <c r="B12" s="133" t="s">
        <v>101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126</v>
      </c>
    </row>
    <row r="33" spans="1:9" ht="12.75" customHeight="1" x14ac:dyDescent="0.2">
      <c r="A33" s="405" t="s">
        <v>124</v>
      </c>
      <c r="B33" s="405"/>
      <c r="C33" s="405"/>
      <c r="D33" s="405"/>
      <c r="E33" s="54"/>
      <c r="F33"/>
      <c r="G33"/>
      <c r="H33"/>
      <c r="I33"/>
    </row>
    <row r="34" spans="1:9" ht="12" customHeight="1" x14ac:dyDescent="0.2">
      <c r="A34" s="139" t="s">
        <v>103</v>
      </c>
      <c r="B34" s="140" t="s">
        <v>104</v>
      </c>
      <c r="C34" s="141" t="s">
        <v>105</v>
      </c>
      <c r="D34" s="142" t="s">
        <v>106</v>
      </c>
      <c r="F34"/>
      <c r="G34"/>
      <c r="H34"/>
      <c r="I34"/>
    </row>
    <row r="35" spans="1:9" ht="12" customHeight="1" x14ac:dyDescent="0.2">
      <c r="A35" s="144" t="s">
        <v>31</v>
      </c>
      <c r="B35" s="145" t="e">
        <f t="shared" ref="B35:B58" si="0">D35/$C$11</f>
        <v>#DIV/0!</v>
      </c>
      <c r="C35" s="145" t="e">
        <f>Data_day!M5</f>
        <v>#DIV/0!</v>
      </c>
      <c r="D35" s="146">
        <f>CV_C!I14</f>
        <v>0</v>
      </c>
      <c r="F35"/>
      <c r="G35"/>
      <c r="H35"/>
      <c r="I35"/>
    </row>
    <row r="36" spans="1:9" ht="12" customHeight="1" x14ac:dyDescent="0.2">
      <c r="A36" s="151" t="s">
        <v>32</v>
      </c>
      <c r="B36" s="152" t="e">
        <f t="shared" si="0"/>
        <v>#DIV/0!</v>
      </c>
      <c r="C36" s="152" t="e">
        <f>Data_day!M6</f>
        <v>#DIV/0!</v>
      </c>
      <c r="D36" s="153">
        <f>CV_C!I15</f>
        <v>0</v>
      </c>
      <c r="F36"/>
      <c r="G36"/>
      <c r="H36"/>
      <c r="I36"/>
    </row>
    <row r="37" spans="1:9" ht="12" customHeight="1" x14ac:dyDescent="0.2">
      <c r="A37" s="151" t="s">
        <v>33</v>
      </c>
      <c r="B37" s="152" t="e">
        <f t="shared" si="0"/>
        <v>#DIV/0!</v>
      </c>
      <c r="C37" s="152" t="e">
        <f>Data_day!M7</f>
        <v>#DIV/0!</v>
      </c>
      <c r="D37" s="153">
        <f>CV_C!I16</f>
        <v>0</v>
      </c>
      <c r="F37"/>
      <c r="G37"/>
      <c r="H37"/>
      <c r="I37"/>
    </row>
    <row r="38" spans="1:9" ht="12" customHeight="1" x14ac:dyDescent="0.2">
      <c r="A38" s="151" t="s">
        <v>34</v>
      </c>
      <c r="B38" s="152" t="e">
        <f t="shared" si="0"/>
        <v>#DIV/0!</v>
      </c>
      <c r="C38" s="152" t="e">
        <f>Data_day!M8</f>
        <v>#DIV/0!</v>
      </c>
      <c r="D38" s="153">
        <f>CV_C!I17</f>
        <v>0</v>
      </c>
      <c r="F38"/>
      <c r="G38"/>
      <c r="H38"/>
      <c r="I38"/>
    </row>
    <row r="39" spans="1:9" ht="12" customHeight="1" x14ac:dyDescent="0.2">
      <c r="A39" s="151" t="s">
        <v>35</v>
      </c>
      <c r="B39" s="152" t="e">
        <f t="shared" si="0"/>
        <v>#DIV/0!</v>
      </c>
      <c r="C39" s="152" t="e">
        <f>Data_day!M9</f>
        <v>#DIV/0!</v>
      </c>
      <c r="D39" s="153">
        <f>CV_C!I18</f>
        <v>0</v>
      </c>
      <c r="F39"/>
      <c r="G39"/>
      <c r="H39"/>
      <c r="I39"/>
    </row>
    <row r="40" spans="1:9" ht="12" customHeight="1" x14ac:dyDescent="0.2">
      <c r="A40" s="151" t="s">
        <v>36</v>
      </c>
      <c r="B40" s="152" t="e">
        <f t="shared" si="0"/>
        <v>#DIV/0!</v>
      </c>
      <c r="C40" s="152" t="e">
        <f>Data_day!M10</f>
        <v>#DIV/0!</v>
      </c>
      <c r="D40" s="153">
        <f>CV_C!I19</f>
        <v>0</v>
      </c>
      <c r="F40"/>
      <c r="G40"/>
      <c r="H40"/>
      <c r="I40"/>
    </row>
    <row r="41" spans="1:9" ht="12" customHeight="1" x14ac:dyDescent="0.2">
      <c r="A41" s="151" t="s">
        <v>37</v>
      </c>
      <c r="B41" s="152" t="e">
        <f t="shared" si="0"/>
        <v>#DIV/0!</v>
      </c>
      <c r="C41" s="152" t="e">
        <f>Data_day!M11</f>
        <v>#DIV/0!</v>
      </c>
      <c r="D41" s="153">
        <f>CV_C!I20</f>
        <v>0</v>
      </c>
      <c r="F41"/>
      <c r="G41"/>
      <c r="H41"/>
      <c r="I41"/>
    </row>
    <row r="42" spans="1:9" ht="12" customHeight="1" x14ac:dyDescent="0.2">
      <c r="A42" s="158" t="s">
        <v>38</v>
      </c>
      <c r="B42" s="159" t="e">
        <f t="shared" si="0"/>
        <v>#DIV/0!</v>
      </c>
      <c r="C42" s="159" t="e">
        <f>Data_day!M12</f>
        <v>#DIV/0!</v>
      </c>
      <c r="D42" s="160">
        <f>CV_C!I21</f>
        <v>0</v>
      </c>
      <c r="F42"/>
      <c r="G42"/>
      <c r="H42"/>
      <c r="I42"/>
    </row>
    <row r="43" spans="1:9" ht="12" customHeight="1" x14ac:dyDescent="0.2">
      <c r="A43" s="151" t="s">
        <v>39</v>
      </c>
      <c r="B43" s="152" t="e">
        <f t="shared" si="0"/>
        <v>#DIV/0!</v>
      </c>
      <c r="C43" s="152" t="e">
        <f>Data_day!M13</f>
        <v>#DIV/0!</v>
      </c>
      <c r="D43" s="153">
        <f>CV_C!I22</f>
        <v>0</v>
      </c>
      <c r="F43"/>
      <c r="G43"/>
      <c r="H43"/>
      <c r="I43"/>
    </row>
    <row r="44" spans="1:9" ht="12" customHeight="1" x14ac:dyDescent="0.2">
      <c r="A44" s="151" t="s">
        <v>40</v>
      </c>
      <c r="B44" s="152" t="e">
        <f t="shared" si="0"/>
        <v>#DIV/0!</v>
      </c>
      <c r="C44" s="152" t="e">
        <f>Data_day!M14</f>
        <v>#DIV/0!</v>
      </c>
      <c r="D44" s="153">
        <f>CV_C!I23</f>
        <v>0</v>
      </c>
      <c r="F44"/>
      <c r="G44"/>
      <c r="H44"/>
      <c r="I44"/>
    </row>
    <row r="45" spans="1:9" ht="12" customHeight="1" x14ac:dyDescent="0.2">
      <c r="A45" s="151" t="s">
        <v>41</v>
      </c>
      <c r="B45" s="152" t="e">
        <f t="shared" si="0"/>
        <v>#DIV/0!</v>
      </c>
      <c r="C45" s="152" t="e">
        <f>Data_day!M15</f>
        <v>#DIV/0!</v>
      </c>
      <c r="D45" s="153">
        <f>CV_C!I24</f>
        <v>0</v>
      </c>
      <c r="F45"/>
      <c r="G45"/>
      <c r="H45"/>
      <c r="I45"/>
    </row>
    <row r="46" spans="1:9" ht="12" customHeight="1" x14ac:dyDescent="0.2">
      <c r="A46" s="151" t="s">
        <v>42</v>
      </c>
      <c r="B46" s="152" t="e">
        <f t="shared" si="0"/>
        <v>#DIV/0!</v>
      </c>
      <c r="C46" s="152" t="e">
        <f>Data_day!M16</f>
        <v>#DIV/0!</v>
      </c>
      <c r="D46" s="153">
        <f>CV_C!I25</f>
        <v>0</v>
      </c>
      <c r="F46"/>
      <c r="G46"/>
      <c r="H46"/>
      <c r="I46"/>
    </row>
    <row r="47" spans="1:9" ht="12" customHeight="1" x14ac:dyDescent="0.2">
      <c r="A47" s="151" t="s">
        <v>43</v>
      </c>
      <c r="B47" s="152" t="e">
        <f t="shared" si="0"/>
        <v>#DIV/0!</v>
      </c>
      <c r="C47" s="152" t="e">
        <f>Data_day!M17</f>
        <v>#DIV/0!</v>
      </c>
      <c r="D47" s="153">
        <f>CV_C!I26</f>
        <v>0</v>
      </c>
      <c r="F47"/>
      <c r="G47"/>
      <c r="H47"/>
      <c r="I47"/>
    </row>
    <row r="48" spans="1:9" ht="12" customHeight="1" x14ac:dyDescent="0.2">
      <c r="A48" s="151" t="s">
        <v>44</v>
      </c>
      <c r="B48" s="152" t="e">
        <f t="shared" si="0"/>
        <v>#DIV/0!</v>
      </c>
      <c r="C48" s="152" t="e">
        <f>Data_day!M18</f>
        <v>#DIV/0!</v>
      </c>
      <c r="D48" s="153">
        <f>CV_C!I27</f>
        <v>0</v>
      </c>
      <c r="F48"/>
      <c r="G48"/>
      <c r="H48"/>
      <c r="I48"/>
    </row>
    <row r="49" spans="1:11" ht="12" customHeight="1" x14ac:dyDescent="0.2">
      <c r="A49" s="151" t="s">
        <v>45</v>
      </c>
      <c r="B49" s="152" t="e">
        <f t="shared" si="0"/>
        <v>#DIV/0!</v>
      </c>
      <c r="C49" s="152" t="e">
        <f>Data_day!M19</f>
        <v>#DIV/0!</v>
      </c>
      <c r="D49" s="153">
        <f>CV_C!I28</f>
        <v>0</v>
      </c>
      <c r="F49"/>
      <c r="G49"/>
      <c r="H49"/>
      <c r="I49"/>
    </row>
    <row r="50" spans="1:11" ht="12" customHeight="1" x14ac:dyDescent="0.2">
      <c r="A50" s="151" t="s">
        <v>46</v>
      </c>
      <c r="B50" s="152" t="e">
        <f t="shared" si="0"/>
        <v>#DIV/0!</v>
      </c>
      <c r="C50" s="152" t="e">
        <f>Data_day!M20</f>
        <v>#DIV/0!</v>
      </c>
      <c r="D50" s="153">
        <f>CV_C!I29</f>
        <v>0</v>
      </c>
      <c r="F50"/>
      <c r="G50"/>
      <c r="H50"/>
      <c r="I50"/>
    </row>
    <row r="51" spans="1:11" ht="12" customHeight="1" x14ac:dyDescent="0.2">
      <c r="A51" s="151" t="s">
        <v>47</v>
      </c>
      <c r="B51" s="152" t="e">
        <f t="shared" si="0"/>
        <v>#DIV/0!</v>
      </c>
      <c r="C51" s="152" t="e">
        <f>Data_day!M21</f>
        <v>#DIV/0!</v>
      </c>
      <c r="D51" s="153">
        <f>CV_C!I30</f>
        <v>0</v>
      </c>
      <c r="F51" s="172"/>
      <c r="G51" s="172"/>
      <c r="H51" s="172"/>
      <c r="I51" s="172"/>
      <c r="J51" s="172"/>
      <c r="K51" s="82"/>
    </row>
    <row r="52" spans="1:11" ht="12" customHeight="1" x14ac:dyDescent="0.2">
      <c r="A52" s="158" t="s">
        <v>48</v>
      </c>
      <c r="B52" s="159" t="e">
        <f t="shared" si="0"/>
        <v>#DIV/0!</v>
      </c>
      <c r="C52" s="159" t="e">
        <f>Data_day!M22</f>
        <v>#DIV/0!</v>
      </c>
      <c r="D52" s="160">
        <f>CV_C!I31</f>
        <v>0</v>
      </c>
      <c r="F52"/>
      <c r="G52"/>
      <c r="H52"/>
      <c r="I52"/>
      <c r="J52"/>
      <c r="K52" s="82"/>
    </row>
    <row r="53" spans="1:11" ht="12" customHeight="1" x14ac:dyDescent="0.2">
      <c r="A53" s="151" t="s">
        <v>49</v>
      </c>
      <c r="B53" s="152" t="e">
        <f t="shared" si="0"/>
        <v>#DIV/0!</v>
      </c>
      <c r="C53" s="152" t="e">
        <f>Data_day!M23</f>
        <v>#DIV/0!</v>
      </c>
      <c r="D53" s="153">
        <f>CV_C!I32</f>
        <v>0</v>
      </c>
      <c r="F53"/>
      <c r="G53"/>
      <c r="H53"/>
      <c r="I53"/>
      <c r="J53"/>
      <c r="K53" s="82"/>
    </row>
    <row r="54" spans="1:11" ht="12" customHeight="1" x14ac:dyDescent="0.2">
      <c r="A54" s="151" t="s">
        <v>50</v>
      </c>
      <c r="B54" s="152" t="e">
        <f t="shared" si="0"/>
        <v>#DIV/0!</v>
      </c>
      <c r="C54" s="152" t="e">
        <f>Data_day!M24</f>
        <v>#DIV/0!</v>
      </c>
      <c r="D54" s="153">
        <f>CV_C!I33</f>
        <v>0</v>
      </c>
      <c r="F54"/>
      <c r="G54"/>
      <c r="H54"/>
      <c r="I54"/>
      <c r="J54"/>
      <c r="K54" s="82"/>
    </row>
    <row r="55" spans="1:11" ht="12" customHeight="1" x14ac:dyDescent="0.2">
      <c r="A55" s="151" t="s">
        <v>51</v>
      </c>
      <c r="B55" s="152" t="e">
        <f t="shared" si="0"/>
        <v>#DIV/0!</v>
      </c>
      <c r="C55" s="152" t="e">
        <f>Data_day!M25</f>
        <v>#DIV/0!</v>
      </c>
      <c r="D55" s="153">
        <f>CV_C!I34</f>
        <v>0</v>
      </c>
      <c r="F55"/>
      <c r="G55"/>
      <c r="H55"/>
      <c r="I55"/>
      <c r="J55"/>
      <c r="K55" s="82"/>
    </row>
    <row r="56" spans="1:11" ht="12" customHeight="1" x14ac:dyDescent="0.2">
      <c r="A56" s="151" t="s">
        <v>52</v>
      </c>
      <c r="B56" s="152" t="e">
        <f t="shared" si="0"/>
        <v>#DIV/0!</v>
      </c>
      <c r="C56" s="152" t="e">
        <f>Data_day!M26</f>
        <v>#DIV/0!</v>
      </c>
      <c r="D56" s="153">
        <f>CV_C!I35</f>
        <v>0</v>
      </c>
      <c r="F56"/>
      <c r="G56"/>
      <c r="H56"/>
      <c r="I56"/>
      <c r="J56"/>
      <c r="K56" s="82"/>
    </row>
    <row r="57" spans="1:11" ht="12" customHeight="1" x14ac:dyDescent="0.2">
      <c r="A57" s="151" t="s">
        <v>53</v>
      </c>
      <c r="B57" s="152" t="e">
        <f t="shared" si="0"/>
        <v>#DIV/0!</v>
      </c>
      <c r="C57" s="152" t="e">
        <f>Data_day!M27</f>
        <v>#DIV/0!</v>
      </c>
      <c r="D57" s="153">
        <f>CV_C!I36</f>
        <v>0</v>
      </c>
      <c r="F57"/>
      <c r="G57"/>
      <c r="H57"/>
      <c r="I57"/>
      <c r="J57"/>
      <c r="K57" s="82"/>
    </row>
    <row r="58" spans="1:11" ht="12" customHeight="1" x14ac:dyDescent="0.2">
      <c r="A58" s="165" t="s">
        <v>54</v>
      </c>
      <c r="B58" s="166" t="e">
        <f t="shared" si="0"/>
        <v>#DIV/0!</v>
      </c>
      <c r="C58" s="166" t="e">
        <f>Data_day!M28</f>
        <v>#DIV/0!</v>
      </c>
      <c r="D58" s="167">
        <f>CV_C!I37</f>
        <v>0</v>
      </c>
      <c r="F58"/>
      <c r="G58"/>
      <c r="H58"/>
      <c r="I58"/>
      <c r="J58"/>
      <c r="K58" s="82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dxfId="31" priority="2">
      <formula>ROUND($D47,0)&gt;=ROUND(MAX($D$47:$D$58),0)</formula>
    </cfRule>
  </conditionalFormatting>
  <conditionalFormatting sqref="A35:D46">
    <cfRule type="expression" dxfId="30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zoomScaleNormal="100" workbookViewId="0">
      <selection activeCell="R26" sqref="R26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73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74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401" t="str">
        <f>CV_H!C10</f>
        <v>Tous Véhicules</v>
      </c>
      <c r="D9" s="401"/>
      <c r="E9" s="401"/>
      <c r="F9" s="402" t="str">
        <f>CV_H!F10</f>
        <v>MD-velo</v>
      </c>
      <c r="G9" s="402"/>
      <c r="H9" s="403" t="str">
        <f>CV_H!H10</f>
        <v>MD-autres</v>
      </c>
      <c r="I9" s="403"/>
      <c r="J9" s="404" t="str">
        <f>CV_H!J10</f>
        <v>%-autres</v>
      </c>
      <c r="K9" s="404"/>
    </row>
    <row r="10" spans="1:11" ht="13.5" customHeight="1" x14ac:dyDescent="0.2">
      <c r="A10" s="54"/>
      <c r="B10" s="54"/>
      <c r="C10" s="124" t="s">
        <v>15</v>
      </c>
      <c r="D10" s="62" t="s">
        <v>77</v>
      </c>
      <c r="E10" s="62" t="s">
        <v>61</v>
      </c>
      <c r="F10" s="62" t="s">
        <v>77</v>
      </c>
      <c r="G10" s="62" t="s">
        <v>61</v>
      </c>
      <c r="H10" s="109" t="s">
        <v>77</v>
      </c>
      <c r="I10" s="62" t="s">
        <v>61</v>
      </c>
      <c r="J10" s="109" t="s">
        <v>77</v>
      </c>
      <c r="K10" s="125" t="s">
        <v>61</v>
      </c>
    </row>
    <row r="11" spans="1:11" ht="17.25" customHeight="1" x14ac:dyDescent="0.2">
      <c r="A11" s="126"/>
      <c r="B11" s="127" t="s">
        <v>99</v>
      </c>
      <c r="C11" s="128">
        <f>CV_H!C21</f>
        <v>0</v>
      </c>
      <c r="D11" s="129">
        <f>CV_H!D21</f>
        <v>0</v>
      </c>
      <c r="E11" s="129">
        <f>CV_H!E21</f>
        <v>0</v>
      </c>
      <c r="F11" s="129">
        <f>CV_H!F21</f>
        <v>0</v>
      </c>
      <c r="G11" s="129">
        <f>CV_H!G21</f>
        <v>0</v>
      </c>
      <c r="H11" s="129">
        <f>CV_H!H21</f>
        <v>0</v>
      </c>
      <c r="I11" s="129">
        <f>CV_H!I21</f>
        <v>0</v>
      </c>
      <c r="J11" s="130" t="e">
        <f>CV_H!J21</f>
        <v>#DIV/0!</v>
      </c>
      <c r="K11" s="131" t="e">
        <f>CV_H!K21</f>
        <v>#DIV/0!</v>
      </c>
    </row>
    <row r="12" spans="1:11" ht="17.25" customHeight="1" x14ac:dyDescent="0.2">
      <c r="A12" s="132"/>
      <c r="B12" s="133" t="s">
        <v>101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127</v>
      </c>
    </row>
    <row r="33" spans="1:10" ht="12.75" customHeight="1" x14ac:dyDescent="0.2">
      <c r="A33"/>
      <c r="B33"/>
      <c r="C33"/>
      <c r="D33"/>
      <c r="E33"/>
      <c r="F33"/>
      <c r="G33"/>
      <c r="H33"/>
      <c r="I33"/>
      <c r="J33"/>
    </row>
    <row r="34" spans="1:10" ht="12" customHeight="1" x14ac:dyDescent="0.2">
      <c r="A34"/>
      <c r="B34"/>
      <c r="C34"/>
      <c r="D34"/>
      <c r="E34"/>
      <c r="F34"/>
      <c r="G34"/>
      <c r="H34"/>
      <c r="I34"/>
      <c r="J34"/>
    </row>
    <row r="35" spans="1:10" ht="12" customHeight="1" x14ac:dyDescent="0.2">
      <c r="A35"/>
      <c r="B35"/>
      <c r="C35"/>
      <c r="D35"/>
      <c r="E35"/>
      <c r="F35"/>
      <c r="G35"/>
      <c r="H35"/>
      <c r="I35"/>
      <c r="J35"/>
    </row>
    <row r="36" spans="1:10" ht="12" customHeight="1" x14ac:dyDescent="0.2">
      <c r="A36"/>
      <c r="B36"/>
      <c r="C36"/>
      <c r="D36"/>
      <c r="E36"/>
      <c r="F36"/>
      <c r="G36"/>
      <c r="H36"/>
      <c r="I36"/>
      <c r="J36"/>
    </row>
    <row r="37" spans="1:10" ht="12" customHeight="1" x14ac:dyDescent="0.2">
      <c r="A37"/>
      <c r="B37"/>
      <c r="C37"/>
      <c r="D37"/>
      <c r="E37"/>
      <c r="F37"/>
      <c r="G37"/>
      <c r="H37"/>
      <c r="I37"/>
      <c r="J37"/>
    </row>
    <row r="38" spans="1:10" ht="12" customHeight="1" x14ac:dyDescent="0.2">
      <c r="A38"/>
      <c r="B38"/>
      <c r="C38"/>
      <c r="D38"/>
      <c r="E38"/>
      <c r="F38"/>
      <c r="G38"/>
      <c r="H38"/>
      <c r="I38"/>
      <c r="J38"/>
    </row>
    <row r="39" spans="1:10" ht="12" customHeight="1" x14ac:dyDescent="0.2">
      <c r="A39"/>
      <c r="B39"/>
      <c r="C39"/>
      <c r="D39"/>
      <c r="E39"/>
      <c r="F39"/>
      <c r="G39"/>
      <c r="H39"/>
      <c r="I39"/>
      <c r="J39"/>
    </row>
    <row r="40" spans="1:10" ht="12" customHeight="1" x14ac:dyDescent="0.2">
      <c r="A40"/>
      <c r="B40"/>
      <c r="C40"/>
      <c r="D40"/>
      <c r="E40"/>
      <c r="F40"/>
      <c r="G40"/>
      <c r="H40"/>
      <c r="I40"/>
      <c r="J40"/>
    </row>
    <row r="41" spans="1:10" ht="12" customHeight="1" x14ac:dyDescent="0.2">
      <c r="A41"/>
      <c r="B41"/>
      <c r="C41"/>
      <c r="D41"/>
      <c r="E41"/>
      <c r="F41"/>
      <c r="G41"/>
      <c r="H41"/>
      <c r="I41"/>
      <c r="J41"/>
    </row>
    <row r="42" spans="1:10" ht="12" customHeight="1" x14ac:dyDescent="0.2">
      <c r="A42"/>
      <c r="B42"/>
      <c r="C42"/>
      <c r="D42"/>
      <c r="E42"/>
      <c r="F42"/>
      <c r="G42"/>
      <c r="H42"/>
      <c r="I42"/>
      <c r="J42"/>
    </row>
    <row r="43" spans="1:10" ht="12" customHeight="1" x14ac:dyDescent="0.2">
      <c r="A43"/>
      <c r="B43"/>
      <c r="C43"/>
      <c r="D43"/>
      <c r="E43"/>
      <c r="F43"/>
      <c r="G43"/>
      <c r="H43"/>
      <c r="I43"/>
      <c r="J43"/>
    </row>
    <row r="44" spans="1:10" ht="12" customHeight="1" x14ac:dyDescent="0.2">
      <c r="A44"/>
      <c r="B44"/>
      <c r="C44"/>
      <c r="D44"/>
      <c r="E44"/>
      <c r="F44"/>
      <c r="G44"/>
      <c r="H44"/>
      <c r="I44"/>
      <c r="J44"/>
    </row>
    <row r="45" spans="1:10" ht="12" customHeight="1" x14ac:dyDescent="0.2">
      <c r="A45"/>
      <c r="B45"/>
      <c r="C45"/>
      <c r="D45"/>
      <c r="E45"/>
      <c r="F45"/>
      <c r="G45"/>
      <c r="H45"/>
      <c r="I45"/>
      <c r="J45"/>
    </row>
    <row r="46" spans="1:10" ht="12" customHeight="1" x14ac:dyDescent="0.2">
      <c r="A46"/>
      <c r="B46"/>
      <c r="C46"/>
      <c r="D46"/>
      <c r="E46"/>
      <c r="F46"/>
      <c r="G46"/>
      <c r="H46"/>
      <c r="I46"/>
      <c r="J46"/>
    </row>
    <row r="47" spans="1:10" ht="12" customHeight="1" x14ac:dyDescent="0.2">
      <c r="A47"/>
      <c r="B47"/>
      <c r="C47"/>
      <c r="D47"/>
      <c r="E47"/>
      <c r="F47"/>
      <c r="G47"/>
      <c r="H47"/>
      <c r="I47"/>
      <c r="J47"/>
    </row>
    <row r="48" spans="1:10" ht="12" customHeight="1" x14ac:dyDescent="0.2">
      <c r="A48"/>
      <c r="B48"/>
      <c r="C48"/>
      <c r="D48"/>
      <c r="E48"/>
      <c r="F48"/>
      <c r="G48"/>
      <c r="H48"/>
      <c r="I48"/>
      <c r="J48"/>
    </row>
    <row r="49" spans="1:11" ht="12" customHeight="1" x14ac:dyDescent="0.2">
      <c r="A49"/>
      <c r="B49"/>
      <c r="C49"/>
      <c r="D49"/>
      <c r="E49"/>
      <c r="F49"/>
      <c r="G49"/>
      <c r="H49"/>
      <c r="I49"/>
      <c r="J49"/>
    </row>
    <row r="50" spans="1:11" ht="12" customHeight="1" x14ac:dyDescent="0.2">
      <c r="A50"/>
      <c r="B50"/>
      <c r="C50"/>
      <c r="D50"/>
      <c r="E50"/>
      <c r="F50"/>
      <c r="G50"/>
      <c r="H50"/>
      <c r="I50"/>
      <c r="J50"/>
    </row>
    <row r="51" spans="1:11" ht="12" customHeight="1" x14ac:dyDescent="0.2">
      <c r="A51"/>
      <c r="B51"/>
      <c r="C51"/>
      <c r="D51"/>
      <c r="E51"/>
      <c r="F51"/>
      <c r="G51"/>
      <c r="H51"/>
      <c r="I51"/>
      <c r="J51"/>
      <c r="K51" s="82"/>
    </row>
    <row r="52" spans="1:11" ht="12" customHeight="1" x14ac:dyDescent="0.2">
      <c r="A52"/>
      <c r="B52"/>
      <c r="C52"/>
      <c r="D52"/>
      <c r="E52"/>
      <c r="F52"/>
      <c r="G52"/>
      <c r="H52"/>
      <c r="I52"/>
      <c r="J52"/>
      <c r="K52" s="82"/>
    </row>
    <row r="53" spans="1:11" ht="12" customHeight="1" x14ac:dyDescent="0.2">
      <c r="A53"/>
      <c r="B53"/>
      <c r="C53"/>
      <c r="D53"/>
      <c r="E53"/>
      <c r="F53"/>
      <c r="G53"/>
      <c r="H53"/>
      <c r="I53"/>
      <c r="J53"/>
      <c r="K53" s="82"/>
    </row>
    <row r="54" spans="1:11" ht="12" customHeight="1" x14ac:dyDescent="0.2">
      <c r="A54"/>
      <c r="B54"/>
      <c r="C54"/>
      <c r="D54"/>
      <c r="E54"/>
      <c r="F54"/>
      <c r="G54"/>
      <c r="H54"/>
      <c r="I54"/>
      <c r="J54"/>
      <c r="K54" s="82"/>
    </row>
    <row r="55" spans="1:11" ht="12" customHeight="1" x14ac:dyDescent="0.2">
      <c r="A55"/>
      <c r="B55"/>
      <c r="C55"/>
      <c r="D55"/>
      <c r="E55"/>
      <c r="F55"/>
      <c r="G55"/>
      <c r="H55"/>
      <c r="I55"/>
      <c r="J55"/>
      <c r="K55" s="82"/>
    </row>
    <row r="56" spans="1:11" ht="12" customHeight="1" x14ac:dyDescent="0.2">
      <c r="A56"/>
      <c r="B56"/>
      <c r="C56"/>
      <c r="D56"/>
      <c r="E56"/>
      <c r="F56"/>
      <c r="G56"/>
      <c r="H56"/>
      <c r="I56"/>
      <c r="J56"/>
      <c r="K56" s="82"/>
    </row>
    <row r="57" spans="1:11" ht="12" customHeight="1" x14ac:dyDescent="0.2">
      <c r="A57"/>
      <c r="B57"/>
      <c r="C57"/>
      <c r="D57"/>
      <c r="E57"/>
      <c r="F57"/>
      <c r="G57"/>
      <c r="H57"/>
      <c r="I57"/>
      <c r="J57"/>
      <c r="K57" s="82"/>
    </row>
    <row r="58" spans="1:11" ht="12" customHeight="1" x14ac:dyDescent="0.2">
      <c r="A58"/>
      <c r="B58"/>
      <c r="C58"/>
      <c r="D58"/>
      <c r="E58"/>
      <c r="F58"/>
      <c r="G58"/>
      <c r="H58"/>
      <c r="I58"/>
      <c r="J58"/>
      <c r="K58" s="82"/>
    </row>
    <row r="59" spans="1:11" x14ac:dyDescent="0.2">
      <c r="A59"/>
      <c r="B59"/>
      <c r="C59"/>
      <c r="D59"/>
      <c r="E59"/>
      <c r="F59"/>
      <c r="G59"/>
      <c r="H59"/>
      <c r="I59"/>
      <c r="J59"/>
    </row>
    <row r="60" spans="1:11" x14ac:dyDescent="0.2">
      <c r="A60"/>
      <c r="B60"/>
      <c r="C60"/>
      <c r="D60"/>
      <c r="E60"/>
      <c r="F60"/>
      <c r="G60"/>
      <c r="H60"/>
      <c r="I60"/>
      <c r="J60"/>
    </row>
  </sheetData>
  <mergeCells count="4">
    <mergeCell ref="C9:E9"/>
    <mergeCell ref="F9:G9"/>
    <mergeCell ref="H9:I9"/>
    <mergeCell ref="J9:K9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zoomScaleNormal="100" workbookViewId="0">
      <selection activeCell="G14" sqref="G14"/>
    </sheetView>
  </sheetViews>
  <sheetFormatPr defaultColWidth="9.28515625" defaultRowHeight="12.75" x14ac:dyDescent="0.2"/>
  <cols>
    <col min="1" max="1" width="10" style="15" customWidth="1"/>
    <col min="2" max="10" width="7.28515625" style="15" customWidth="1"/>
    <col min="11" max="11" width="1.42578125" style="15" customWidth="1"/>
    <col min="12" max="20" width="7.140625" style="15" customWidth="1"/>
    <col min="21" max="21" width="1.42578125" style="15" customWidth="1"/>
    <col min="22" max="30" width="7.28515625" style="15" customWidth="1"/>
  </cols>
  <sheetData>
    <row r="1" spans="1:30" ht="15.75" customHeight="1" x14ac:dyDescent="0.25">
      <c r="A1" s="27">
        <f>Data_count!B3</f>
        <v>0</v>
      </c>
      <c r="J1" s="26"/>
      <c r="K1" s="28"/>
      <c r="N1" s="173"/>
      <c r="AC1" s="174"/>
    </row>
    <row r="2" spans="1:30" ht="19.5" customHeight="1" x14ac:dyDescent="0.25">
      <c r="A2" s="29">
        <f>Data_count!B4</f>
        <v>0</v>
      </c>
      <c r="J2" s="26"/>
      <c r="Q2" s="30">
        <f>Data_count!B5</f>
        <v>0</v>
      </c>
      <c r="AD2" s="28">
        <f>Data_count!B6</f>
        <v>0</v>
      </c>
    </row>
    <row r="3" spans="1:30" ht="18.75" customHeight="1" x14ac:dyDescent="0.25">
      <c r="A3" s="29">
        <f>Data_count!B10</f>
        <v>0</v>
      </c>
      <c r="G3" s="30"/>
      <c r="J3" s="26"/>
      <c r="AD3" s="31">
        <f>Data_count!B7</f>
        <v>0</v>
      </c>
    </row>
    <row r="4" spans="1:30" ht="12.75" customHeight="1" x14ac:dyDescent="0.2">
      <c r="A4" s="29" t="s">
        <v>73</v>
      </c>
      <c r="B4" s="32">
        <f>Data_count!B13</f>
        <v>0</v>
      </c>
      <c r="J4" s="26"/>
      <c r="AD4" s="31">
        <f>Data_count!B8</f>
        <v>0</v>
      </c>
    </row>
    <row r="5" spans="1:30" ht="15.75" customHeight="1" x14ac:dyDescent="0.25">
      <c r="A5" s="29" t="s">
        <v>74</v>
      </c>
      <c r="B5" s="32">
        <f>Data_count!B14</f>
        <v>0</v>
      </c>
      <c r="J5" s="26"/>
      <c r="Q5" s="34">
        <f>Data_count!B11</f>
        <v>0</v>
      </c>
      <c r="AD5" s="31">
        <f>Data_count!B9</f>
        <v>0</v>
      </c>
    </row>
    <row r="6" spans="1:30" ht="6" customHeight="1" x14ac:dyDescent="0.2">
      <c r="B6" s="33"/>
      <c r="I6" s="26"/>
      <c r="M6" s="173"/>
    </row>
    <row r="7" spans="1:30" ht="6" customHeight="1" x14ac:dyDescent="0.2">
      <c r="B7" s="33"/>
      <c r="F7" s="123"/>
      <c r="I7" s="26"/>
      <c r="J7" s="26"/>
      <c r="M7" s="173"/>
    </row>
    <row r="8" spans="1:30" ht="6" customHeight="1" x14ac:dyDescent="0.2"/>
    <row r="9" spans="1:30" ht="12.75" customHeight="1" x14ac:dyDescent="0.2">
      <c r="A9" s="15">
        <f>Data_count!B12</f>
        <v>0</v>
      </c>
      <c r="C9" s="175"/>
      <c r="L9" s="176" t="s">
        <v>128</v>
      </c>
      <c r="V9" s="177" t="s">
        <v>129</v>
      </c>
    </row>
    <row r="10" spans="1:30" ht="6" customHeight="1" x14ac:dyDescent="0.2"/>
    <row r="11" spans="1:30" ht="13.5" customHeight="1" x14ac:dyDescent="0.2"/>
    <row r="12" spans="1:30" s="18" customFormat="1" ht="18" customHeight="1" x14ac:dyDescent="0.25">
      <c r="A12" s="27"/>
      <c r="B12" s="408" t="s">
        <v>130</v>
      </c>
      <c r="C12" s="408"/>
      <c r="D12" s="408"/>
      <c r="E12" s="408"/>
      <c r="F12" s="408"/>
      <c r="G12" s="408"/>
      <c r="H12" s="408"/>
      <c r="I12" s="408"/>
      <c r="J12" s="408"/>
      <c r="K12" s="178"/>
      <c r="L12" s="408" t="s">
        <v>131</v>
      </c>
      <c r="M12" s="408"/>
      <c r="N12" s="408"/>
      <c r="O12" s="408"/>
      <c r="P12" s="408"/>
      <c r="Q12" s="408"/>
      <c r="R12" s="408"/>
      <c r="S12" s="408"/>
      <c r="T12" s="408"/>
      <c r="U12" s="178"/>
      <c r="V12" s="408" t="s">
        <v>132</v>
      </c>
      <c r="W12" s="408"/>
      <c r="X12" s="408"/>
      <c r="Y12" s="408"/>
      <c r="Z12" s="408"/>
      <c r="AA12" s="408"/>
      <c r="AB12" s="408"/>
      <c r="AC12" s="408"/>
      <c r="AD12" s="408"/>
    </row>
    <row r="13" spans="1:30" ht="18" customHeight="1" x14ac:dyDescent="0.2">
      <c r="A13" s="179" t="s">
        <v>103</v>
      </c>
      <c r="B13" s="180" t="s">
        <v>78</v>
      </c>
      <c r="C13" s="181" t="s">
        <v>79</v>
      </c>
      <c r="D13" s="181" t="s">
        <v>80</v>
      </c>
      <c r="E13" s="181" t="s">
        <v>81</v>
      </c>
      <c r="F13" s="181" t="s">
        <v>82</v>
      </c>
      <c r="G13" s="182" t="s">
        <v>83</v>
      </c>
      <c r="H13" s="183" t="s">
        <v>84</v>
      </c>
      <c r="I13" s="184" t="s">
        <v>133</v>
      </c>
      <c r="J13" s="185" t="s">
        <v>134</v>
      </c>
      <c r="K13" s="186"/>
      <c r="L13" s="180" t="str">
        <f t="shared" ref="L13:T13" si="0">B13</f>
        <v>Lundi</v>
      </c>
      <c r="M13" s="181" t="str">
        <f t="shared" si="0"/>
        <v>Mardi</v>
      </c>
      <c r="N13" s="181" t="str">
        <f t="shared" si="0"/>
        <v>Mercredi</v>
      </c>
      <c r="O13" s="181" t="str">
        <f t="shared" si="0"/>
        <v>Jeudi</v>
      </c>
      <c r="P13" s="181" t="str">
        <f t="shared" si="0"/>
        <v>Vendredi</v>
      </c>
      <c r="Q13" s="182" t="str">
        <f t="shared" si="0"/>
        <v>Samedi</v>
      </c>
      <c r="R13" s="183" t="str">
        <f t="shared" si="0"/>
        <v>Dimanche</v>
      </c>
      <c r="S13" s="187" t="str">
        <f t="shared" si="0"/>
        <v>THMO</v>
      </c>
      <c r="T13" s="185" t="str">
        <f t="shared" si="0"/>
        <v>THM</v>
      </c>
      <c r="U13" s="186"/>
      <c r="V13" s="180" t="str">
        <f t="shared" ref="V13:AD13" si="1">L13</f>
        <v>Lundi</v>
      </c>
      <c r="W13" s="181" t="str">
        <f t="shared" si="1"/>
        <v>Mardi</v>
      </c>
      <c r="X13" s="181" t="str">
        <f t="shared" si="1"/>
        <v>Mercredi</v>
      </c>
      <c r="Y13" s="181" t="str">
        <f t="shared" si="1"/>
        <v>Jeudi</v>
      </c>
      <c r="Z13" s="181" t="str">
        <f t="shared" si="1"/>
        <v>Vendredi</v>
      </c>
      <c r="AA13" s="182" t="str">
        <f t="shared" si="1"/>
        <v>Samedi</v>
      </c>
      <c r="AB13" s="183" t="str">
        <f t="shared" si="1"/>
        <v>Dimanche</v>
      </c>
      <c r="AC13" s="184" t="str">
        <f t="shared" si="1"/>
        <v>THMO</v>
      </c>
      <c r="AD13" s="185" t="str">
        <f t="shared" si="1"/>
        <v>THM</v>
      </c>
    </row>
    <row r="14" spans="1:30" ht="18" customHeight="1" x14ac:dyDescent="0.2">
      <c r="A14" s="188" t="s">
        <v>31</v>
      </c>
      <c r="B14" s="189">
        <f>Data_day!B5</f>
        <v>0</v>
      </c>
      <c r="C14" s="190">
        <f>Data_day!C5</f>
        <v>0</v>
      </c>
      <c r="D14" s="190">
        <f>Data_day!D5</f>
        <v>0</v>
      </c>
      <c r="E14" s="190">
        <f>Data_day!E5</f>
        <v>0</v>
      </c>
      <c r="F14" s="190">
        <f>Data_day!F5</f>
        <v>0</v>
      </c>
      <c r="G14" s="191">
        <f>Data_day!G5</f>
        <v>0</v>
      </c>
      <c r="H14" s="192">
        <f>Data_day!H5</f>
        <v>0</v>
      </c>
      <c r="I14" s="193">
        <f t="shared" ref="I14:I37" si="2">SUM(B14:F14)/5</f>
        <v>0</v>
      </c>
      <c r="J14" s="194">
        <f t="shared" ref="J14:J37" si="3">SUM(B14:H14)/7</f>
        <v>0</v>
      </c>
      <c r="K14" s="186"/>
      <c r="L14" s="195">
        <f>Data_day!B35</f>
        <v>0</v>
      </c>
      <c r="M14" s="196">
        <f>Data_day!C35</f>
        <v>0</v>
      </c>
      <c r="N14" s="196">
        <f>Data_day!D35</f>
        <v>0</v>
      </c>
      <c r="O14" s="196">
        <f>Data_day!E35</f>
        <v>0</v>
      </c>
      <c r="P14" s="196">
        <f>Data_day!F35</f>
        <v>0</v>
      </c>
      <c r="Q14" s="197">
        <f>Data_day!G35</f>
        <v>0</v>
      </c>
      <c r="R14" s="198">
        <f>Data_day!H35</f>
        <v>0</v>
      </c>
      <c r="S14" s="199">
        <f t="shared" ref="S14:S37" si="4">SUM(L14:P14)/5</f>
        <v>0</v>
      </c>
      <c r="T14" s="194">
        <f t="shared" ref="T14:T37" si="5">SUM(L14:R14)/7</f>
        <v>0</v>
      </c>
      <c r="U14" s="186"/>
      <c r="V14" s="195">
        <f>Data_day!B66</f>
        <v>0</v>
      </c>
      <c r="W14" s="196">
        <f>Data_day!C66</f>
        <v>0</v>
      </c>
      <c r="X14" s="196">
        <f>Data_day!D66</f>
        <v>0</v>
      </c>
      <c r="Y14" s="196">
        <f>Data_day!E66</f>
        <v>0</v>
      </c>
      <c r="Z14" s="196">
        <f>Data_day!F66</f>
        <v>0</v>
      </c>
      <c r="AA14" s="197">
        <f>Data_day!G66</f>
        <v>0</v>
      </c>
      <c r="AB14" s="200">
        <f>Data_day!H66</f>
        <v>0</v>
      </c>
      <c r="AC14" s="201">
        <f t="shared" ref="AC14:AC37" si="6">SUM(V14:Z14)/5</f>
        <v>0</v>
      </c>
      <c r="AD14" s="202">
        <f t="shared" ref="AD14:AD37" si="7">SUM(V14:AB14)/7</f>
        <v>0</v>
      </c>
    </row>
    <row r="15" spans="1:30" ht="18" customHeight="1" x14ac:dyDescent="0.2">
      <c r="A15" s="203" t="s">
        <v>32</v>
      </c>
      <c r="B15" s="204">
        <f>Data_day!B6</f>
        <v>0</v>
      </c>
      <c r="C15" s="205">
        <f>Data_day!C6</f>
        <v>0</v>
      </c>
      <c r="D15" s="205">
        <f>Data_day!D6</f>
        <v>0</v>
      </c>
      <c r="E15" s="205">
        <f>Data_day!E6</f>
        <v>0</v>
      </c>
      <c r="F15" s="205">
        <f>Data_day!F6</f>
        <v>0</v>
      </c>
      <c r="G15" s="206">
        <f>Data_day!G6</f>
        <v>0</v>
      </c>
      <c r="H15" s="207">
        <f>Data_day!H6</f>
        <v>0</v>
      </c>
      <c r="I15" s="208">
        <f t="shared" si="2"/>
        <v>0</v>
      </c>
      <c r="J15" s="209">
        <f t="shared" si="3"/>
        <v>0</v>
      </c>
      <c r="K15" s="186"/>
      <c r="L15" s="204">
        <f>Data_day!B36</f>
        <v>0</v>
      </c>
      <c r="M15" s="205">
        <f>Data_day!C36</f>
        <v>0</v>
      </c>
      <c r="N15" s="205">
        <f>Data_day!D36</f>
        <v>0</v>
      </c>
      <c r="O15" s="205">
        <f>Data_day!E36</f>
        <v>0</v>
      </c>
      <c r="P15" s="205">
        <f>Data_day!F36</f>
        <v>0</v>
      </c>
      <c r="Q15" s="206">
        <f>Data_day!G36</f>
        <v>0</v>
      </c>
      <c r="R15" s="210">
        <f>Data_day!H36</f>
        <v>0</v>
      </c>
      <c r="S15" s="211">
        <f t="shared" si="4"/>
        <v>0</v>
      </c>
      <c r="T15" s="209">
        <f t="shared" si="5"/>
        <v>0</v>
      </c>
      <c r="U15" s="186"/>
      <c r="V15" s="204">
        <f>Data_day!B67</f>
        <v>0</v>
      </c>
      <c r="W15" s="205">
        <f>Data_day!C67</f>
        <v>0</v>
      </c>
      <c r="X15" s="205">
        <f>Data_day!D67</f>
        <v>0</v>
      </c>
      <c r="Y15" s="205">
        <f>Data_day!E67</f>
        <v>0</v>
      </c>
      <c r="Z15" s="205">
        <f>Data_day!F67</f>
        <v>0</v>
      </c>
      <c r="AA15" s="206">
        <f>Data_day!G67</f>
        <v>0</v>
      </c>
      <c r="AB15" s="207">
        <f>Data_day!H67</f>
        <v>0</v>
      </c>
      <c r="AC15" s="208">
        <f t="shared" si="6"/>
        <v>0</v>
      </c>
      <c r="AD15" s="212">
        <f t="shared" si="7"/>
        <v>0</v>
      </c>
    </row>
    <row r="16" spans="1:30" ht="18" customHeight="1" x14ac:dyDescent="0.2">
      <c r="A16" s="203" t="s">
        <v>33</v>
      </c>
      <c r="B16" s="204">
        <f>Data_day!B7</f>
        <v>0</v>
      </c>
      <c r="C16" s="205">
        <f>Data_day!C7</f>
        <v>0</v>
      </c>
      <c r="D16" s="205">
        <f>Data_day!D7</f>
        <v>0</v>
      </c>
      <c r="E16" s="205">
        <f>Data_day!E7</f>
        <v>0</v>
      </c>
      <c r="F16" s="205">
        <f>Data_day!F7</f>
        <v>0</v>
      </c>
      <c r="G16" s="206">
        <f>Data_day!G7</f>
        <v>0</v>
      </c>
      <c r="H16" s="207">
        <f>Data_day!H7</f>
        <v>0</v>
      </c>
      <c r="I16" s="208">
        <f t="shared" si="2"/>
        <v>0</v>
      </c>
      <c r="J16" s="209">
        <f t="shared" si="3"/>
        <v>0</v>
      </c>
      <c r="K16" s="186"/>
      <c r="L16" s="204">
        <f>Data_day!B37</f>
        <v>0</v>
      </c>
      <c r="M16" s="205">
        <f>Data_day!C37</f>
        <v>0</v>
      </c>
      <c r="N16" s="205">
        <f>Data_day!D37</f>
        <v>0</v>
      </c>
      <c r="O16" s="205">
        <f>Data_day!E37</f>
        <v>0</v>
      </c>
      <c r="P16" s="205">
        <f>Data_day!F37</f>
        <v>0</v>
      </c>
      <c r="Q16" s="206">
        <f>Data_day!G37</f>
        <v>0</v>
      </c>
      <c r="R16" s="210">
        <f>Data_day!H37</f>
        <v>0</v>
      </c>
      <c r="S16" s="211">
        <f t="shared" si="4"/>
        <v>0</v>
      </c>
      <c r="T16" s="209">
        <f t="shared" si="5"/>
        <v>0</v>
      </c>
      <c r="U16" s="186"/>
      <c r="V16" s="204">
        <f>Data_day!B68</f>
        <v>0</v>
      </c>
      <c r="W16" s="205">
        <f>Data_day!C68</f>
        <v>0</v>
      </c>
      <c r="X16" s="205">
        <f>Data_day!D68</f>
        <v>0</v>
      </c>
      <c r="Y16" s="205">
        <f>Data_day!E68</f>
        <v>0</v>
      </c>
      <c r="Z16" s="205">
        <f>Data_day!F68</f>
        <v>0</v>
      </c>
      <c r="AA16" s="206">
        <f>Data_day!G68</f>
        <v>0</v>
      </c>
      <c r="AB16" s="207">
        <f>Data_day!H68</f>
        <v>0</v>
      </c>
      <c r="AC16" s="208">
        <f t="shared" si="6"/>
        <v>0</v>
      </c>
      <c r="AD16" s="212">
        <f t="shared" si="7"/>
        <v>0</v>
      </c>
    </row>
    <row r="17" spans="1:30" ht="18" customHeight="1" x14ac:dyDescent="0.2">
      <c r="A17" s="203" t="s">
        <v>34</v>
      </c>
      <c r="B17" s="204">
        <f>Data_day!B8</f>
        <v>0</v>
      </c>
      <c r="C17" s="205">
        <f>Data_day!C8</f>
        <v>0</v>
      </c>
      <c r="D17" s="205">
        <f>Data_day!D8</f>
        <v>0</v>
      </c>
      <c r="E17" s="205">
        <f>Data_day!E8</f>
        <v>0</v>
      </c>
      <c r="F17" s="205">
        <f>Data_day!F8</f>
        <v>0</v>
      </c>
      <c r="G17" s="206">
        <f>Data_day!G8</f>
        <v>0</v>
      </c>
      <c r="H17" s="207">
        <f>Data_day!H8</f>
        <v>0</v>
      </c>
      <c r="I17" s="208">
        <f t="shared" si="2"/>
        <v>0</v>
      </c>
      <c r="J17" s="209">
        <f t="shared" si="3"/>
        <v>0</v>
      </c>
      <c r="K17" s="186"/>
      <c r="L17" s="204">
        <f>Data_day!B38</f>
        <v>0</v>
      </c>
      <c r="M17" s="205">
        <f>Data_day!C38</f>
        <v>0</v>
      </c>
      <c r="N17" s="205">
        <f>Data_day!D38</f>
        <v>0</v>
      </c>
      <c r="O17" s="205">
        <f>Data_day!E38</f>
        <v>0</v>
      </c>
      <c r="P17" s="205">
        <f>Data_day!F38</f>
        <v>0</v>
      </c>
      <c r="Q17" s="206">
        <f>Data_day!G38</f>
        <v>0</v>
      </c>
      <c r="R17" s="210">
        <f>Data_day!H38</f>
        <v>0</v>
      </c>
      <c r="S17" s="211">
        <f t="shared" si="4"/>
        <v>0</v>
      </c>
      <c r="T17" s="209">
        <f t="shared" si="5"/>
        <v>0</v>
      </c>
      <c r="U17" s="186"/>
      <c r="V17" s="204">
        <f>Data_day!B69</f>
        <v>0</v>
      </c>
      <c r="W17" s="205">
        <f>Data_day!C69</f>
        <v>0</v>
      </c>
      <c r="X17" s="205">
        <f>Data_day!D69</f>
        <v>0</v>
      </c>
      <c r="Y17" s="205">
        <f>Data_day!E69</f>
        <v>0</v>
      </c>
      <c r="Z17" s="205">
        <f>Data_day!F69</f>
        <v>0</v>
      </c>
      <c r="AA17" s="206">
        <f>Data_day!G69</f>
        <v>0</v>
      </c>
      <c r="AB17" s="207">
        <f>Data_day!H69</f>
        <v>0</v>
      </c>
      <c r="AC17" s="208">
        <f t="shared" si="6"/>
        <v>0</v>
      </c>
      <c r="AD17" s="212">
        <f t="shared" si="7"/>
        <v>0</v>
      </c>
    </row>
    <row r="18" spans="1:30" ht="18" customHeight="1" x14ac:dyDescent="0.2">
      <c r="A18" s="203" t="s">
        <v>35</v>
      </c>
      <c r="B18" s="204">
        <f>Data_day!B9</f>
        <v>0</v>
      </c>
      <c r="C18" s="205">
        <f>Data_day!C9</f>
        <v>0</v>
      </c>
      <c r="D18" s="205">
        <f>Data_day!D9</f>
        <v>0</v>
      </c>
      <c r="E18" s="205">
        <f>Data_day!E9</f>
        <v>0</v>
      </c>
      <c r="F18" s="205">
        <f>Data_day!F9</f>
        <v>0</v>
      </c>
      <c r="G18" s="206">
        <f>Data_day!G9</f>
        <v>0</v>
      </c>
      <c r="H18" s="207">
        <f>Data_day!H9</f>
        <v>0</v>
      </c>
      <c r="I18" s="208">
        <f t="shared" si="2"/>
        <v>0</v>
      </c>
      <c r="J18" s="209">
        <f t="shared" si="3"/>
        <v>0</v>
      </c>
      <c r="K18" s="186"/>
      <c r="L18" s="204">
        <f>Data_day!B39</f>
        <v>0</v>
      </c>
      <c r="M18" s="205">
        <f>Data_day!C39</f>
        <v>0</v>
      </c>
      <c r="N18" s="205">
        <f>Data_day!D39</f>
        <v>0</v>
      </c>
      <c r="O18" s="205">
        <f>Data_day!E39</f>
        <v>0</v>
      </c>
      <c r="P18" s="205">
        <f>Data_day!F39</f>
        <v>0</v>
      </c>
      <c r="Q18" s="206">
        <f>Data_day!G39</f>
        <v>0</v>
      </c>
      <c r="R18" s="210">
        <f>Data_day!H39</f>
        <v>0</v>
      </c>
      <c r="S18" s="211">
        <f t="shared" si="4"/>
        <v>0</v>
      </c>
      <c r="T18" s="209">
        <f t="shared" si="5"/>
        <v>0</v>
      </c>
      <c r="U18" s="186"/>
      <c r="V18" s="204">
        <f>Data_day!B70</f>
        <v>0</v>
      </c>
      <c r="W18" s="205">
        <f>Data_day!C70</f>
        <v>0</v>
      </c>
      <c r="X18" s="205">
        <f>Data_day!D70</f>
        <v>0</v>
      </c>
      <c r="Y18" s="205">
        <f>Data_day!E70</f>
        <v>0</v>
      </c>
      <c r="Z18" s="205">
        <f>Data_day!F70</f>
        <v>0</v>
      </c>
      <c r="AA18" s="206">
        <f>Data_day!G70</f>
        <v>0</v>
      </c>
      <c r="AB18" s="207">
        <f>Data_day!H70</f>
        <v>0</v>
      </c>
      <c r="AC18" s="208">
        <f t="shared" si="6"/>
        <v>0</v>
      </c>
      <c r="AD18" s="212">
        <f t="shared" si="7"/>
        <v>0</v>
      </c>
    </row>
    <row r="19" spans="1:30" ht="18" customHeight="1" x14ac:dyDescent="0.2">
      <c r="A19" s="203" t="s">
        <v>36</v>
      </c>
      <c r="B19" s="204">
        <f>Data_day!B10</f>
        <v>0</v>
      </c>
      <c r="C19" s="205">
        <f>Data_day!C10</f>
        <v>0</v>
      </c>
      <c r="D19" s="205">
        <f>Data_day!D10</f>
        <v>0</v>
      </c>
      <c r="E19" s="205">
        <f>Data_day!E10</f>
        <v>0</v>
      </c>
      <c r="F19" s="205">
        <f>Data_day!F10</f>
        <v>0</v>
      </c>
      <c r="G19" s="206">
        <f>Data_day!G10</f>
        <v>0</v>
      </c>
      <c r="H19" s="207">
        <f>Data_day!H10</f>
        <v>0</v>
      </c>
      <c r="I19" s="208">
        <f t="shared" si="2"/>
        <v>0</v>
      </c>
      <c r="J19" s="209">
        <f t="shared" si="3"/>
        <v>0</v>
      </c>
      <c r="K19" s="186"/>
      <c r="L19" s="204">
        <f>Data_day!B40</f>
        <v>0</v>
      </c>
      <c r="M19" s="205">
        <f>Data_day!C40</f>
        <v>0</v>
      </c>
      <c r="N19" s="205">
        <f>Data_day!D40</f>
        <v>0</v>
      </c>
      <c r="O19" s="205">
        <f>Data_day!E40</f>
        <v>0</v>
      </c>
      <c r="P19" s="205">
        <f>Data_day!F40</f>
        <v>0</v>
      </c>
      <c r="Q19" s="206">
        <f>Data_day!G40</f>
        <v>0</v>
      </c>
      <c r="R19" s="210">
        <f>Data_day!H40</f>
        <v>0</v>
      </c>
      <c r="S19" s="211">
        <f t="shared" si="4"/>
        <v>0</v>
      </c>
      <c r="T19" s="209">
        <f t="shared" si="5"/>
        <v>0</v>
      </c>
      <c r="U19" s="186"/>
      <c r="V19" s="204">
        <f>Data_day!B71</f>
        <v>0</v>
      </c>
      <c r="W19" s="205">
        <f>Data_day!C71</f>
        <v>0</v>
      </c>
      <c r="X19" s="205">
        <f>Data_day!D71</f>
        <v>0</v>
      </c>
      <c r="Y19" s="205">
        <f>Data_day!E71</f>
        <v>0</v>
      </c>
      <c r="Z19" s="205">
        <f>Data_day!F71</f>
        <v>0</v>
      </c>
      <c r="AA19" s="206">
        <f>Data_day!G71</f>
        <v>0</v>
      </c>
      <c r="AB19" s="207">
        <f>Data_day!H71</f>
        <v>0</v>
      </c>
      <c r="AC19" s="208">
        <f t="shared" si="6"/>
        <v>0</v>
      </c>
      <c r="AD19" s="212">
        <f t="shared" si="7"/>
        <v>0</v>
      </c>
    </row>
    <row r="20" spans="1:30" ht="18" customHeight="1" x14ac:dyDescent="0.2">
      <c r="A20" s="213" t="s">
        <v>37</v>
      </c>
      <c r="B20" s="214">
        <f>Data_day!B11</f>
        <v>0</v>
      </c>
      <c r="C20" s="215">
        <f>Data_day!C11</f>
        <v>0</v>
      </c>
      <c r="D20" s="215">
        <f>Data_day!D11</f>
        <v>0</v>
      </c>
      <c r="E20" s="215">
        <f>Data_day!E11</f>
        <v>0</v>
      </c>
      <c r="F20" s="215">
        <f>Data_day!F11</f>
        <v>0</v>
      </c>
      <c r="G20" s="216">
        <f>Data_day!G11</f>
        <v>0</v>
      </c>
      <c r="H20" s="217">
        <f>Data_day!H11</f>
        <v>0</v>
      </c>
      <c r="I20" s="218">
        <f t="shared" si="2"/>
        <v>0</v>
      </c>
      <c r="J20" s="219">
        <f t="shared" si="3"/>
        <v>0</v>
      </c>
      <c r="K20" s="186"/>
      <c r="L20" s="214">
        <f>Data_day!B41</f>
        <v>0</v>
      </c>
      <c r="M20" s="215">
        <f>Data_day!C41</f>
        <v>0</v>
      </c>
      <c r="N20" s="215">
        <f>Data_day!D41</f>
        <v>0</v>
      </c>
      <c r="O20" s="215">
        <f>Data_day!E41</f>
        <v>0</v>
      </c>
      <c r="P20" s="215">
        <f>Data_day!F41</f>
        <v>0</v>
      </c>
      <c r="Q20" s="216">
        <f>Data_day!G41</f>
        <v>0</v>
      </c>
      <c r="R20" s="220">
        <f>Data_day!H41</f>
        <v>0</v>
      </c>
      <c r="S20" s="221">
        <f t="shared" si="4"/>
        <v>0</v>
      </c>
      <c r="T20" s="219">
        <f t="shared" si="5"/>
        <v>0</v>
      </c>
      <c r="U20" s="186"/>
      <c r="V20" s="214">
        <f>Data_day!B72</f>
        <v>0</v>
      </c>
      <c r="W20" s="215">
        <f>Data_day!C72</f>
        <v>0</v>
      </c>
      <c r="X20" s="215">
        <f>Data_day!D72</f>
        <v>0</v>
      </c>
      <c r="Y20" s="215">
        <f>Data_day!E72</f>
        <v>0</v>
      </c>
      <c r="Z20" s="215">
        <f>Data_day!F72</f>
        <v>0</v>
      </c>
      <c r="AA20" s="216">
        <f>Data_day!G72</f>
        <v>0</v>
      </c>
      <c r="AB20" s="217">
        <f>Data_day!H72</f>
        <v>0</v>
      </c>
      <c r="AC20" s="218">
        <f t="shared" si="6"/>
        <v>0</v>
      </c>
      <c r="AD20" s="222">
        <f t="shared" si="7"/>
        <v>0</v>
      </c>
    </row>
    <row r="21" spans="1:30" ht="18" customHeight="1" x14ac:dyDescent="0.2">
      <c r="A21" s="223" t="s">
        <v>38</v>
      </c>
      <c r="B21" s="224">
        <f>Data_day!B12</f>
        <v>0</v>
      </c>
      <c r="C21" s="225">
        <f>Data_day!C12</f>
        <v>0</v>
      </c>
      <c r="D21" s="225">
        <f>Data_day!D12</f>
        <v>0</v>
      </c>
      <c r="E21" s="225">
        <f>Data_day!E12</f>
        <v>0</v>
      </c>
      <c r="F21" s="225">
        <f>Data_day!F12</f>
        <v>0</v>
      </c>
      <c r="G21" s="226">
        <f>Data_day!G12</f>
        <v>0</v>
      </c>
      <c r="H21" s="227">
        <f>Data_day!H12</f>
        <v>0</v>
      </c>
      <c r="I21" s="228">
        <f t="shared" si="2"/>
        <v>0</v>
      </c>
      <c r="J21" s="229">
        <f t="shared" si="3"/>
        <v>0</v>
      </c>
      <c r="K21" s="186"/>
      <c r="L21" s="224">
        <f>Data_day!B42</f>
        <v>0</v>
      </c>
      <c r="M21" s="225">
        <f>Data_day!C42</f>
        <v>0</v>
      </c>
      <c r="N21" s="225">
        <f>Data_day!D42</f>
        <v>0</v>
      </c>
      <c r="O21" s="225">
        <f>Data_day!E42</f>
        <v>0</v>
      </c>
      <c r="P21" s="225">
        <f>Data_day!F42</f>
        <v>0</v>
      </c>
      <c r="Q21" s="226">
        <f>Data_day!G42</f>
        <v>0</v>
      </c>
      <c r="R21" s="230">
        <f>Data_day!H42</f>
        <v>0</v>
      </c>
      <c r="S21" s="231">
        <f t="shared" si="4"/>
        <v>0</v>
      </c>
      <c r="T21" s="229">
        <f t="shared" si="5"/>
        <v>0</v>
      </c>
      <c r="U21" s="186"/>
      <c r="V21" s="224">
        <f>Data_day!B73</f>
        <v>0</v>
      </c>
      <c r="W21" s="225">
        <f>Data_day!C73</f>
        <v>0</v>
      </c>
      <c r="X21" s="225">
        <f>Data_day!D73</f>
        <v>0</v>
      </c>
      <c r="Y21" s="225">
        <f>Data_day!E73</f>
        <v>0</v>
      </c>
      <c r="Z21" s="225">
        <f>Data_day!F73</f>
        <v>0</v>
      </c>
      <c r="AA21" s="226">
        <f>Data_day!G73</f>
        <v>0</v>
      </c>
      <c r="AB21" s="227">
        <f>Data_day!H73</f>
        <v>0</v>
      </c>
      <c r="AC21" s="228">
        <f t="shared" si="6"/>
        <v>0</v>
      </c>
      <c r="AD21" s="232">
        <f t="shared" si="7"/>
        <v>0</v>
      </c>
    </row>
    <row r="22" spans="1:30" ht="18" customHeight="1" x14ac:dyDescent="0.2">
      <c r="A22" s="233" t="s">
        <v>39</v>
      </c>
      <c r="B22" s="189">
        <f>Data_day!B13</f>
        <v>0</v>
      </c>
      <c r="C22" s="190">
        <f>Data_day!C13</f>
        <v>0</v>
      </c>
      <c r="D22" s="190">
        <f>Data_day!D13</f>
        <v>0</v>
      </c>
      <c r="E22" s="190">
        <f>Data_day!E13</f>
        <v>0</v>
      </c>
      <c r="F22" s="190">
        <f>Data_day!F13</f>
        <v>0</v>
      </c>
      <c r="G22" s="191">
        <f>Data_day!G13</f>
        <v>0</v>
      </c>
      <c r="H22" s="192">
        <f>Data_day!H13</f>
        <v>0</v>
      </c>
      <c r="I22" s="193">
        <f t="shared" si="2"/>
        <v>0</v>
      </c>
      <c r="J22" s="194">
        <f t="shared" si="3"/>
        <v>0</v>
      </c>
      <c r="K22" s="186"/>
      <c r="L22" s="189">
        <f>Data_day!B43</f>
        <v>0</v>
      </c>
      <c r="M22" s="190">
        <f>Data_day!C43</f>
        <v>0</v>
      </c>
      <c r="N22" s="190">
        <f>Data_day!D43</f>
        <v>0</v>
      </c>
      <c r="O22" s="190">
        <f>Data_day!E43</f>
        <v>0</v>
      </c>
      <c r="P22" s="190">
        <f>Data_day!F43</f>
        <v>0</v>
      </c>
      <c r="Q22" s="191">
        <f>Data_day!G43</f>
        <v>0</v>
      </c>
      <c r="R22" s="234">
        <f>Data_day!H43</f>
        <v>0</v>
      </c>
      <c r="S22" s="199">
        <f t="shared" si="4"/>
        <v>0</v>
      </c>
      <c r="T22" s="194">
        <f t="shared" si="5"/>
        <v>0</v>
      </c>
      <c r="U22" s="186"/>
      <c r="V22" s="189">
        <f>Data_day!B74</f>
        <v>0</v>
      </c>
      <c r="W22" s="190">
        <f>Data_day!C74</f>
        <v>0</v>
      </c>
      <c r="X22" s="190">
        <f>Data_day!D74</f>
        <v>0</v>
      </c>
      <c r="Y22" s="190">
        <f>Data_day!E74</f>
        <v>0</v>
      </c>
      <c r="Z22" s="190">
        <f>Data_day!F74</f>
        <v>0</v>
      </c>
      <c r="AA22" s="191">
        <f>Data_day!G74</f>
        <v>0</v>
      </c>
      <c r="AB22" s="192">
        <f>Data_day!H74</f>
        <v>0</v>
      </c>
      <c r="AC22" s="193">
        <f t="shared" si="6"/>
        <v>0</v>
      </c>
      <c r="AD22" s="235">
        <f t="shared" si="7"/>
        <v>0</v>
      </c>
    </row>
    <row r="23" spans="1:30" ht="18" customHeight="1" x14ac:dyDescent="0.2">
      <c r="A23" s="203" t="s">
        <v>40</v>
      </c>
      <c r="B23" s="204">
        <f>Data_day!B14</f>
        <v>0</v>
      </c>
      <c r="C23" s="205">
        <f>Data_day!C14</f>
        <v>0</v>
      </c>
      <c r="D23" s="205">
        <f>Data_day!D14</f>
        <v>0</v>
      </c>
      <c r="E23" s="205">
        <f>Data_day!E14</f>
        <v>0</v>
      </c>
      <c r="F23" s="205">
        <f>Data_day!F14</f>
        <v>0</v>
      </c>
      <c r="G23" s="206">
        <f>Data_day!G14</f>
        <v>0</v>
      </c>
      <c r="H23" s="207">
        <f>Data_day!H14</f>
        <v>0</v>
      </c>
      <c r="I23" s="208">
        <f t="shared" si="2"/>
        <v>0</v>
      </c>
      <c r="J23" s="209">
        <f t="shared" si="3"/>
        <v>0</v>
      </c>
      <c r="K23" s="186"/>
      <c r="L23" s="204">
        <f>Data_day!B44</f>
        <v>0</v>
      </c>
      <c r="M23" s="205">
        <f>Data_day!C44</f>
        <v>0</v>
      </c>
      <c r="N23" s="205">
        <f>Data_day!D44</f>
        <v>0</v>
      </c>
      <c r="O23" s="205">
        <f>Data_day!E44</f>
        <v>0</v>
      </c>
      <c r="P23" s="205">
        <f>Data_day!F44</f>
        <v>0</v>
      </c>
      <c r="Q23" s="206">
        <f>Data_day!G44</f>
        <v>0</v>
      </c>
      <c r="R23" s="210">
        <f>Data_day!H44</f>
        <v>0</v>
      </c>
      <c r="S23" s="211">
        <f t="shared" si="4"/>
        <v>0</v>
      </c>
      <c r="T23" s="209">
        <f t="shared" si="5"/>
        <v>0</v>
      </c>
      <c r="U23" s="186"/>
      <c r="V23" s="204">
        <f>Data_day!B75</f>
        <v>0</v>
      </c>
      <c r="W23" s="205">
        <f>Data_day!C75</f>
        <v>0</v>
      </c>
      <c r="X23" s="205">
        <f>Data_day!D75</f>
        <v>0</v>
      </c>
      <c r="Y23" s="205">
        <f>Data_day!E75</f>
        <v>0</v>
      </c>
      <c r="Z23" s="205">
        <f>Data_day!F75</f>
        <v>0</v>
      </c>
      <c r="AA23" s="206">
        <f>Data_day!G75</f>
        <v>0</v>
      </c>
      <c r="AB23" s="207">
        <f>Data_day!H75</f>
        <v>0</v>
      </c>
      <c r="AC23" s="208">
        <f t="shared" si="6"/>
        <v>0</v>
      </c>
      <c r="AD23" s="212">
        <f t="shared" si="7"/>
        <v>0</v>
      </c>
    </row>
    <row r="24" spans="1:30" ht="18" customHeight="1" x14ac:dyDescent="0.2">
      <c r="A24" s="203" t="s">
        <v>41</v>
      </c>
      <c r="B24" s="204">
        <f>Data_day!B15</f>
        <v>0</v>
      </c>
      <c r="C24" s="205">
        <f>Data_day!C15</f>
        <v>0</v>
      </c>
      <c r="D24" s="205">
        <f>Data_day!D15</f>
        <v>0</v>
      </c>
      <c r="E24" s="205">
        <f>Data_day!E15</f>
        <v>0</v>
      </c>
      <c r="F24" s="205">
        <f>Data_day!F15</f>
        <v>0</v>
      </c>
      <c r="G24" s="206">
        <f>Data_day!G15</f>
        <v>0</v>
      </c>
      <c r="H24" s="207">
        <f>Data_day!H15</f>
        <v>0</v>
      </c>
      <c r="I24" s="208">
        <f t="shared" si="2"/>
        <v>0</v>
      </c>
      <c r="J24" s="209">
        <f t="shared" si="3"/>
        <v>0</v>
      </c>
      <c r="K24" s="186"/>
      <c r="L24" s="204">
        <f>Data_day!B45</f>
        <v>0</v>
      </c>
      <c r="M24" s="205">
        <f>Data_day!C45</f>
        <v>0</v>
      </c>
      <c r="N24" s="205">
        <f>Data_day!D45</f>
        <v>0</v>
      </c>
      <c r="O24" s="205">
        <f>Data_day!E45</f>
        <v>0</v>
      </c>
      <c r="P24" s="205">
        <f>Data_day!F45</f>
        <v>0</v>
      </c>
      <c r="Q24" s="206">
        <f>Data_day!G45</f>
        <v>0</v>
      </c>
      <c r="R24" s="210">
        <f>Data_day!H45</f>
        <v>0</v>
      </c>
      <c r="S24" s="211">
        <f t="shared" si="4"/>
        <v>0</v>
      </c>
      <c r="T24" s="209">
        <f t="shared" si="5"/>
        <v>0</v>
      </c>
      <c r="U24" s="186"/>
      <c r="V24" s="204">
        <f>Data_day!B76</f>
        <v>0</v>
      </c>
      <c r="W24" s="205">
        <f>Data_day!C76</f>
        <v>0</v>
      </c>
      <c r="X24" s="205">
        <f>Data_day!D76</f>
        <v>0</v>
      </c>
      <c r="Y24" s="205">
        <f>Data_day!E76</f>
        <v>0</v>
      </c>
      <c r="Z24" s="205">
        <f>Data_day!F76</f>
        <v>0</v>
      </c>
      <c r="AA24" s="206">
        <f>Data_day!G76</f>
        <v>0</v>
      </c>
      <c r="AB24" s="207">
        <f>Data_day!H76</f>
        <v>0</v>
      </c>
      <c r="AC24" s="208">
        <f t="shared" si="6"/>
        <v>0</v>
      </c>
      <c r="AD24" s="212">
        <f t="shared" si="7"/>
        <v>0</v>
      </c>
    </row>
    <row r="25" spans="1:30" ht="18" customHeight="1" x14ac:dyDescent="0.2">
      <c r="A25" s="203" t="s">
        <v>42</v>
      </c>
      <c r="B25" s="204">
        <f>Data_day!B16</f>
        <v>0</v>
      </c>
      <c r="C25" s="205">
        <f>Data_day!C16</f>
        <v>0</v>
      </c>
      <c r="D25" s="205">
        <f>Data_day!D16</f>
        <v>0</v>
      </c>
      <c r="E25" s="205">
        <f>Data_day!E16</f>
        <v>0</v>
      </c>
      <c r="F25" s="205">
        <f>Data_day!F16</f>
        <v>0</v>
      </c>
      <c r="G25" s="206">
        <f>Data_day!G16</f>
        <v>0</v>
      </c>
      <c r="H25" s="207">
        <f>Data_day!H16</f>
        <v>0</v>
      </c>
      <c r="I25" s="208">
        <f t="shared" si="2"/>
        <v>0</v>
      </c>
      <c r="J25" s="209">
        <f t="shared" si="3"/>
        <v>0</v>
      </c>
      <c r="K25" s="186"/>
      <c r="L25" s="204">
        <f>Data_day!B46</f>
        <v>0</v>
      </c>
      <c r="M25" s="205">
        <f>Data_day!C46</f>
        <v>0</v>
      </c>
      <c r="N25" s="205">
        <f>Data_day!D46</f>
        <v>0</v>
      </c>
      <c r="O25" s="205">
        <f>Data_day!E46</f>
        <v>0</v>
      </c>
      <c r="P25" s="205">
        <f>Data_day!F46</f>
        <v>0</v>
      </c>
      <c r="Q25" s="206">
        <f>Data_day!G46</f>
        <v>0</v>
      </c>
      <c r="R25" s="210">
        <f>Data_day!H46</f>
        <v>0</v>
      </c>
      <c r="S25" s="211">
        <f t="shared" si="4"/>
        <v>0</v>
      </c>
      <c r="T25" s="209">
        <f t="shared" si="5"/>
        <v>0</v>
      </c>
      <c r="U25" s="186"/>
      <c r="V25" s="204">
        <f>Data_day!B77</f>
        <v>0</v>
      </c>
      <c r="W25" s="205">
        <f>Data_day!C77</f>
        <v>0</v>
      </c>
      <c r="X25" s="205">
        <f>Data_day!D77</f>
        <v>0</v>
      </c>
      <c r="Y25" s="205">
        <f>Data_day!E77</f>
        <v>0</v>
      </c>
      <c r="Z25" s="205">
        <f>Data_day!F77</f>
        <v>0</v>
      </c>
      <c r="AA25" s="206">
        <f>Data_day!G77</f>
        <v>0</v>
      </c>
      <c r="AB25" s="207">
        <f>Data_day!H77</f>
        <v>0</v>
      </c>
      <c r="AC25" s="208">
        <f t="shared" si="6"/>
        <v>0</v>
      </c>
      <c r="AD25" s="212">
        <f t="shared" si="7"/>
        <v>0</v>
      </c>
    </row>
    <row r="26" spans="1:30" ht="18" customHeight="1" x14ac:dyDescent="0.2">
      <c r="A26" s="203" t="s">
        <v>43</v>
      </c>
      <c r="B26" s="204">
        <f>Data_day!B17</f>
        <v>0</v>
      </c>
      <c r="C26" s="205">
        <f>Data_day!C17</f>
        <v>0</v>
      </c>
      <c r="D26" s="205">
        <f>Data_day!D17</f>
        <v>0</v>
      </c>
      <c r="E26" s="205">
        <f>Data_day!E17</f>
        <v>0</v>
      </c>
      <c r="F26" s="205">
        <f>Data_day!F17</f>
        <v>0</v>
      </c>
      <c r="G26" s="206">
        <f>Data_day!G17</f>
        <v>0</v>
      </c>
      <c r="H26" s="207">
        <f>Data_day!H17</f>
        <v>0</v>
      </c>
      <c r="I26" s="208">
        <f t="shared" si="2"/>
        <v>0</v>
      </c>
      <c r="J26" s="209">
        <f t="shared" si="3"/>
        <v>0</v>
      </c>
      <c r="K26" s="186"/>
      <c r="L26" s="204">
        <f>Data_day!B47</f>
        <v>0</v>
      </c>
      <c r="M26" s="205">
        <f>Data_day!C47</f>
        <v>0</v>
      </c>
      <c r="N26" s="205">
        <f>Data_day!D47</f>
        <v>0</v>
      </c>
      <c r="O26" s="205">
        <f>Data_day!E47</f>
        <v>0</v>
      </c>
      <c r="P26" s="205">
        <f>Data_day!F47</f>
        <v>0</v>
      </c>
      <c r="Q26" s="206">
        <f>Data_day!G47</f>
        <v>0</v>
      </c>
      <c r="R26" s="210">
        <f>Data_day!H47</f>
        <v>0</v>
      </c>
      <c r="S26" s="211">
        <f t="shared" si="4"/>
        <v>0</v>
      </c>
      <c r="T26" s="209">
        <f t="shared" si="5"/>
        <v>0</v>
      </c>
      <c r="U26" s="186"/>
      <c r="V26" s="204">
        <f>Data_day!B78</f>
        <v>0</v>
      </c>
      <c r="W26" s="205">
        <f>Data_day!C78</f>
        <v>0</v>
      </c>
      <c r="X26" s="205">
        <f>Data_day!D78</f>
        <v>0</v>
      </c>
      <c r="Y26" s="205">
        <f>Data_day!E78</f>
        <v>0</v>
      </c>
      <c r="Z26" s="205">
        <f>Data_day!F78</f>
        <v>0</v>
      </c>
      <c r="AA26" s="206">
        <f>Data_day!G78</f>
        <v>0</v>
      </c>
      <c r="AB26" s="207">
        <f>Data_day!H78</f>
        <v>0</v>
      </c>
      <c r="AC26" s="208">
        <f t="shared" si="6"/>
        <v>0</v>
      </c>
      <c r="AD26" s="212">
        <f t="shared" si="7"/>
        <v>0</v>
      </c>
    </row>
    <row r="27" spans="1:30" ht="18" customHeight="1" x14ac:dyDescent="0.2">
      <c r="A27" s="203" t="s">
        <v>44</v>
      </c>
      <c r="B27" s="204">
        <f>Data_day!B18</f>
        <v>0</v>
      </c>
      <c r="C27" s="205">
        <f>Data_day!C18</f>
        <v>0</v>
      </c>
      <c r="D27" s="205">
        <f>Data_day!D18</f>
        <v>0</v>
      </c>
      <c r="E27" s="205">
        <f>Data_day!E18</f>
        <v>0</v>
      </c>
      <c r="F27" s="205">
        <f>Data_day!F18</f>
        <v>0</v>
      </c>
      <c r="G27" s="206">
        <f>Data_day!G18</f>
        <v>0</v>
      </c>
      <c r="H27" s="207">
        <f>Data_day!H18</f>
        <v>0</v>
      </c>
      <c r="I27" s="208">
        <f t="shared" si="2"/>
        <v>0</v>
      </c>
      <c r="J27" s="209">
        <f t="shared" si="3"/>
        <v>0</v>
      </c>
      <c r="K27" s="186"/>
      <c r="L27" s="204">
        <f>Data_day!B48</f>
        <v>0</v>
      </c>
      <c r="M27" s="205">
        <f>Data_day!C48</f>
        <v>0</v>
      </c>
      <c r="N27" s="205">
        <f>Data_day!D48</f>
        <v>0</v>
      </c>
      <c r="O27" s="205">
        <f>Data_day!E48</f>
        <v>0</v>
      </c>
      <c r="P27" s="205">
        <f>Data_day!F48</f>
        <v>0</v>
      </c>
      <c r="Q27" s="206">
        <f>Data_day!G48</f>
        <v>0</v>
      </c>
      <c r="R27" s="210">
        <f>Data_day!H48</f>
        <v>0</v>
      </c>
      <c r="S27" s="211">
        <f t="shared" si="4"/>
        <v>0</v>
      </c>
      <c r="T27" s="209">
        <f t="shared" si="5"/>
        <v>0</v>
      </c>
      <c r="U27" s="186"/>
      <c r="V27" s="204">
        <f>Data_day!B79</f>
        <v>0</v>
      </c>
      <c r="W27" s="205">
        <f>Data_day!C79</f>
        <v>0</v>
      </c>
      <c r="X27" s="205">
        <f>Data_day!D79</f>
        <v>0</v>
      </c>
      <c r="Y27" s="205">
        <f>Data_day!E79</f>
        <v>0</v>
      </c>
      <c r="Z27" s="205">
        <f>Data_day!F79</f>
        <v>0</v>
      </c>
      <c r="AA27" s="206">
        <f>Data_day!G79</f>
        <v>0</v>
      </c>
      <c r="AB27" s="207">
        <f>Data_day!H79</f>
        <v>0</v>
      </c>
      <c r="AC27" s="208">
        <f t="shared" si="6"/>
        <v>0</v>
      </c>
      <c r="AD27" s="212">
        <f t="shared" si="7"/>
        <v>0</v>
      </c>
    </row>
    <row r="28" spans="1:30" ht="18" customHeight="1" x14ac:dyDescent="0.2">
      <c r="A28" s="203" t="s">
        <v>45</v>
      </c>
      <c r="B28" s="204">
        <f>Data_day!B19</f>
        <v>0</v>
      </c>
      <c r="C28" s="205">
        <f>Data_day!C19</f>
        <v>0</v>
      </c>
      <c r="D28" s="205">
        <f>Data_day!D19</f>
        <v>0</v>
      </c>
      <c r="E28" s="205">
        <f>Data_day!E19</f>
        <v>0</v>
      </c>
      <c r="F28" s="205">
        <f>Data_day!F19</f>
        <v>0</v>
      </c>
      <c r="G28" s="206">
        <f>Data_day!G19</f>
        <v>0</v>
      </c>
      <c r="H28" s="207">
        <f>Data_day!H19</f>
        <v>0</v>
      </c>
      <c r="I28" s="208">
        <f t="shared" si="2"/>
        <v>0</v>
      </c>
      <c r="J28" s="209">
        <f t="shared" si="3"/>
        <v>0</v>
      </c>
      <c r="K28" s="186"/>
      <c r="L28" s="204">
        <f>Data_day!B49</f>
        <v>0</v>
      </c>
      <c r="M28" s="205">
        <f>Data_day!C49</f>
        <v>0</v>
      </c>
      <c r="N28" s="205">
        <f>Data_day!D49</f>
        <v>0</v>
      </c>
      <c r="O28" s="205">
        <f>Data_day!E49</f>
        <v>0</v>
      </c>
      <c r="P28" s="205">
        <f>Data_day!F49</f>
        <v>0</v>
      </c>
      <c r="Q28" s="206">
        <f>Data_day!G49</f>
        <v>0</v>
      </c>
      <c r="R28" s="210">
        <f>Data_day!H49</f>
        <v>0</v>
      </c>
      <c r="S28" s="211">
        <f t="shared" si="4"/>
        <v>0</v>
      </c>
      <c r="T28" s="209">
        <f t="shared" si="5"/>
        <v>0</v>
      </c>
      <c r="U28" s="186"/>
      <c r="V28" s="204">
        <f>Data_day!B80</f>
        <v>0</v>
      </c>
      <c r="W28" s="205">
        <f>Data_day!C80</f>
        <v>0</v>
      </c>
      <c r="X28" s="205">
        <f>Data_day!D80</f>
        <v>0</v>
      </c>
      <c r="Y28" s="205">
        <f>Data_day!E80</f>
        <v>0</v>
      </c>
      <c r="Z28" s="205">
        <f>Data_day!F80</f>
        <v>0</v>
      </c>
      <c r="AA28" s="206">
        <f>Data_day!G80</f>
        <v>0</v>
      </c>
      <c r="AB28" s="207">
        <f>Data_day!H80</f>
        <v>0</v>
      </c>
      <c r="AC28" s="208">
        <f t="shared" si="6"/>
        <v>0</v>
      </c>
      <c r="AD28" s="212">
        <f t="shared" si="7"/>
        <v>0</v>
      </c>
    </row>
    <row r="29" spans="1:30" ht="18" customHeight="1" x14ac:dyDescent="0.2">
      <c r="A29" s="203" t="s">
        <v>46</v>
      </c>
      <c r="B29" s="204">
        <f>Data_day!B20</f>
        <v>0</v>
      </c>
      <c r="C29" s="205">
        <f>Data_day!C20</f>
        <v>0</v>
      </c>
      <c r="D29" s="205">
        <f>Data_day!D20</f>
        <v>0</v>
      </c>
      <c r="E29" s="205">
        <f>Data_day!E20</f>
        <v>0</v>
      </c>
      <c r="F29" s="205">
        <f>Data_day!F20</f>
        <v>0</v>
      </c>
      <c r="G29" s="206">
        <f>Data_day!G20</f>
        <v>0</v>
      </c>
      <c r="H29" s="207">
        <f>Data_day!H20</f>
        <v>0</v>
      </c>
      <c r="I29" s="208">
        <f t="shared" si="2"/>
        <v>0</v>
      </c>
      <c r="J29" s="209">
        <f t="shared" si="3"/>
        <v>0</v>
      </c>
      <c r="K29" s="186"/>
      <c r="L29" s="204">
        <f>Data_day!B50</f>
        <v>0</v>
      </c>
      <c r="M29" s="205">
        <f>Data_day!C50</f>
        <v>0</v>
      </c>
      <c r="N29" s="205">
        <f>Data_day!D50</f>
        <v>0</v>
      </c>
      <c r="O29" s="205">
        <f>Data_day!E50</f>
        <v>0</v>
      </c>
      <c r="P29" s="205">
        <f>Data_day!F50</f>
        <v>0</v>
      </c>
      <c r="Q29" s="206">
        <f>Data_day!G50</f>
        <v>0</v>
      </c>
      <c r="R29" s="210">
        <f>Data_day!H50</f>
        <v>0</v>
      </c>
      <c r="S29" s="211">
        <f t="shared" si="4"/>
        <v>0</v>
      </c>
      <c r="T29" s="209">
        <f t="shared" si="5"/>
        <v>0</v>
      </c>
      <c r="U29" s="186"/>
      <c r="V29" s="204">
        <f>Data_day!B81</f>
        <v>0</v>
      </c>
      <c r="W29" s="205">
        <f>Data_day!C81</f>
        <v>0</v>
      </c>
      <c r="X29" s="205">
        <f>Data_day!D81</f>
        <v>0</v>
      </c>
      <c r="Y29" s="205">
        <f>Data_day!E81</f>
        <v>0</v>
      </c>
      <c r="Z29" s="205">
        <f>Data_day!F81</f>
        <v>0</v>
      </c>
      <c r="AA29" s="206">
        <f>Data_day!G81</f>
        <v>0</v>
      </c>
      <c r="AB29" s="207">
        <f>Data_day!H81</f>
        <v>0</v>
      </c>
      <c r="AC29" s="208">
        <f t="shared" si="6"/>
        <v>0</v>
      </c>
      <c r="AD29" s="212">
        <f t="shared" si="7"/>
        <v>0</v>
      </c>
    </row>
    <row r="30" spans="1:30" ht="18" customHeight="1" x14ac:dyDescent="0.2">
      <c r="A30" s="213" t="s">
        <v>47</v>
      </c>
      <c r="B30" s="214">
        <f>Data_day!B21</f>
        <v>0</v>
      </c>
      <c r="C30" s="215">
        <f>Data_day!C21</f>
        <v>0</v>
      </c>
      <c r="D30" s="215">
        <f>Data_day!D21</f>
        <v>0</v>
      </c>
      <c r="E30" s="215">
        <f>Data_day!E21</f>
        <v>0</v>
      </c>
      <c r="F30" s="215">
        <f>Data_day!F21</f>
        <v>0</v>
      </c>
      <c r="G30" s="216">
        <f>Data_day!G21</f>
        <v>0</v>
      </c>
      <c r="H30" s="217">
        <f>Data_day!H21</f>
        <v>0</v>
      </c>
      <c r="I30" s="218">
        <f t="shared" si="2"/>
        <v>0</v>
      </c>
      <c r="J30" s="219">
        <f t="shared" si="3"/>
        <v>0</v>
      </c>
      <c r="K30" s="186"/>
      <c r="L30" s="214">
        <f>Data_day!B51</f>
        <v>0</v>
      </c>
      <c r="M30" s="215">
        <f>Data_day!C51</f>
        <v>0</v>
      </c>
      <c r="N30" s="215">
        <f>Data_day!D51</f>
        <v>0</v>
      </c>
      <c r="O30" s="215">
        <f>Data_day!E51</f>
        <v>0</v>
      </c>
      <c r="P30" s="215">
        <f>Data_day!F51</f>
        <v>0</v>
      </c>
      <c r="Q30" s="216">
        <f>Data_day!G51</f>
        <v>0</v>
      </c>
      <c r="R30" s="220">
        <f>Data_day!H51</f>
        <v>0</v>
      </c>
      <c r="S30" s="221">
        <f t="shared" si="4"/>
        <v>0</v>
      </c>
      <c r="T30" s="219">
        <f t="shared" si="5"/>
        <v>0</v>
      </c>
      <c r="U30" s="186"/>
      <c r="V30" s="214">
        <f>Data_day!B82</f>
        <v>0</v>
      </c>
      <c r="W30" s="215">
        <f>Data_day!C82</f>
        <v>0</v>
      </c>
      <c r="X30" s="215">
        <f>Data_day!D82</f>
        <v>0</v>
      </c>
      <c r="Y30" s="215">
        <f>Data_day!E82</f>
        <v>0</v>
      </c>
      <c r="Z30" s="215">
        <f>Data_day!F82</f>
        <v>0</v>
      </c>
      <c r="AA30" s="216">
        <f>Data_day!G82</f>
        <v>0</v>
      </c>
      <c r="AB30" s="217">
        <f>Data_day!H82</f>
        <v>0</v>
      </c>
      <c r="AC30" s="218">
        <f t="shared" si="6"/>
        <v>0</v>
      </c>
      <c r="AD30" s="222">
        <f t="shared" si="7"/>
        <v>0</v>
      </c>
    </row>
    <row r="31" spans="1:30" ht="18" customHeight="1" x14ac:dyDescent="0.2">
      <c r="A31" s="223" t="s">
        <v>48</v>
      </c>
      <c r="B31" s="224">
        <f>Data_day!B22</f>
        <v>0</v>
      </c>
      <c r="C31" s="225">
        <f>Data_day!C22</f>
        <v>0</v>
      </c>
      <c r="D31" s="225">
        <f>Data_day!D22</f>
        <v>0</v>
      </c>
      <c r="E31" s="225">
        <f>Data_day!E22</f>
        <v>0</v>
      </c>
      <c r="F31" s="225">
        <f>Data_day!F22</f>
        <v>0</v>
      </c>
      <c r="G31" s="226">
        <f>Data_day!G22</f>
        <v>0</v>
      </c>
      <c r="H31" s="227">
        <f>Data_day!H22</f>
        <v>0</v>
      </c>
      <c r="I31" s="228">
        <f t="shared" si="2"/>
        <v>0</v>
      </c>
      <c r="J31" s="229">
        <f t="shared" si="3"/>
        <v>0</v>
      </c>
      <c r="K31" s="186"/>
      <c r="L31" s="224">
        <f>Data_day!B52</f>
        <v>0</v>
      </c>
      <c r="M31" s="225">
        <f>Data_day!C52</f>
        <v>0</v>
      </c>
      <c r="N31" s="225">
        <f>Data_day!D52</f>
        <v>0</v>
      </c>
      <c r="O31" s="225">
        <f>Data_day!E52</f>
        <v>0</v>
      </c>
      <c r="P31" s="225">
        <f>Data_day!F52</f>
        <v>0</v>
      </c>
      <c r="Q31" s="226">
        <f>Data_day!G52</f>
        <v>0</v>
      </c>
      <c r="R31" s="230">
        <f>Data_day!H52</f>
        <v>0</v>
      </c>
      <c r="S31" s="231">
        <f t="shared" si="4"/>
        <v>0</v>
      </c>
      <c r="T31" s="229">
        <f t="shared" si="5"/>
        <v>0</v>
      </c>
      <c r="U31" s="186"/>
      <c r="V31" s="224">
        <f>Data_day!B83</f>
        <v>0</v>
      </c>
      <c r="W31" s="225">
        <f>Data_day!C83</f>
        <v>0</v>
      </c>
      <c r="X31" s="225">
        <f>Data_day!D83</f>
        <v>0</v>
      </c>
      <c r="Y31" s="225">
        <f>Data_day!E83</f>
        <v>0</v>
      </c>
      <c r="Z31" s="225">
        <f>Data_day!F83</f>
        <v>0</v>
      </c>
      <c r="AA31" s="226">
        <f>Data_day!G83</f>
        <v>0</v>
      </c>
      <c r="AB31" s="227">
        <f>Data_day!H83</f>
        <v>0</v>
      </c>
      <c r="AC31" s="228">
        <f t="shared" si="6"/>
        <v>0</v>
      </c>
      <c r="AD31" s="232">
        <f t="shared" si="7"/>
        <v>0</v>
      </c>
    </row>
    <row r="32" spans="1:30" ht="18" customHeight="1" x14ac:dyDescent="0.2">
      <c r="A32" s="188" t="s">
        <v>49</v>
      </c>
      <c r="B32" s="189">
        <f>Data_day!B23</f>
        <v>0</v>
      </c>
      <c r="C32" s="190">
        <f>Data_day!C23</f>
        <v>0</v>
      </c>
      <c r="D32" s="190">
        <f>Data_day!D23</f>
        <v>0</v>
      </c>
      <c r="E32" s="190">
        <f>Data_day!E23</f>
        <v>0</v>
      </c>
      <c r="F32" s="190">
        <f>Data_day!F23</f>
        <v>0</v>
      </c>
      <c r="G32" s="191">
        <f>Data_day!G23</f>
        <v>0</v>
      </c>
      <c r="H32" s="192">
        <f>Data_day!H23</f>
        <v>0</v>
      </c>
      <c r="I32" s="193">
        <f t="shared" si="2"/>
        <v>0</v>
      </c>
      <c r="J32" s="194">
        <f t="shared" si="3"/>
        <v>0</v>
      </c>
      <c r="K32" s="186"/>
      <c r="L32" s="189">
        <f>Data_day!B53</f>
        <v>0</v>
      </c>
      <c r="M32" s="190">
        <f>Data_day!C53</f>
        <v>0</v>
      </c>
      <c r="N32" s="190">
        <f>Data_day!D53</f>
        <v>0</v>
      </c>
      <c r="O32" s="190">
        <f>Data_day!E53</f>
        <v>0</v>
      </c>
      <c r="P32" s="190">
        <f>Data_day!F53</f>
        <v>0</v>
      </c>
      <c r="Q32" s="191">
        <f>Data_day!G53</f>
        <v>0</v>
      </c>
      <c r="R32" s="234">
        <f>Data_day!H53</f>
        <v>0</v>
      </c>
      <c r="S32" s="199">
        <f t="shared" si="4"/>
        <v>0</v>
      </c>
      <c r="T32" s="194">
        <f t="shared" si="5"/>
        <v>0</v>
      </c>
      <c r="U32" s="186"/>
      <c r="V32" s="189">
        <f>Data_day!B84</f>
        <v>0</v>
      </c>
      <c r="W32" s="190">
        <f>Data_day!C84</f>
        <v>0</v>
      </c>
      <c r="X32" s="190">
        <f>Data_day!D84</f>
        <v>0</v>
      </c>
      <c r="Y32" s="190">
        <f>Data_day!E84</f>
        <v>0</v>
      </c>
      <c r="Z32" s="190">
        <f>Data_day!F84</f>
        <v>0</v>
      </c>
      <c r="AA32" s="191">
        <f>Data_day!G84</f>
        <v>0</v>
      </c>
      <c r="AB32" s="192">
        <f>Data_day!H84</f>
        <v>0</v>
      </c>
      <c r="AC32" s="193">
        <f t="shared" si="6"/>
        <v>0</v>
      </c>
      <c r="AD32" s="235">
        <f t="shared" si="7"/>
        <v>0</v>
      </c>
    </row>
    <row r="33" spans="1:30" ht="18" customHeight="1" x14ac:dyDescent="0.2">
      <c r="A33" s="203" t="s">
        <v>50</v>
      </c>
      <c r="B33" s="204">
        <f>Data_day!B24</f>
        <v>0</v>
      </c>
      <c r="C33" s="205">
        <f>Data_day!C24</f>
        <v>0</v>
      </c>
      <c r="D33" s="205">
        <f>Data_day!D24</f>
        <v>0</v>
      </c>
      <c r="E33" s="205">
        <f>Data_day!E24</f>
        <v>0</v>
      </c>
      <c r="F33" s="205">
        <f>Data_day!F24</f>
        <v>0</v>
      </c>
      <c r="G33" s="206">
        <f>Data_day!G24</f>
        <v>0</v>
      </c>
      <c r="H33" s="207">
        <f>Data_day!H24</f>
        <v>0</v>
      </c>
      <c r="I33" s="208">
        <f t="shared" si="2"/>
        <v>0</v>
      </c>
      <c r="J33" s="209">
        <f t="shared" si="3"/>
        <v>0</v>
      </c>
      <c r="K33" s="186"/>
      <c r="L33" s="204">
        <f>Data_day!B54</f>
        <v>0</v>
      </c>
      <c r="M33" s="205">
        <f>Data_day!C54</f>
        <v>0</v>
      </c>
      <c r="N33" s="205">
        <f>Data_day!D54</f>
        <v>0</v>
      </c>
      <c r="O33" s="205">
        <f>Data_day!E54</f>
        <v>0</v>
      </c>
      <c r="P33" s="205">
        <f>Data_day!F54</f>
        <v>0</v>
      </c>
      <c r="Q33" s="206">
        <f>Data_day!G54</f>
        <v>0</v>
      </c>
      <c r="R33" s="210">
        <f>Data_day!H54</f>
        <v>0</v>
      </c>
      <c r="S33" s="211">
        <f t="shared" si="4"/>
        <v>0</v>
      </c>
      <c r="T33" s="209">
        <f t="shared" si="5"/>
        <v>0</v>
      </c>
      <c r="U33" s="186"/>
      <c r="V33" s="204">
        <f>Data_day!B85</f>
        <v>0</v>
      </c>
      <c r="W33" s="205">
        <f>Data_day!C85</f>
        <v>0</v>
      </c>
      <c r="X33" s="205">
        <f>Data_day!D85</f>
        <v>0</v>
      </c>
      <c r="Y33" s="205">
        <f>Data_day!E85</f>
        <v>0</v>
      </c>
      <c r="Z33" s="205">
        <f>Data_day!F85</f>
        <v>0</v>
      </c>
      <c r="AA33" s="206">
        <f>Data_day!G85</f>
        <v>0</v>
      </c>
      <c r="AB33" s="207">
        <f>Data_day!H85</f>
        <v>0</v>
      </c>
      <c r="AC33" s="208">
        <f t="shared" si="6"/>
        <v>0</v>
      </c>
      <c r="AD33" s="212">
        <f t="shared" si="7"/>
        <v>0</v>
      </c>
    </row>
    <row r="34" spans="1:30" ht="18" customHeight="1" x14ac:dyDescent="0.2">
      <c r="A34" s="203" t="s">
        <v>51</v>
      </c>
      <c r="B34" s="204">
        <f>Data_day!B25</f>
        <v>0</v>
      </c>
      <c r="C34" s="205">
        <f>Data_day!C25</f>
        <v>0</v>
      </c>
      <c r="D34" s="205">
        <f>Data_day!D25</f>
        <v>0</v>
      </c>
      <c r="E34" s="205">
        <f>Data_day!E25</f>
        <v>0</v>
      </c>
      <c r="F34" s="205">
        <f>Data_day!F25</f>
        <v>0</v>
      </c>
      <c r="G34" s="206">
        <f>Data_day!G25</f>
        <v>0</v>
      </c>
      <c r="H34" s="207">
        <f>Data_day!H25</f>
        <v>0</v>
      </c>
      <c r="I34" s="208">
        <f t="shared" si="2"/>
        <v>0</v>
      </c>
      <c r="J34" s="209">
        <f t="shared" si="3"/>
        <v>0</v>
      </c>
      <c r="K34" s="186"/>
      <c r="L34" s="204">
        <f>Data_day!B55</f>
        <v>0</v>
      </c>
      <c r="M34" s="205">
        <f>Data_day!C55</f>
        <v>0</v>
      </c>
      <c r="N34" s="205">
        <f>Data_day!D55</f>
        <v>0</v>
      </c>
      <c r="O34" s="205">
        <f>Data_day!E55</f>
        <v>0</v>
      </c>
      <c r="P34" s="205">
        <f>Data_day!F55</f>
        <v>0</v>
      </c>
      <c r="Q34" s="206">
        <f>Data_day!G55</f>
        <v>0</v>
      </c>
      <c r="R34" s="210">
        <f>Data_day!H55</f>
        <v>0</v>
      </c>
      <c r="S34" s="211">
        <f t="shared" si="4"/>
        <v>0</v>
      </c>
      <c r="T34" s="209">
        <f t="shared" si="5"/>
        <v>0</v>
      </c>
      <c r="U34" s="186"/>
      <c r="V34" s="204">
        <f>Data_day!B86</f>
        <v>0</v>
      </c>
      <c r="W34" s="205">
        <f>Data_day!C86</f>
        <v>0</v>
      </c>
      <c r="X34" s="205">
        <f>Data_day!D86</f>
        <v>0</v>
      </c>
      <c r="Y34" s="205">
        <f>Data_day!E86</f>
        <v>0</v>
      </c>
      <c r="Z34" s="205">
        <f>Data_day!F86</f>
        <v>0</v>
      </c>
      <c r="AA34" s="206">
        <f>Data_day!G86</f>
        <v>0</v>
      </c>
      <c r="AB34" s="207">
        <f>Data_day!H86</f>
        <v>0</v>
      </c>
      <c r="AC34" s="208">
        <f t="shared" si="6"/>
        <v>0</v>
      </c>
      <c r="AD34" s="212">
        <f t="shared" si="7"/>
        <v>0</v>
      </c>
    </row>
    <row r="35" spans="1:30" ht="18" customHeight="1" x14ac:dyDescent="0.2">
      <c r="A35" s="203" t="s">
        <v>52</v>
      </c>
      <c r="B35" s="204">
        <f>Data_day!B26</f>
        <v>0</v>
      </c>
      <c r="C35" s="205">
        <f>Data_day!C26</f>
        <v>0</v>
      </c>
      <c r="D35" s="205">
        <f>Data_day!D26</f>
        <v>0</v>
      </c>
      <c r="E35" s="205">
        <f>Data_day!E26</f>
        <v>0</v>
      </c>
      <c r="F35" s="205">
        <f>Data_day!F26</f>
        <v>0</v>
      </c>
      <c r="G35" s="206">
        <f>Data_day!G26</f>
        <v>0</v>
      </c>
      <c r="H35" s="207">
        <f>Data_day!H26</f>
        <v>0</v>
      </c>
      <c r="I35" s="208">
        <f t="shared" si="2"/>
        <v>0</v>
      </c>
      <c r="J35" s="209">
        <f t="shared" si="3"/>
        <v>0</v>
      </c>
      <c r="K35" s="186"/>
      <c r="L35" s="204">
        <f>Data_day!B56</f>
        <v>0</v>
      </c>
      <c r="M35" s="205">
        <f>Data_day!C56</f>
        <v>0</v>
      </c>
      <c r="N35" s="205">
        <f>Data_day!D56</f>
        <v>0</v>
      </c>
      <c r="O35" s="205">
        <f>Data_day!E56</f>
        <v>0</v>
      </c>
      <c r="P35" s="205">
        <f>Data_day!F56</f>
        <v>0</v>
      </c>
      <c r="Q35" s="206">
        <f>Data_day!G56</f>
        <v>0</v>
      </c>
      <c r="R35" s="210">
        <f>Data_day!H56</f>
        <v>0</v>
      </c>
      <c r="S35" s="211">
        <f t="shared" si="4"/>
        <v>0</v>
      </c>
      <c r="T35" s="209">
        <f t="shared" si="5"/>
        <v>0</v>
      </c>
      <c r="U35" s="186"/>
      <c r="V35" s="204">
        <f>Data_day!B87</f>
        <v>0</v>
      </c>
      <c r="W35" s="205">
        <f>Data_day!C87</f>
        <v>0</v>
      </c>
      <c r="X35" s="205">
        <f>Data_day!D87</f>
        <v>0</v>
      </c>
      <c r="Y35" s="205">
        <f>Data_day!E87</f>
        <v>0</v>
      </c>
      <c r="Z35" s="205">
        <f>Data_day!F87</f>
        <v>0</v>
      </c>
      <c r="AA35" s="206">
        <f>Data_day!G87</f>
        <v>0</v>
      </c>
      <c r="AB35" s="207">
        <f>Data_day!H87</f>
        <v>0</v>
      </c>
      <c r="AC35" s="208">
        <f t="shared" si="6"/>
        <v>0</v>
      </c>
      <c r="AD35" s="212">
        <f t="shared" si="7"/>
        <v>0</v>
      </c>
    </row>
    <row r="36" spans="1:30" ht="18" customHeight="1" x14ac:dyDescent="0.2">
      <c r="A36" s="203" t="s">
        <v>53</v>
      </c>
      <c r="B36" s="204">
        <f>Data_day!B27</f>
        <v>0</v>
      </c>
      <c r="C36" s="205">
        <f>Data_day!C27</f>
        <v>0</v>
      </c>
      <c r="D36" s="205">
        <f>Data_day!D27</f>
        <v>0</v>
      </c>
      <c r="E36" s="205">
        <f>Data_day!E27</f>
        <v>0</v>
      </c>
      <c r="F36" s="205">
        <f>Data_day!F27</f>
        <v>0</v>
      </c>
      <c r="G36" s="206">
        <f>Data_day!G27</f>
        <v>0</v>
      </c>
      <c r="H36" s="207">
        <f>Data_day!H27</f>
        <v>0</v>
      </c>
      <c r="I36" s="208">
        <f t="shared" si="2"/>
        <v>0</v>
      </c>
      <c r="J36" s="209">
        <f t="shared" si="3"/>
        <v>0</v>
      </c>
      <c r="K36" s="186"/>
      <c r="L36" s="204">
        <f>Data_day!B57</f>
        <v>0</v>
      </c>
      <c r="M36" s="205">
        <f>Data_day!C57</f>
        <v>0</v>
      </c>
      <c r="N36" s="205">
        <f>Data_day!D57</f>
        <v>0</v>
      </c>
      <c r="O36" s="205">
        <f>Data_day!E57</f>
        <v>0</v>
      </c>
      <c r="P36" s="205">
        <f>Data_day!F57</f>
        <v>0</v>
      </c>
      <c r="Q36" s="206">
        <f>Data_day!G57</f>
        <v>0</v>
      </c>
      <c r="R36" s="210">
        <f>Data_day!H57</f>
        <v>0</v>
      </c>
      <c r="S36" s="211">
        <f t="shared" si="4"/>
        <v>0</v>
      </c>
      <c r="T36" s="209">
        <f t="shared" si="5"/>
        <v>0</v>
      </c>
      <c r="U36" s="186"/>
      <c r="V36" s="204">
        <f>Data_day!B88</f>
        <v>0</v>
      </c>
      <c r="W36" s="205">
        <f>Data_day!C88</f>
        <v>0</v>
      </c>
      <c r="X36" s="205">
        <f>Data_day!D88</f>
        <v>0</v>
      </c>
      <c r="Y36" s="205">
        <f>Data_day!E88</f>
        <v>0</v>
      </c>
      <c r="Z36" s="205">
        <f>Data_day!F88</f>
        <v>0</v>
      </c>
      <c r="AA36" s="206">
        <f>Data_day!G88</f>
        <v>0</v>
      </c>
      <c r="AB36" s="207">
        <f>Data_day!H88</f>
        <v>0</v>
      </c>
      <c r="AC36" s="208">
        <f t="shared" si="6"/>
        <v>0</v>
      </c>
      <c r="AD36" s="212">
        <f t="shared" si="7"/>
        <v>0</v>
      </c>
    </row>
    <row r="37" spans="1:30" ht="18" customHeight="1" x14ac:dyDescent="0.2">
      <c r="A37" s="236" t="s">
        <v>54</v>
      </c>
      <c r="B37" s="237">
        <f>Data_day!B28</f>
        <v>0</v>
      </c>
      <c r="C37" s="238">
        <f>Data_day!C28</f>
        <v>0</v>
      </c>
      <c r="D37" s="238">
        <f>Data_day!D28</f>
        <v>0</v>
      </c>
      <c r="E37" s="238">
        <f>Data_day!E28</f>
        <v>0</v>
      </c>
      <c r="F37" s="238">
        <f>Data_day!F28</f>
        <v>0</v>
      </c>
      <c r="G37" s="239">
        <f>Data_day!G28</f>
        <v>0</v>
      </c>
      <c r="H37" s="240">
        <f>Data_day!H28</f>
        <v>0</v>
      </c>
      <c r="I37" s="241">
        <f t="shared" si="2"/>
        <v>0</v>
      </c>
      <c r="J37" s="242">
        <f t="shared" si="3"/>
        <v>0</v>
      </c>
      <c r="K37" s="186"/>
      <c r="L37" s="237">
        <f>Data_day!B58</f>
        <v>0</v>
      </c>
      <c r="M37" s="238">
        <f>Data_day!C58</f>
        <v>0</v>
      </c>
      <c r="N37" s="238">
        <f>Data_day!D58</f>
        <v>0</v>
      </c>
      <c r="O37" s="238">
        <f>Data_day!E58</f>
        <v>0</v>
      </c>
      <c r="P37" s="238">
        <f>Data_day!F58</f>
        <v>0</v>
      </c>
      <c r="Q37" s="239">
        <f>Data_day!G58</f>
        <v>0</v>
      </c>
      <c r="R37" s="243">
        <f>Data_day!H58</f>
        <v>0</v>
      </c>
      <c r="S37" s="244">
        <f t="shared" si="4"/>
        <v>0</v>
      </c>
      <c r="T37" s="242">
        <f t="shared" si="5"/>
        <v>0</v>
      </c>
      <c r="U37" s="186"/>
      <c r="V37" s="237">
        <f>Data_day!B89</f>
        <v>0</v>
      </c>
      <c r="W37" s="238">
        <f>Data_day!C89</f>
        <v>0</v>
      </c>
      <c r="X37" s="238">
        <f>Data_day!D89</f>
        <v>0</v>
      </c>
      <c r="Y37" s="238">
        <f>Data_day!E89</f>
        <v>0</v>
      </c>
      <c r="Z37" s="238">
        <f>Data_day!F89</f>
        <v>0</v>
      </c>
      <c r="AA37" s="239">
        <f>Data_day!G89</f>
        <v>0</v>
      </c>
      <c r="AB37" s="240">
        <f>Data_day!H89</f>
        <v>0</v>
      </c>
      <c r="AC37" s="241">
        <f t="shared" si="6"/>
        <v>0</v>
      </c>
      <c r="AD37" s="245">
        <f t="shared" si="7"/>
        <v>0</v>
      </c>
    </row>
    <row r="38" spans="1:30" ht="7.5" customHeight="1" x14ac:dyDescent="0.25">
      <c r="A38" s="77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7"/>
      <c r="T38" s="247"/>
      <c r="U38" s="246"/>
      <c r="V38" s="246"/>
      <c r="W38" s="246"/>
      <c r="X38" s="246"/>
      <c r="Y38" s="246"/>
      <c r="Z38" s="246"/>
      <c r="AA38" s="246"/>
      <c r="AB38" s="246"/>
      <c r="AC38" s="247"/>
      <c r="AD38" s="247"/>
    </row>
    <row r="39" spans="1:30" s="186" customFormat="1" ht="18" customHeight="1" x14ac:dyDescent="0.2">
      <c r="A39" s="179" t="s">
        <v>135</v>
      </c>
      <c r="B39" s="248">
        <f t="shared" ref="B39:H39" si="8">SUM(B14:B37)</f>
        <v>0</v>
      </c>
      <c r="C39" s="249">
        <f t="shared" si="8"/>
        <v>0</v>
      </c>
      <c r="D39" s="249">
        <f t="shared" si="8"/>
        <v>0</v>
      </c>
      <c r="E39" s="249">
        <f t="shared" si="8"/>
        <v>0</v>
      </c>
      <c r="F39" s="249">
        <f t="shared" si="8"/>
        <v>0</v>
      </c>
      <c r="G39" s="250">
        <f t="shared" si="8"/>
        <v>0</v>
      </c>
      <c r="H39" s="251">
        <f t="shared" si="8"/>
        <v>0</v>
      </c>
      <c r="I39" s="252">
        <f>SUM(B39:F39)/5</f>
        <v>0</v>
      </c>
      <c r="J39" s="253">
        <f>SUM(B39:H39)/7</f>
        <v>0</v>
      </c>
      <c r="K39" s="77"/>
      <c r="L39" s="254">
        <f t="shared" ref="L39:R39" si="9">SUM(L14:L37)</f>
        <v>0</v>
      </c>
      <c r="M39" s="249">
        <f t="shared" si="9"/>
        <v>0</v>
      </c>
      <c r="N39" s="249">
        <f t="shared" si="9"/>
        <v>0</v>
      </c>
      <c r="O39" s="249">
        <f t="shared" si="9"/>
        <v>0</v>
      </c>
      <c r="P39" s="249">
        <f t="shared" si="9"/>
        <v>0</v>
      </c>
      <c r="Q39" s="250">
        <f t="shared" si="9"/>
        <v>0</v>
      </c>
      <c r="R39" s="251">
        <f t="shared" si="9"/>
        <v>0</v>
      </c>
      <c r="S39" s="252">
        <f>SUM(L39:P39)/5</f>
        <v>0</v>
      </c>
      <c r="T39" s="253">
        <f>SUM(L39:R39)/7</f>
        <v>0</v>
      </c>
      <c r="U39" s="77"/>
      <c r="V39" s="254">
        <f t="shared" ref="V39:AB39" si="10">SUM(V14:V37)</f>
        <v>0</v>
      </c>
      <c r="W39" s="249">
        <f t="shared" si="10"/>
        <v>0</v>
      </c>
      <c r="X39" s="249">
        <f t="shared" si="10"/>
        <v>0</v>
      </c>
      <c r="Y39" s="249">
        <f t="shared" si="10"/>
        <v>0</v>
      </c>
      <c r="Z39" s="249">
        <f t="shared" si="10"/>
        <v>0</v>
      </c>
      <c r="AA39" s="250">
        <f t="shared" si="10"/>
        <v>0</v>
      </c>
      <c r="AB39" s="251">
        <f t="shared" si="10"/>
        <v>0</v>
      </c>
      <c r="AC39" s="252">
        <f>SUM(V39:Z39)/5</f>
        <v>0</v>
      </c>
      <c r="AD39" s="253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29" priority="2" operator="equal">
      <formula>MAX(B$14:B$25)</formula>
    </cfRule>
  </conditionalFormatting>
  <conditionalFormatting sqref="B26:J37">
    <cfRule type="cellIs" dxfId="28" priority="3" operator="equal">
      <formula>MAX(B$26:B$37)</formula>
    </cfRule>
  </conditionalFormatting>
  <conditionalFormatting sqref="L14:T25">
    <cfRule type="cellIs" dxfId="27" priority="4" operator="equal">
      <formula>MAX(L$14:L$25)</formula>
    </cfRule>
  </conditionalFormatting>
  <conditionalFormatting sqref="L26:T37">
    <cfRule type="cellIs" dxfId="26" priority="5" operator="equal">
      <formula>MAX(L$26:L$37)</formula>
    </cfRule>
  </conditionalFormatting>
  <conditionalFormatting sqref="V14:AD25">
    <cfRule type="cellIs" dxfId="25" priority="6" operator="equal">
      <formula>MAX(V$14:V$25)</formula>
    </cfRule>
  </conditionalFormatting>
  <conditionalFormatting sqref="V26:AD37">
    <cfRule type="cellIs" dxfId="24" priority="7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orientation="landscape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zoomScaleNormal="100" workbookViewId="0"/>
  </sheetViews>
  <sheetFormatPr defaultColWidth="9.28515625" defaultRowHeight="12.75" x14ac:dyDescent="0.2"/>
  <cols>
    <col min="1" max="1" width="11.42578125" style="15" customWidth="1"/>
    <col min="2" max="8" width="13" style="15" customWidth="1"/>
    <col min="9" max="9" width="1.42578125" style="15" customWidth="1"/>
    <col min="10" max="10" width="11.42578125" style="15" customWidth="1"/>
    <col min="11" max="11" width="11.42578125" style="173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F2" s="30">
        <f>Data_count!B5</f>
        <v>0</v>
      </c>
      <c r="J2" s="26"/>
      <c r="K2" s="28">
        <f>Data_count!B6</f>
        <v>0</v>
      </c>
    </row>
    <row r="3" spans="1:11" ht="18.75" customHeight="1" x14ac:dyDescent="0.2">
      <c r="A3" s="29">
        <f>Data_count!B10</f>
        <v>0</v>
      </c>
      <c r="J3" s="26"/>
      <c r="K3" s="31">
        <f>Data_count!B7</f>
        <v>0</v>
      </c>
    </row>
    <row r="4" spans="1:11" ht="12.75" customHeight="1" x14ac:dyDescent="0.2">
      <c r="A4" s="29" t="s">
        <v>73</v>
      </c>
      <c r="B4" s="32">
        <f>Data_count!B13</f>
        <v>0</v>
      </c>
      <c r="J4" s="26"/>
      <c r="K4" s="31">
        <f>Data_count!B8</f>
        <v>0</v>
      </c>
    </row>
    <row r="5" spans="1:11" ht="16.7" customHeight="1" x14ac:dyDescent="0.25">
      <c r="A5" s="29" t="s">
        <v>74</v>
      </c>
      <c r="B5" s="32">
        <f>Data_count!B14</f>
        <v>0</v>
      </c>
      <c r="F5" s="30"/>
      <c r="J5" s="26"/>
      <c r="K5" s="31">
        <f>Data_count!B9</f>
        <v>0</v>
      </c>
    </row>
    <row r="6" spans="1:11" s="15" customFormat="1" ht="27" customHeight="1" x14ac:dyDescent="0.25">
      <c r="A6" s="29"/>
      <c r="C6" s="33"/>
      <c r="F6" s="30" t="s">
        <v>136</v>
      </c>
      <c r="J6" s="26"/>
    </row>
    <row r="7" spans="1:11" ht="16.149999999999999" customHeight="1" x14ac:dyDescent="0.2">
      <c r="A7" s="29"/>
      <c r="C7" s="33"/>
      <c r="G7" s="123"/>
      <c r="J7" s="26"/>
      <c r="K7" s="26"/>
    </row>
    <row r="8" spans="1:11" ht="16.149999999999999" customHeight="1" x14ac:dyDescent="0.25">
      <c r="A8" s="29"/>
      <c r="C8" s="33"/>
      <c r="F8" s="34">
        <f>Data_count!B11</f>
        <v>0</v>
      </c>
      <c r="G8" s="123"/>
      <c r="J8" s="26"/>
      <c r="K8" s="26"/>
    </row>
    <row r="9" spans="1:11" ht="12.75" customHeight="1" x14ac:dyDescent="0.2">
      <c r="A9" s="255" t="s">
        <v>73</v>
      </c>
      <c r="B9" s="256">
        <f>B4</f>
        <v>0</v>
      </c>
      <c r="I9" s="82"/>
    </row>
    <row r="10" spans="1:11" ht="13.5" customHeight="1" x14ac:dyDescent="0.2">
      <c r="I10" s="82"/>
    </row>
    <row r="11" spans="1:11" s="18" customFormat="1" ht="18.600000000000001" customHeight="1" x14ac:dyDescent="0.2">
      <c r="B11" s="14" t="str">
        <f>"Distrubution des classes SWISS7 par tranche horaire  -  Cumuls sur 7 jours (Lu - Di)"</f>
        <v>Distrubution des classes SWISS7 par tranche horaire  -  Cumuls sur 7 jours (Lu - Di)</v>
      </c>
      <c r="C11" s="14"/>
      <c r="D11" s="14"/>
      <c r="E11" s="14"/>
      <c r="F11" s="14"/>
      <c r="G11" s="14"/>
      <c r="H11" s="14"/>
      <c r="I11" s="257"/>
      <c r="J11" s="258" t="s">
        <v>134</v>
      </c>
      <c r="K11" s="409" t="s">
        <v>137</v>
      </c>
    </row>
    <row r="12" spans="1:11" ht="12.75" customHeight="1" x14ac:dyDescent="0.2">
      <c r="A12" s="138" t="s">
        <v>103</v>
      </c>
      <c r="B12" s="259" t="s">
        <v>138</v>
      </c>
      <c r="C12" s="260" t="s">
        <v>139</v>
      </c>
      <c r="D12" s="260" t="s">
        <v>140</v>
      </c>
      <c r="E12" s="260" t="s">
        <v>141</v>
      </c>
      <c r="F12" s="260" t="s">
        <v>142</v>
      </c>
      <c r="G12" s="260" t="s">
        <v>143</v>
      </c>
      <c r="H12" s="261" t="s">
        <v>144</v>
      </c>
      <c r="I12" s="157"/>
      <c r="J12" s="262" t="s">
        <v>106</v>
      </c>
      <c r="K12" s="409"/>
    </row>
    <row r="13" spans="1:11" ht="12.75" customHeight="1" x14ac:dyDescent="0.2">
      <c r="A13" s="263" t="s">
        <v>31</v>
      </c>
      <c r="B13" s="264">
        <f>Data_category!B5</f>
        <v>0</v>
      </c>
      <c r="C13" s="163">
        <f>Data_category!C5</f>
        <v>0</v>
      </c>
      <c r="D13" s="265">
        <f>Data_category!D5</f>
        <v>0</v>
      </c>
      <c r="E13" s="163">
        <f>Data_category!E5</f>
        <v>0</v>
      </c>
      <c r="F13" s="265">
        <f>Data_category!F5</f>
        <v>0</v>
      </c>
      <c r="G13" s="163">
        <f>Data_category!G5</f>
        <v>0</v>
      </c>
      <c r="H13" s="266">
        <f>Data_category!H5</f>
        <v>0</v>
      </c>
      <c r="J13" s="267">
        <f>CV_C!T14</f>
        <v>0</v>
      </c>
      <c r="K13" s="268" t="e">
        <f>J13/Data_category!$L$29*7</f>
        <v>#DIV/0!</v>
      </c>
    </row>
    <row r="14" spans="1:11" ht="12.75" customHeight="1" x14ac:dyDescent="0.2">
      <c r="A14" s="269" t="s">
        <v>32</v>
      </c>
      <c r="B14" s="270">
        <f>Data_category!B6</f>
        <v>0</v>
      </c>
      <c r="C14" s="271">
        <f>Data_category!C6</f>
        <v>0</v>
      </c>
      <c r="D14" s="272">
        <f>Data_category!D6</f>
        <v>0</v>
      </c>
      <c r="E14" s="271">
        <f>Data_category!E6</f>
        <v>0</v>
      </c>
      <c r="F14" s="272">
        <f>Data_category!F6</f>
        <v>0</v>
      </c>
      <c r="G14" s="271">
        <f>Data_category!G6</f>
        <v>0</v>
      </c>
      <c r="H14" s="273">
        <f>Data_category!H6</f>
        <v>0</v>
      </c>
      <c r="J14" s="267">
        <f>CV_C!T15</f>
        <v>0</v>
      </c>
      <c r="K14" s="274" t="e">
        <f>J14/Data_category!$L$29*7</f>
        <v>#DIV/0!</v>
      </c>
    </row>
    <row r="15" spans="1:11" ht="12.75" customHeight="1" x14ac:dyDescent="0.2">
      <c r="A15" s="269" t="s">
        <v>33</v>
      </c>
      <c r="B15" s="270">
        <f>Data_category!B7</f>
        <v>0</v>
      </c>
      <c r="C15" s="271">
        <f>Data_category!C7</f>
        <v>0</v>
      </c>
      <c r="D15" s="272">
        <f>Data_category!D7</f>
        <v>0</v>
      </c>
      <c r="E15" s="271">
        <f>Data_category!E7</f>
        <v>0</v>
      </c>
      <c r="F15" s="272">
        <f>Data_category!F7</f>
        <v>0</v>
      </c>
      <c r="G15" s="271">
        <f>Data_category!G7</f>
        <v>0</v>
      </c>
      <c r="H15" s="273">
        <f>Data_category!H7</f>
        <v>0</v>
      </c>
      <c r="J15" s="267">
        <f>CV_C!T16</f>
        <v>0</v>
      </c>
      <c r="K15" s="274" t="e">
        <f>J15/Data_category!$L$29*7</f>
        <v>#DIV/0!</v>
      </c>
    </row>
    <row r="16" spans="1:11" ht="12.75" customHeight="1" x14ac:dyDescent="0.2">
      <c r="A16" s="269" t="s">
        <v>34</v>
      </c>
      <c r="B16" s="270">
        <f>Data_category!B8</f>
        <v>0</v>
      </c>
      <c r="C16" s="271">
        <f>Data_category!C8</f>
        <v>0</v>
      </c>
      <c r="D16" s="272">
        <f>Data_category!D8</f>
        <v>0</v>
      </c>
      <c r="E16" s="271">
        <f>Data_category!E8</f>
        <v>0</v>
      </c>
      <c r="F16" s="272">
        <f>Data_category!F8</f>
        <v>0</v>
      </c>
      <c r="G16" s="271">
        <f>Data_category!G8</f>
        <v>0</v>
      </c>
      <c r="H16" s="273">
        <f>Data_category!H8</f>
        <v>0</v>
      </c>
      <c r="J16" s="267">
        <f>CV_C!T17</f>
        <v>0</v>
      </c>
      <c r="K16" s="274" t="e">
        <f>J16/Data_category!$L$29*7</f>
        <v>#DIV/0!</v>
      </c>
    </row>
    <row r="17" spans="1:11" ht="12.75" customHeight="1" x14ac:dyDescent="0.2">
      <c r="A17" s="269" t="s">
        <v>35</v>
      </c>
      <c r="B17" s="270">
        <f>Data_category!B9</f>
        <v>0</v>
      </c>
      <c r="C17" s="271">
        <f>Data_category!C9</f>
        <v>0</v>
      </c>
      <c r="D17" s="272">
        <f>Data_category!D9</f>
        <v>0</v>
      </c>
      <c r="E17" s="271">
        <f>Data_category!E9</f>
        <v>0</v>
      </c>
      <c r="F17" s="272">
        <f>Data_category!F9</f>
        <v>0</v>
      </c>
      <c r="G17" s="271">
        <f>Data_category!G9</f>
        <v>0</v>
      </c>
      <c r="H17" s="273">
        <f>Data_category!H9</f>
        <v>0</v>
      </c>
      <c r="J17" s="267">
        <f>CV_C!T18</f>
        <v>0</v>
      </c>
      <c r="K17" s="274" t="e">
        <f>J17/Data_category!$L$29*7</f>
        <v>#DIV/0!</v>
      </c>
    </row>
    <row r="18" spans="1:11" ht="12.75" customHeight="1" x14ac:dyDescent="0.2">
      <c r="A18" s="269" t="s">
        <v>36</v>
      </c>
      <c r="B18" s="270">
        <f>Data_category!B10</f>
        <v>0</v>
      </c>
      <c r="C18" s="271">
        <f>Data_category!C10</f>
        <v>0</v>
      </c>
      <c r="D18" s="272">
        <f>Data_category!D10</f>
        <v>0</v>
      </c>
      <c r="E18" s="271">
        <f>Data_category!E10</f>
        <v>0</v>
      </c>
      <c r="F18" s="272">
        <f>Data_category!F10</f>
        <v>0</v>
      </c>
      <c r="G18" s="271">
        <f>Data_category!G10</f>
        <v>0</v>
      </c>
      <c r="H18" s="273">
        <f>Data_category!H10</f>
        <v>0</v>
      </c>
      <c r="J18" s="267">
        <f>CV_C!T19</f>
        <v>0</v>
      </c>
      <c r="K18" s="274" t="e">
        <f>J18/Data_category!$L$29*7</f>
        <v>#DIV/0!</v>
      </c>
    </row>
    <row r="19" spans="1:11" ht="12.75" customHeight="1" x14ac:dyDescent="0.2">
      <c r="A19" s="269" t="s">
        <v>37</v>
      </c>
      <c r="B19" s="270">
        <f>Data_category!B11</f>
        <v>0</v>
      </c>
      <c r="C19" s="271">
        <f>Data_category!C11</f>
        <v>0</v>
      </c>
      <c r="D19" s="272">
        <f>Data_category!D11</f>
        <v>0</v>
      </c>
      <c r="E19" s="271">
        <f>Data_category!E11</f>
        <v>0</v>
      </c>
      <c r="F19" s="272">
        <f>Data_category!F11</f>
        <v>0</v>
      </c>
      <c r="G19" s="271">
        <f>Data_category!G11</f>
        <v>0</v>
      </c>
      <c r="H19" s="273">
        <f>Data_category!H11</f>
        <v>0</v>
      </c>
      <c r="J19" s="267">
        <f>CV_C!T20</f>
        <v>0</v>
      </c>
      <c r="K19" s="274" t="e">
        <f>J19/Data_category!$L$29*7</f>
        <v>#DIV/0!</v>
      </c>
    </row>
    <row r="20" spans="1:11" ht="12.75" customHeight="1" x14ac:dyDescent="0.2">
      <c r="A20" s="275" t="s">
        <v>38</v>
      </c>
      <c r="B20" s="276">
        <f>Data_category!B12</f>
        <v>0</v>
      </c>
      <c r="C20" s="277">
        <f>Data_category!C12</f>
        <v>0</v>
      </c>
      <c r="D20" s="278">
        <f>Data_category!D12</f>
        <v>0</v>
      </c>
      <c r="E20" s="277">
        <f>Data_category!E12</f>
        <v>0</v>
      </c>
      <c r="F20" s="278">
        <f>Data_category!F12</f>
        <v>0</v>
      </c>
      <c r="G20" s="277">
        <f>Data_category!G12</f>
        <v>0</v>
      </c>
      <c r="H20" s="279">
        <f>Data_category!H12</f>
        <v>0</v>
      </c>
      <c r="I20" s="82"/>
      <c r="J20" s="280">
        <f>CV_C!T21</f>
        <v>0</v>
      </c>
      <c r="K20" s="281" t="e">
        <f>J20/Data_category!$L$29*7</f>
        <v>#DIV/0!</v>
      </c>
    </row>
    <row r="21" spans="1:11" ht="12.75" customHeight="1" x14ac:dyDescent="0.2">
      <c r="A21" s="269" t="s">
        <v>39</v>
      </c>
      <c r="B21" s="270">
        <f>Data_category!B13</f>
        <v>0</v>
      </c>
      <c r="C21" s="271">
        <f>Data_category!C13</f>
        <v>0</v>
      </c>
      <c r="D21" s="272">
        <f>Data_category!D13</f>
        <v>0</v>
      </c>
      <c r="E21" s="271">
        <f>Data_category!E13</f>
        <v>0</v>
      </c>
      <c r="F21" s="272">
        <f>Data_category!F13</f>
        <v>0</v>
      </c>
      <c r="G21" s="271">
        <f>Data_category!G13</f>
        <v>0</v>
      </c>
      <c r="H21" s="273">
        <f>Data_category!H13</f>
        <v>0</v>
      </c>
      <c r="J21" s="267">
        <f>CV_C!T22</f>
        <v>0</v>
      </c>
      <c r="K21" s="274" t="e">
        <f>J21/Data_category!$L$29*7</f>
        <v>#DIV/0!</v>
      </c>
    </row>
    <row r="22" spans="1:11" ht="12.75" customHeight="1" x14ac:dyDescent="0.2">
      <c r="A22" s="269" t="s">
        <v>40</v>
      </c>
      <c r="B22" s="270">
        <f>Data_category!B14</f>
        <v>0</v>
      </c>
      <c r="C22" s="271">
        <f>Data_category!C14</f>
        <v>0</v>
      </c>
      <c r="D22" s="272">
        <f>Data_category!D14</f>
        <v>0</v>
      </c>
      <c r="E22" s="271">
        <f>Data_category!E14</f>
        <v>0</v>
      </c>
      <c r="F22" s="272">
        <f>Data_category!F14</f>
        <v>0</v>
      </c>
      <c r="G22" s="271">
        <f>Data_category!G14</f>
        <v>0</v>
      </c>
      <c r="H22" s="273">
        <f>Data_category!H14</f>
        <v>0</v>
      </c>
      <c r="J22" s="267">
        <f>CV_C!T23</f>
        <v>0</v>
      </c>
      <c r="K22" s="274" t="e">
        <f>J22/Data_category!$L$29*7</f>
        <v>#DIV/0!</v>
      </c>
    </row>
    <row r="23" spans="1:11" ht="12.75" customHeight="1" x14ac:dyDescent="0.2">
      <c r="A23" s="269" t="s">
        <v>41</v>
      </c>
      <c r="B23" s="270">
        <f>Data_category!B15</f>
        <v>0</v>
      </c>
      <c r="C23" s="271">
        <f>Data_category!C15</f>
        <v>0</v>
      </c>
      <c r="D23" s="272">
        <f>Data_category!D15</f>
        <v>0</v>
      </c>
      <c r="E23" s="271">
        <f>Data_category!E15</f>
        <v>0</v>
      </c>
      <c r="F23" s="272">
        <f>Data_category!F15</f>
        <v>0</v>
      </c>
      <c r="G23" s="271">
        <f>Data_category!G15</f>
        <v>0</v>
      </c>
      <c r="H23" s="273">
        <f>Data_category!H15</f>
        <v>0</v>
      </c>
      <c r="J23" s="267">
        <f>CV_C!T24</f>
        <v>0</v>
      </c>
      <c r="K23" s="274" t="e">
        <f>J23/Data_category!$L$29*7</f>
        <v>#DIV/0!</v>
      </c>
    </row>
    <row r="24" spans="1:11" ht="12.75" customHeight="1" x14ac:dyDescent="0.2">
      <c r="A24" s="269" t="s">
        <v>42</v>
      </c>
      <c r="B24" s="270">
        <f>Data_category!B16</f>
        <v>0</v>
      </c>
      <c r="C24" s="271">
        <f>Data_category!C16</f>
        <v>0</v>
      </c>
      <c r="D24" s="272">
        <f>Data_category!D16</f>
        <v>0</v>
      </c>
      <c r="E24" s="271">
        <f>Data_category!E16</f>
        <v>0</v>
      </c>
      <c r="F24" s="272">
        <f>Data_category!F16</f>
        <v>0</v>
      </c>
      <c r="G24" s="271">
        <f>Data_category!G16</f>
        <v>0</v>
      </c>
      <c r="H24" s="273">
        <f>Data_category!H16</f>
        <v>0</v>
      </c>
      <c r="J24" s="267">
        <f>CV_C!T25</f>
        <v>0</v>
      </c>
      <c r="K24" s="274" t="e">
        <f>J24/Data_category!$L$29*7</f>
        <v>#DIV/0!</v>
      </c>
    </row>
    <row r="25" spans="1:11" ht="12.75" customHeight="1" x14ac:dyDescent="0.2">
      <c r="A25" s="269" t="s">
        <v>43</v>
      </c>
      <c r="B25" s="270">
        <f>Data_category!B17</f>
        <v>0</v>
      </c>
      <c r="C25" s="271">
        <f>Data_category!C17</f>
        <v>0</v>
      </c>
      <c r="D25" s="272">
        <f>Data_category!D17</f>
        <v>0</v>
      </c>
      <c r="E25" s="271">
        <f>Data_category!E17</f>
        <v>0</v>
      </c>
      <c r="F25" s="272">
        <f>Data_category!F17</f>
        <v>0</v>
      </c>
      <c r="G25" s="271">
        <f>Data_category!G17</f>
        <v>0</v>
      </c>
      <c r="H25" s="273">
        <f>Data_category!H17</f>
        <v>0</v>
      </c>
      <c r="J25" s="267">
        <f>CV_C!T26</f>
        <v>0</v>
      </c>
      <c r="K25" s="274" t="e">
        <f>J25/Data_category!$L$29*7</f>
        <v>#DIV/0!</v>
      </c>
    </row>
    <row r="26" spans="1:11" ht="12.75" customHeight="1" x14ac:dyDescent="0.2">
      <c r="A26" s="269" t="s">
        <v>44</v>
      </c>
      <c r="B26" s="270">
        <f>Data_category!B18</f>
        <v>0</v>
      </c>
      <c r="C26" s="271">
        <f>Data_category!C18</f>
        <v>0</v>
      </c>
      <c r="D26" s="272">
        <f>Data_category!D18</f>
        <v>0</v>
      </c>
      <c r="E26" s="271">
        <f>Data_category!E18</f>
        <v>0</v>
      </c>
      <c r="F26" s="272">
        <f>Data_category!F18</f>
        <v>0</v>
      </c>
      <c r="G26" s="271">
        <f>Data_category!G18</f>
        <v>0</v>
      </c>
      <c r="H26" s="273">
        <f>Data_category!H18</f>
        <v>0</v>
      </c>
      <c r="J26" s="267">
        <f>CV_C!T27</f>
        <v>0</v>
      </c>
      <c r="K26" s="274" t="e">
        <f>J26/Data_category!$L$29*7</f>
        <v>#DIV/0!</v>
      </c>
    </row>
    <row r="27" spans="1:11" ht="12.75" customHeight="1" x14ac:dyDescent="0.2">
      <c r="A27" s="269" t="s">
        <v>45</v>
      </c>
      <c r="B27" s="270">
        <f>Data_category!B19</f>
        <v>0</v>
      </c>
      <c r="C27" s="271">
        <f>Data_category!C19</f>
        <v>0</v>
      </c>
      <c r="D27" s="272">
        <f>Data_category!D19</f>
        <v>0</v>
      </c>
      <c r="E27" s="271">
        <f>Data_category!E19</f>
        <v>0</v>
      </c>
      <c r="F27" s="272">
        <f>Data_category!F19</f>
        <v>0</v>
      </c>
      <c r="G27" s="271">
        <f>Data_category!G19</f>
        <v>0</v>
      </c>
      <c r="H27" s="273">
        <f>Data_category!H19</f>
        <v>0</v>
      </c>
      <c r="J27" s="267">
        <f>CV_C!T28</f>
        <v>0</v>
      </c>
      <c r="K27" s="274" t="e">
        <f>J27/Data_category!$L$29*7</f>
        <v>#DIV/0!</v>
      </c>
    </row>
    <row r="28" spans="1:11" ht="12.75" customHeight="1" x14ac:dyDescent="0.2">
      <c r="A28" s="269" t="s">
        <v>46</v>
      </c>
      <c r="B28" s="270">
        <f>Data_category!B20</f>
        <v>0</v>
      </c>
      <c r="C28" s="271">
        <f>Data_category!C20</f>
        <v>0</v>
      </c>
      <c r="D28" s="272">
        <f>Data_category!D20</f>
        <v>0</v>
      </c>
      <c r="E28" s="271">
        <f>Data_category!E20</f>
        <v>0</v>
      </c>
      <c r="F28" s="272">
        <f>Data_category!F20</f>
        <v>0</v>
      </c>
      <c r="G28" s="271">
        <f>Data_category!G20</f>
        <v>0</v>
      </c>
      <c r="H28" s="273">
        <f>Data_category!H20</f>
        <v>0</v>
      </c>
      <c r="J28" s="267">
        <f>CV_C!T29</f>
        <v>0</v>
      </c>
      <c r="K28" s="274" t="e">
        <f>J28/Data_category!$L$29*7</f>
        <v>#DIV/0!</v>
      </c>
    </row>
    <row r="29" spans="1:11" ht="12.75" customHeight="1" x14ac:dyDescent="0.2">
      <c r="A29" s="269" t="s">
        <v>47</v>
      </c>
      <c r="B29" s="270">
        <f>Data_category!B21</f>
        <v>0</v>
      </c>
      <c r="C29" s="271">
        <f>Data_category!C21</f>
        <v>0</v>
      </c>
      <c r="D29" s="272">
        <f>Data_category!D21</f>
        <v>0</v>
      </c>
      <c r="E29" s="271">
        <f>Data_category!E21</f>
        <v>0</v>
      </c>
      <c r="F29" s="272">
        <f>Data_category!F21</f>
        <v>0</v>
      </c>
      <c r="G29" s="271">
        <f>Data_category!G21</f>
        <v>0</v>
      </c>
      <c r="H29" s="273">
        <f>Data_category!H21</f>
        <v>0</v>
      </c>
      <c r="J29" s="267">
        <f>CV_C!T30</f>
        <v>0</v>
      </c>
      <c r="K29" s="274" t="e">
        <f>J29/Data_category!$L$29*7</f>
        <v>#DIV/0!</v>
      </c>
    </row>
    <row r="30" spans="1:11" ht="12.75" customHeight="1" x14ac:dyDescent="0.2">
      <c r="A30" s="275" t="s">
        <v>48</v>
      </c>
      <c r="B30" s="276">
        <f>Data_category!B22</f>
        <v>0</v>
      </c>
      <c r="C30" s="277">
        <f>Data_category!C22</f>
        <v>0</v>
      </c>
      <c r="D30" s="278">
        <f>Data_category!D22</f>
        <v>0</v>
      </c>
      <c r="E30" s="277">
        <f>Data_category!E22</f>
        <v>0</v>
      </c>
      <c r="F30" s="278">
        <f>Data_category!F22</f>
        <v>0</v>
      </c>
      <c r="G30" s="277">
        <f>Data_category!G22</f>
        <v>0</v>
      </c>
      <c r="H30" s="279">
        <f>Data_category!H22</f>
        <v>0</v>
      </c>
      <c r="I30" s="82"/>
      <c r="J30" s="280">
        <f>CV_C!T31</f>
        <v>0</v>
      </c>
      <c r="K30" s="281" t="e">
        <f>J30/Data_category!$L$29*7</f>
        <v>#DIV/0!</v>
      </c>
    </row>
    <row r="31" spans="1:11" ht="12.75" customHeight="1" x14ac:dyDescent="0.2">
      <c r="A31" s="269" t="s">
        <v>49</v>
      </c>
      <c r="B31" s="270">
        <f>Data_category!B23</f>
        <v>0</v>
      </c>
      <c r="C31" s="271">
        <f>Data_category!C23</f>
        <v>0</v>
      </c>
      <c r="D31" s="272">
        <f>Data_category!D23</f>
        <v>0</v>
      </c>
      <c r="E31" s="271">
        <f>Data_category!E23</f>
        <v>0</v>
      </c>
      <c r="F31" s="272">
        <f>Data_category!F23</f>
        <v>0</v>
      </c>
      <c r="G31" s="271">
        <f>Data_category!G23</f>
        <v>0</v>
      </c>
      <c r="H31" s="273">
        <f>Data_category!H23</f>
        <v>0</v>
      </c>
      <c r="J31" s="267">
        <f>CV_C!T32</f>
        <v>0</v>
      </c>
      <c r="K31" s="274" t="e">
        <f>J31/Data_category!$L$29*7</f>
        <v>#DIV/0!</v>
      </c>
    </row>
    <row r="32" spans="1:11" ht="12.75" customHeight="1" x14ac:dyDescent="0.2">
      <c r="A32" s="269" t="s">
        <v>50</v>
      </c>
      <c r="B32" s="270">
        <f>Data_category!B24</f>
        <v>0</v>
      </c>
      <c r="C32" s="271">
        <f>Data_category!C24</f>
        <v>0</v>
      </c>
      <c r="D32" s="272">
        <f>Data_category!D24</f>
        <v>0</v>
      </c>
      <c r="E32" s="271">
        <f>Data_category!E24</f>
        <v>0</v>
      </c>
      <c r="F32" s="272">
        <f>Data_category!F24</f>
        <v>0</v>
      </c>
      <c r="G32" s="271">
        <f>Data_category!G24</f>
        <v>0</v>
      </c>
      <c r="H32" s="273">
        <f>Data_category!H24</f>
        <v>0</v>
      </c>
      <c r="J32" s="267">
        <f>CV_C!T33</f>
        <v>0</v>
      </c>
      <c r="K32" s="274" t="e">
        <f>J32/Data_category!$L$29*7</f>
        <v>#DIV/0!</v>
      </c>
    </row>
    <row r="33" spans="1:11" ht="12.75" customHeight="1" x14ac:dyDescent="0.2">
      <c r="A33" s="269" t="s">
        <v>51</v>
      </c>
      <c r="B33" s="270">
        <f>Data_category!B25</f>
        <v>0</v>
      </c>
      <c r="C33" s="271">
        <f>Data_category!C25</f>
        <v>0</v>
      </c>
      <c r="D33" s="272">
        <f>Data_category!D25</f>
        <v>0</v>
      </c>
      <c r="E33" s="271">
        <f>Data_category!E25</f>
        <v>0</v>
      </c>
      <c r="F33" s="272">
        <f>Data_category!F25</f>
        <v>0</v>
      </c>
      <c r="G33" s="271">
        <f>Data_category!G25</f>
        <v>0</v>
      </c>
      <c r="H33" s="273">
        <f>Data_category!H25</f>
        <v>0</v>
      </c>
      <c r="J33" s="267">
        <f>CV_C!T34</f>
        <v>0</v>
      </c>
      <c r="K33" s="274" t="e">
        <f>J33/Data_category!$L$29*7</f>
        <v>#DIV/0!</v>
      </c>
    </row>
    <row r="34" spans="1:11" ht="12.75" customHeight="1" x14ac:dyDescent="0.2">
      <c r="A34" s="269" t="s">
        <v>52</v>
      </c>
      <c r="B34" s="270">
        <f>Data_category!B26</f>
        <v>0</v>
      </c>
      <c r="C34" s="271">
        <f>Data_category!C26</f>
        <v>0</v>
      </c>
      <c r="D34" s="272">
        <f>Data_category!D26</f>
        <v>0</v>
      </c>
      <c r="E34" s="271">
        <f>Data_category!E26</f>
        <v>0</v>
      </c>
      <c r="F34" s="272">
        <f>Data_category!F26</f>
        <v>0</v>
      </c>
      <c r="G34" s="271">
        <f>Data_category!G26</f>
        <v>0</v>
      </c>
      <c r="H34" s="273">
        <f>Data_category!H26</f>
        <v>0</v>
      </c>
      <c r="J34" s="267">
        <f>CV_C!T35</f>
        <v>0</v>
      </c>
      <c r="K34" s="274" t="e">
        <f>J34/Data_category!$L$29*7</f>
        <v>#DIV/0!</v>
      </c>
    </row>
    <row r="35" spans="1:11" ht="12.75" customHeight="1" x14ac:dyDescent="0.2">
      <c r="A35" s="269" t="s">
        <v>53</v>
      </c>
      <c r="B35" s="270">
        <f>Data_category!B27</f>
        <v>0</v>
      </c>
      <c r="C35" s="271">
        <f>Data_category!C27</f>
        <v>0</v>
      </c>
      <c r="D35" s="272">
        <f>Data_category!D27</f>
        <v>0</v>
      </c>
      <c r="E35" s="271">
        <f>Data_category!E27</f>
        <v>0</v>
      </c>
      <c r="F35" s="272">
        <f>Data_category!F27</f>
        <v>0</v>
      </c>
      <c r="G35" s="271">
        <f>Data_category!G27</f>
        <v>0</v>
      </c>
      <c r="H35" s="273">
        <f>Data_category!H27</f>
        <v>0</v>
      </c>
      <c r="J35" s="267">
        <f>CV_C!T36</f>
        <v>0</v>
      </c>
      <c r="K35" s="274" t="e">
        <f>J35/Data_category!$L$29*7</f>
        <v>#DIV/0!</v>
      </c>
    </row>
    <row r="36" spans="1:11" ht="13.5" customHeight="1" x14ac:dyDescent="0.2">
      <c r="A36" s="262" t="s">
        <v>54</v>
      </c>
      <c r="B36" s="282">
        <f>Data_category!B28</f>
        <v>0</v>
      </c>
      <c r="C36" s="283">
        <f>Data_category!C28</f>
        <v>0</v>
      </c>
      <c r="D36" s="284">
        <f>Data_category!D28</f>
        <v>0</v>
      </c>
      <c r="E36" s="283">
        <f>Data_category!E28</f>
        <v>0</v>
      </c>
      <c r="F36" s="284">
        <f>Data_category!F28</f>
        <v>0</v>
      </c>
      <c r="G36" s="283">
        <f>Data_category!G28</f>
        <v>0</v>
      </c>
      <c r="H36" s="285">
        <f>Data_category!H28</f>
        <v>0</v>
      </c>
      <c r="J36" s="286">
        <f>CV_C!T37</f>
        <v>0</v>
      </c>
      <c r="K36" s="274" t="e">
        <f>J36/Data_category!$L$29*7</f>
        <v>#DIV/0!</v>
      </c>
    </row>
    <row r="37" spans="1:11" ht="12.75" customHeight="1" x14ac:dyDescent="0.2">
      <c r="A37" s="287" t="s">
        <v>135</v>
      </c>
      <c r="B37" s="288" t="e">
        <f>SUM(B13:B36)/Data_category!$L$29</f>
        <v>#DIV/0!</v>
      </c>
      <c r="C37" s="289" t="e">
        <f>SUM(C13:C36)/Data_category!$L$29</f>
        <v>#DIV/0!</v>
      </c>
      <c r="D37" s="289" t="e">
        <f>SUM(D13:D36)/Data_category!$L$29</f>
        <v>#DIV/0!</v>
      </c>
      <c r="E37" s="289" t="e">
        <f>SUM(E13:E36)/Data_category!$L$29</f>
        <v>#DIV/0!</v>
      </c>
      <c r="F37" s="289" t="e">
        <f>SUM(F13:F36)/Data_category!$L$29</f>
        <v>#DIV/0!</v>
      </c>
      <c r="G37" s="289" t="e">
        <f>SUM(G13:G36)/Data_category!$L$29</f>
        <v>#DIV/0!</v>
      </c>
      <c r="H37" s="290" t="e">
        <f>SUM(H13:H36)/Data_category!$L$29</f>
        <v>#DIV/0!</v>
      </c>
      <c r="J37" s="291">
        <f>SUM(J13:J36)</f>
        <v>0</v>
      </c>
      <c r="K37" s="292" t="e">
        <f>SUM(B37:H37)</f>
        <v>#DIV/0!</v>
      </c>
    </row>
    <row r="38" spans="1:11" ht="12.75" customHeight="1" x14ac:dyDescent="0.2">
      <c r="A38" s="275" t="s">
        <v>145</v>
      </c>
      <c r="B38" s="293" t="e">
        <f>SUM(B19:B34)/Data_category!$L$29</f>
        <v>#DIV/0!</v>
      </c>
      <c r="C38" s="294" t="e">
        <f>SUM(C19:C34)/Data_category!$L$29</f>
        <v>#DIV/0!</v>
      </c>
      <c r="D38" s="294" t="e">
        <f>SUM(D19:D34)/Data_category!$L$29</f>
        <v>#DIV/0!</v>
      </c>
      <c r="E38" s="294" t="e">
        <f>SUM(E19:E34)/Data_category!$L$29</f>
        <v>#DIV/0!</v>
      </c>
      <c r="F38" s="294" t="e">
        <f>SUM(F19:F34)/Data_category!$L$29</f>
        <v>#DIV/0!</v>
      </c>
      <c r="G38" s="294" t="e">
        <f>SUM(G19:G34)/Data_category!$L$29</f>
        <v>#DIV/0!</v>
      </c>
      <c r="H38" s="295" t="e">
        <f>SUM(H19:H34)/Data_category!$L$29</f>
        <v>#DIV/0!</v>
      </c>
      <c r="J38" s="280">
        <f>SUM(J19:J34)</f>
        <v>0</v>
      </c>
      <c r="K38" s="281" t="e">
        <f>SUM(B38:H38)</f>
        <v>#DIV/0!</v>
      </c>
    </row>
    <row r="39" spans="1:11" ht="13.5" customHeight="1" x14ac:dyDescent="0.2">
      <c r="A39" s="296" t="s">
        <v>146</v>
      </c>
      <c r="B39" s="297" t="e">
        <f t="shared" ref="B39:H39" si="0">B37-B38</f>
        <v>#DIV/0!</v>
      </c>
      <c r="C39" s="298" t="e">
        <f t="shared" si="0"/>
        <v>#DIV/0!</v>
      </c>
      <c r="D39" s="298" t="e">
        <f t="shared" si="0"/>
        <v>#DIV/0!</v>
      </c>
      <c r="E39" s="298" t="e">
        <f t="shared" si="0"/>
        <v>#DIV/0!</v>
      </c>
      <c r="F39" s="298" t="e">
        <f t="shared" si="0"/>
        <v>#DIV/0!</v>
      </c>
      <c r="G39" s="298" t="e">
        <f t="shared" si="0"/>
        <v>#DIV/0!</v>
      </c>
      <c r="H39" s="299" t="e">
        <f t="shared" si="0"/>
        <v>#DIV/0!</v>
      </c>
      <c r="J39" s="300">
        <f>J37-J38</f>
        <v>0</v>
      </c>
      <c r="K39" s="301" t="e">
        <f>K37-K38</f>
        <v>#DIV/0!</v>
      </c>
    </row>
    <row r="40" spans="1:11" ht="12.75" customHeight="1" x14ac:dyDescent="0.2">
      <c r="B40" s="26"/>
      <c r="C40" s="26"/>
      <c r="D40" s="26"/>
      <c r="E40" s="26"/>
      <c r="F40" s="26"/>
      <c r="G40" s="26"/>
      <c r="H40" s="26"/>
    </row>
    <row r="41" spans="1:11" ht="12.75" customHeight="1" x14ac:dyDescent="0.2">
      <c r="A41" s="255" t="s">
        <v>74</v>
      </c>
      <c r="B41" s="18">
        <f>B5</f>
        <v>0</v>
      </c>
    </row>
    <row r="42" spans="1:11" ht="12.75" customHeight="1" x14ac:dyDescent="0.2">
      <c r="I42" s="82"/>
    </row>
    <row r="43" spans="1:11" ht="18.600000000000001" customHeight="1" x14ac:dyDescent="0.2">
      <c r="A43" s="18"/>
      <c r="B43" s="14" t="str">
        <f>B11</f>
        <v>Distrubution des classes SWISS7 par tranche horaire  -  Cumuls sur 7 jours (Lu - Di)</v>
      </c>
      <c r="C43" s="14"/>
      <c r="D43" s="14"/>
      <c r="E43" s="14"/>
      <c r="F43" s="14"/>
      <c r="G43" s="14"/>
      <c r="H43" s="14"/>
      <c r="I43" s="257"/>
      <c r="J43" s="258" t="str">
        <f>J11</f>
        <v>THM</v>
      </c>
      <c r="K43" s="409" t="str">
        <f>K11</f>
        <v>Part du TJM</v>
      </c>
    </row>
    <row r="44" spans="1:11" ht="12.75" customHeight="1" x14ac:dyDescent="0.2">
      <c r="A44" s="138" t="s">
        <v>103</v>
      </c>
      <c r="B44" s="259" t="str">
        <f>B12</f>
        <v>CAR (1)</v>
      </c>
      <c r="C44" s="260" t="str">
        <f t="shared" ref="C44:H44" si="1">C12</f>
        <v>MR (2)</v>
      </c>
      <c r="D44" s="260" t="str">
        <f t="shared" si="1"/>
        <v>PW (11)</v>
      </c>
      <c r="E44" s="260" t="str">
        <f t="shared" si="1"/>
        <v>LIE (12)</v>
      </c>
      <c r="F44" s="260" t="str">
        <f t="shared" si="1"/>
        <v>LW (8)</v>
      </c>
      <c r="G44" s="260" t="str">
        <f t="shared" si="1"/>
        <v>LZ (9)</v>
      </c>
      <c r="H44" s="261" t="str">
        <f t="shared" si="1"/>
        <v>SZ (10)</v>
      </c>
      <c r="I44" s="157"/>
      <c r="J44" s="262" t="s">
        <v>106</v>
      </c>
      <c r="K44" s="409"/>
    </row>
    <row r="45" spans="1:11" ht="12.75" customHeight="1" x14ac:dyDescent="0.2">
      <c r="A45" s="263" t="s">
        <v>31</v>
      </c>
      <c r="B45" s="264">
        <f>Data_category!B33</f>
        <v>0</v>
      </c>
      <c r="C45" s="163">
        <f>Data_category!C33</f>
        <v>0</v>
      </c>
      <c r="D45" s="265">
        <f>Data_category!D33</f>
        <v>0</v>
      </c>
      <c r="E45" s="163">
        <f>Data_category!E33</f>
        <v>0</v>
      </c>
      <c r="F45" s="265">
        <f>Data_category!F33</f>
        <v>0</v>
      </c>
      <c r="G45" s="163">
        <f>Data_category!G33</f>
        <v>0</v>
      </c>
      <c r="H45" s="266">
        <f>Data_category!H33</f>
        <v>0</v>
      </c>
      <c r="J45" s="267">
        <f>CV_C!AD14</f>
        <v>0</v>
      </c>
      <c r="K45" s="268" t="e">
        <f>J45/Data_category!$L$57*7</f>
        <v>#DIV/0!</v>
      </c>
    </row>
    <row r="46" spans="1:11" ht="12.75" customHeight="1" x14ac:dyDescent="0.2">
      <c r="A46" s="269" t="s">
        <v>32</v>
      </c>
      <c r="B46" s="270">
        <f>Data_category!B34</f>
        <v>0</v>
      </c>
      <c r="C46" s="271">
        <f>Data_category!C34</f>
        <v>0</v>
      </c>
      <c r="D46" s="272">
        <f>Data_category!D34</f>
        <v>0</v>
      </c>
      <c r="E46" s="271">
        <f>Data_category!E34</f>
        <v>0</v>
      </c>
      <c r="F46" s="272">
        <f>Data_category!F34</f>
        <v>0</v>
      </c>
      <c r="G46" s="271">
        <f>Data_category!G34</f>
        <v>0</v>
      </c>
      <c r="H46" s="273">
        <f>Data_category!H34</f>
        <v>0</v>
      </c>
      <c r="J46" s="267">
        <f>CV_C!AD15</f>
        <v>0</v>
      </c>
      <c r="K46" s="274" t="e">
        <f>J46/Data_category!$L$57*7</f>
        <v>#DIV/0!</v>
      </c>
    </row>
    <row r="47" spans="1:11" ht="12.75" customHeight="1" x14ac:dyDescent="0.2">
      <c r="A47" s="269" t="s">
        <v>33</v>
      </c>
      <c r="B47" s="270">
        <f>Data_category!B35</f>
        <v>0</v>
      </c>
      <c r="C47" s="271">
        <f>Data_category!C35</f>
        <v>0</v>
      </c>
      <c r="D47" s="272">
        <f>Data_category!D35</f>
        <v>0</v>
      </c>
      <c r="E47" s="271">
        <f>Data_category!E35</f>
        <v>0</v>
      </c>
      <c r="F47" s="272">
        <f>Data_category!F35</f>
        <v>0</v>
      </c>
      <c r="G47" s="271">
        <f>Data_category!G35</f>
        <v>0</v>
      </c>
      <c r="H47" s="273">
        <f>Data_category!H35</f>
        <v>0</v>
      </c>
      <c r="J47" s="267">
        <f>CV_C!AD16</f>
        <v>0</v>
      </c>
      <c r="K47" s="274" t="e">
        <f>J47/Data_category!$L$57*7</f>
        <v>#DIV/0!</v>
      </c>
    </row>
    <row r="48" spans="1:11" ht="12.75" customHeight="1" x14ac:dyDescent="0.2">
      <c r="A48" s="269" t="s">
        <v>34</v>
      </c>
      <c r="B48" s="270">
        <f>Data_category!B36</f>
        <v>0</v>
      </c>
      <c r="C48" s="271">
        <f>Data_category!C36</f>
        <v>0</v>
      </c>
      <c r="D48" s="272">
        <f>Data_category!D36</f>
        <v>0</v>
      </c>
      <c r="E48" s="271">
        <f>Data_category!E36</f>
        <v>0</v>
      </c>
      <c r="F48" s="272">
        <f>Data_category!F36</f>
        <v>0</v>
      </c>
      <c r="G48" s="271">
        <f>Data_category!G36</f>
        <v>0</v>
      </c>
      <c r="H48" s="273">
        <f>Data_category!H36</f>
        <v>0</v>
      </c>
      <c r="J48" s="267">
        <f>CV_C!AD17</f>
        <v>0</v>
      </c>
      <c r="K48" s="274" t="e">
        <f>J48/Data_category!$L$57*7</f>
        <v>#DIV/0!</v>
      </c>
    </row>
    <row r="49" spans="1:11" ht="12.75" customHeight="1" x14ac:dyDescent="0.2">
      <c r="A49" s="269" t="s">
        <v>35</v>
      </c>
      <c r="B49" s="270">
        <f>Data_category!B37</f>
        <v>0</v>
      </c>
      <c r="C49" s="271">
        <f>Data_category!C37</f>
        <v>0</v>
      </c>
      <c r="D49" s="272">
        <f>Data_category!D37</f>
        <v>0</v>
      </c>
      <c r="E49" s="271">
        <f>Data_category!E37</f>
        <v>0</v>
      </c>
      <c r="F49" s="272">
        <f>Data_category!F37</f>
        <v>0</v>
      </c>
      <c r="G49" s="271">
        <f>Data_category!G37</f>
        <v>0</v>
      </c>
      <c r="H49" s="273">
        <f>Data_category!H37</f>
        <v>0</v>
      </c>
      <c r="J49" s="267">
        <f>CV_C!AD18</f>
        <v>0</v>
      </c>
      <c r="K49" s="274" t="e">
        <f>J49/Data_category!$L$57*7</f>
        <v>#DIV/0!</v>
      </c>
    </row>
    <row r="50" spans="1:11" ht="12.75" customHeight="1" x14ac:dyDescent="0.2">
      <c r="A50" s="269" t="s">
        <v>36</v>
      </c>
      <c r="B50" s="270">
        <f>Data_category!B38</f>
        <v>0</v>
      </c>
      <c r="C50" s="271">
        <f>Data_category!C38</f>
        <v>0</v>
      </c>
      <c r="D50" s="272">
        <f>Data_category!D38</f>
        <v>0</v>
      </c>
      <c r="E50" s="271">
        <f>Data_category!E38</f>
        <v>0</v>
      </c>
      <c r="F50" s="272">
        <f>Data_category!F38</f>
        <v>0</v>
      </c>
      <c r="G50" s="271">
        <f>Data_category!G38</f>
        <v>0</v>
      </c>
      <c r="H50" s="273">
        <f>Data_category!H38</f>
        <v>0</v>
      </c>
      <c r="J50" s="267">
        <f>CV_C!AD19</f>
        <v>0</v>
      </c>
      <c r="K50" s="274" t="e">
        <f>J50/Data_category!$L$57*7</f>
        <v>#DIV/0!</v>
      </c>
    </row>
    <row r="51" spans="1:11" ht="12.75" customHeight="1" x14ac:dyDescent="0.2">
      <c r="A51" s="269" t="s">
        <v>37</v>
      </c>
      <c r="B51" s="270">
        <f>Data_category!B39</f>
        <v>0</v>
      </c>
      <c r="C51" s="271">
        <f>Data_category!C39</f>
        <v>0</v>
      </c>
      <c r="D51" s="272">
        <f>Data_category!D39</f>
        <v>0</v>
      </c>
      <c r="E51" s="271">
        <f>Data_category!E39</f>
        <v>0</v>
      </c>
      <c r="F51" s="272">
        <f>Data_category!F39</f>
        <v>0</v>
      </c>
      <c r="G51" s="271">
        <f>Data_category!G39</f>
        <v>0</v>
      </c>
      <c r="H51" s="273">
        <f>Data_category!H39</f>
        <v>0</v>
      </c>
      <c r="J51" s="267">
        <f>CV_C!AD20</f>
        <v>0</v>
      </c>
      <c r="K51" s="274" t="e">
        <f>J51/Data_category!$L$57*7</f>
        <v>#DIV/0!</v>
      </c>
    </row>
    <row r="52" spans="1:11" ht="12.75" customHeight="1" x14ac:dyDescent="0.2">
      <c r="A52" s="275" t="s">
        <v>38</v>
      </c>
      <c r="B52" s="276">
        <f>Data_category!B40</f>
        <v>0</v>
      </c>
      <c r="C52" s="277">
        <f>Data_category!C40</f>
        <v>0</v>
      </c>
      <c r="D52" s="278">
        <f>Data_category!D40</f>
        <v>0</v>
      </c>
      <c r="E52" s="277">
        <f>Data_category!E40</f>
        <v>0</v>
      </c>
      <c r="F52" s="278">
        <f>Data_category!F40</f>
        <v>0</v>
      </c>
      <c r="G52" s="277">
        <f>Data_category!G40</f>
        <v>0</v>
      </c>
      <c r="H52" s="279">
        <f>Data_category!H40</f>
        <v>0</v>
      </c>
      <c r="I52" s="82"/>
      <c r="J52" s="280">
        <f>CV_C!AD21</f>
        <v>0</v>
      </c>
      <c r="K52" s="281" t="e">
        <f>J52/Data_category!$L$57*7</f>
        <v>#DIV/0!</v>
      </c>
    </row>
    <row r="53" spans="1:11" ht="12.75" customHeight="1" x14ac:dyDescent="0.2">
      <c r="A53" s="269" t="s">
        <v>39</v>
      </c>
      <c r="B53" s="270">
        <f>Data_category!B41</f>
        <v>0</v>
      </c>
      <c r="C53" s="271">
        <f>Data_category!C41</f>
        <v>0</v>
      </c>
      <c r="D53" s="272">
        <f>Data_category!D41</f>
        <v>0</v>
      </c>
      <c r="E53" s="271">
        <f>Data_category!E41</f>
        <v>0</v>
      </c>
      <c r="F53" s="272">
        <f>Data_category!F41</f>
        <v>0</v>
      </c>
      <c r="G53" s="271">
        <f>Data_category!G41</f>
        <v>0</v>
      </c>
      <c r="H53" s="273">
        <f>Data_category!H41</f>
        <v>0</v>
      </c>
      <c r="J53" s="267">
        <f>CV_C!AD22</f>
        <v>0</v>
      </c>
      <c r="K53" s="274" t="e">
        <f>J53/Data_category!$L$57*7</f>
        <v>#DIV/0!</v>
      </c>
    </row>
    <row r="54" spans="1:11" ht="12.75" customHeight="1" x14ac:dyDescent="0.2">
      <c r="A54" s="269" t="s">
        <v>40</v>
      </c>
      <c r="B54" s="270">
        <f>Data_category!B42</f>
        <v>0</v>
      </c>
      <c r="C54" s="271">
        <f>Data_category!C42</f>
        <v>0</v>
      </c>
      <c r="D54" s="272">
        <f>Data_category!D42</f>
        <v>0</v>
      </c>
      <c r="E54" s="271">
        <f>Data_category!E42</f>
        <v>0</v>
      </c>
      <c r="F54" s="272">
        <f>Data_category!F42</f>
        <v>0</v>
      </c>
      <c r="G54" s="271">
        <f>Data_category!G42</f>
        <v>0</v>
      </c>
      <c r="H54" s="273">
        <f>Data_category!H42</f>
        <v>0</v>
      </c>
      <c r="J54" s="267">
        <f>CV_C!AD23</f>
        <v>0</v>
      </c>
      <c r="K54" s="274" t="e">
        <f>J54/Data_category!$L$57*7</f>
        <v>#DIV/0!</v>
      </c>
    </row>
    <row r="55" spans="1:11" ht="12.75" customHeight="1" x14ac:dyDescent="0.2">
      <c r="A55" s="269" t="s">
        <v>41</v>
      </c>
      <c r="B55" s="270">
        <f>Data_category!B43</f>
        <v>0</v>
      </c>
      <c r="C55" s="271">
        <f>Data_category!C43</f>
        <v>0</v>
      </c>
      <c r="D55" s="272">
        <f>Data_category!D43</f>
        <v>0</v>
      </c>
      <c r="E55" s="271">
        <f>Data_category!E43</f>
        <v>0</v>
      </c>
      <c r="F55" s="272">
        <f>Data_category!F43</f>
        <v>0</v>
      </c>
      <c r="G55" s="271">
        <f>Data_category!G43</f>
        <v>0</v>
      </c>
      <c r="H55" s="273">
        <f>Data_category!H43</f>
        <v>0</v>
      </c>
      <c r="J55" s="267">
        <f>CV_C!AD24</f>
        <v>0</v>
      </c>
      <c r="K55" s="274" t="e">
        <f>J55/Data_category!$L$57*7</f>
        <v>#DIV/0!</v>
      </c>
    </row>
    <row r="56" spans="1:11" ht="12.75" customHeight="1" x14ac:dyDescent="0.2">
      <c r="A56" s="269" t="s">
        <v>42</v>
      </c>
      <c r="B56" s="270">
        <f>Data_category!B44</f>
        <v>0</v>
      </c>
      <c r="C56" s="271">
        <f>Data_category!C44</f>
        <v>0</v>
      </c>
      <c r="D56" s="272">
        <f>Data_category!D44</f>
        <v>0</v>
      </c>
      <c r="E56" s="271">
        <f>Data_category!E44</f>
        <v>0</v>
      </c>
      <c r="F56" s="272">
        <f>Data_category!F44</f>
        <v>0</v>
      </c>
      <c r="G56" s="271">
        <f>Data_category!G44</f>
        <v>0</v>
      </c>
      <c r="H56" s="273">
        <f>Data_category!H44</f>
        <v>0</v>
      </c>
      <c r="J56" s="267">
        <f>CV_C!AD25</f>
        <v>0</v>
      </c>
      <c r="K56" s="274" t="e">
        <f>J56/Data_category!$L$57*7</f>
        <v>#DIV/0!</v>
      </c>
    </row>
    <row r="57" spans="1:11" ht="12.75" customHeight="1" x14ac:dyDescent="0.2">
      <c r="A57" s="269" t="s">
        <v>43</v>
      </c>
      <c r="B57" s="270">
        <f>Data_category!B45</f>
        <v>0</v>
      </c>
      <c r="C57" s="271">
        <f>Data_category!C45</f>
        <v>0</v>
      </c>
      <c r="D57" s="272">
        <f>Data_category!D45</f>
        <v>0</v>
      </c>
      <c r="E57" s="271">
        <f>Data_category!E45</f>
        <v>0</v>
      </c>
      <c r="F57" s="272">
        <f>Data_category!F45</f>
        <v>0</v>
      </c>
      <c r="G57" s="271">
        <f>Data_category!G45</f>
        <v>0</v>
      </c>
      <c r="H57" s="273">
        <f>Data_category!H45</f>
        <v>0</v>
      </c>
      <c r="J57" s="267">
        <f>CV_C!AD26</f>
        <v>0</v>
      </c>
      <c r="K57" s="274" t="e">
        <f>J57/Data_category!$L$57*7</f>
        <v>#DIV/0!</v>
      </c>
    </row>
    <row r="58" spans="1:11" ht="12.75" customHeight="1" x14ac:dyDescent="0.2">
      <c r="A58" s="269" t="s">
        <v>44</v>
      </c>
      <c r="B58" s="270">
        <f>Data_category!B46</f>
        <v>0</v>
      </c>
      <c r="C58" s="271">
        <f>Data_category!C46</f>
        <v>0</v>
      </c>
      <c r="D58" s="272">
        <f>Data_category!D46</f>
        <v>0</v>
      </c>
      <c r="E58" s="271">
        <f>Data_category!E46</f>
        <v>0</v>
      </c>
      <c r="F58" s="272">
        <f>Data_category!F46</f>
        <v>0</v>
      </c>
      <c r="G58" s="271">
        <f>Data_category!G46</f>
        <v>0</v>
      </c>
      <c r="H58" s="273">
        <f>Data_category!H46</f>
        <v>0</v>
      </c>
      <c r="J58" s="267">
        <f>CV_C!AD27</f>
        <v>0</v>
      </c>
      <c r="K58" s="274" t="e">
        <f>J58/Data_category!$L$57*7</f>
        <v>#DIV/0!</v>
      </c>
    </row>
    <row r="59" spans="1:11" ht="12.75" customHeight="1" x14ac:dyDescent="0.2">
      <c r="A59" s="269" t="s">
        <v>45</v>
      </c>
      <c r="B59" s="270">
        <f>Data_category!B47</f>
        <v>0</v>
      </c>
      <c r="C59" s="271">
        <f>Data_category!C47</f>
        <v>0</v>
      </c>
      <c r="D59" s="272">
        <f>Data_category!D47</f>
        <v>0</v>
      </c>
      <c r="E59" s="271">
        <f>Data_category!E47</f>
        <v>0</v>
      </c>
      <c r="F59" s="272">
        <f>Data_category!F47</f>
        <v>0</v>
      </c>
      <c r="G59" s="271">
        <f>Data_category!G47</f>
        <v>0</v>
      </c>
      <c r="H59" s="273">
        <f>Data_category!H47</f>
        <v>0</v>
      </c>
      <c r="J59" s="267">
        <f>CV_C!AD28</f>
        <v>0</v>
      </c>
      <c r="K59" s="274" t="e">
        <f>J59/Data_category!$L$57*7</f>
        <v>#DIV/0!</v>
      </c>
    </row>
    <row r="60" spans="1:11" ht="12.75" customHeight="1" x14ac:dyDescent="0.2">
      <c r="A60" s="269" t="s">
        <v>46</v>
      </c>
      <c r="B60" s="270">
        <f>Data_category!B48</f>
        <v>0</v>
      </c>
      <c r="C60" s="271">
        <f>Data_category!C48</f>
        <v>0</v>
      </c>
      <c r="D60" s="272">
        <f>Data_category!D48</f>
        <v>0</v>
      </c>
      <c r="E60" s="271">
        <f>Data_category!E48</f>
        <v>0</v>
      </c>
      <c r="F60" s="272">
        <f>Data_category!F48</f>
        <v>0</v>
      </c>
      <c r="G60" s="271">
        <f>Data_category!G48</f>
        <v>0</v>
      </c>
      <c r="H60" s="273">
        <f>Data_category!H48</f>
        <v>0</v>
      </c>
      <c r="J60" s="267">
        <f>CV_C!AD29</f>
        <v>0</v>
      </c>
      <c r="K60" s="274" t="e">
        <f>J60/Data_category!$L$57*7</f>
        <v>#DIV/0!</v>
      </c>
    </row>
    <row r="61" spans="1:11" ht="12.75" customHeight="1" x14ac:dyDescent="0.2">
      <c r="A61" s="269" t="s">
        <v>47</v>
      </c>
      <c r="B61" s="270">
        <f>Data_category!B49</f>
        <v>0</v>
      </c>
      <c r="C61" s="271">
        <f>Data_category!C49</f>
        <v>0</v>
      </c>
      <c r="D61" s="272">
        <f>Data_category!D49</f>
        <v>0</v>
      </c>
      <c r="E61" s="271">
        <f>Data_category!E49</f>
        <v>0</v>
      </c>
      <c r="F61" s="272">
        <f>Data_category!F49</f>
        <v>0</v>
      </c>
      <c r="G61" s="271">
        <f>Data_category!G49</f>
        <v>0</v>
      </c>
      <c r="H61" s="273">
        <f>Data_category!H49</f>
        <v>0</v>
      </c>
      <c r="J61" s="267">
        <f>CV_C!AD30</f>
        <v>0</v>
      </c>
      <c r="K61" s="274" t="e">
        <f>J61/Data_category!$L$57*7</f>
        <v>#DIV/0!</v>
      </c>
    </row>
    <row r="62" spans="1:11" ht="12.75" customHeight="1" x14ac:dyDescent="0.2">
      <c r="A62" s="275" t="s">
        <v>48</v>
      </c>
      <c r="B62" s="276">
        <f>Data_category!B50</f>
        <v>0</v>
      </c>
      <c r="C62" s="277">
        <f>Data_category!C50</f>
        <v>0</v>
      </c>
      <c r="D62" s="278">
        <f>Data_category!D50</f>
        <v>0</v>
      </c>
      <c r="E62" s="277">
        <f>Data_category!E50</f>
        <v>0</v>
      </c>
      <c r="F62" s="278">
        <f>Data_category!F50</f>
        <v>0</v>
      </c>
      <c r="G62" s="277">
        <f>Data_category!G50</f>
        <v>0</v>
      </c>
      <c r="H62" s="279">
        <f>Data_category!H50</f>
        <v>0</v>
      </c>
      <c r="I62" s="82"/>
      <c r="J62" s="280">
        <f>CV_C!AD31</f>
        <v>0</v>
      </c>
      <c r="K62" s="281" t="e">
        <f>J62/Data_category!$L$57*7</f>
        <v>#DIV/0!</v>
      </c>
    </row>
    <row r="63" spans="1:11" ht="12.75" customHeight="1" x14ac:dyDescent="0.2">
      <c r="A63" s="269" t="s">
        <v>49</v>
      </c>
      <c r="B63" s="270">
        <f>Data_category!B51</f>
        <v>0</v>
      </c>
      <c r="C63" s="271">
        <f>Data_category!C51</f>
        <v>0</v>
      </c>
      <c r="D63" s="272">
        <f>Data_category!D51</f>
        <v>0</v>
      </c>
      <c r="E63" s="271">
        <f>Data_category!E51</f>
        <v>0</v>
      </c>
      <c r="F63" s="272">
        <f>Data_category!F51</f>
        <v>0</v>
      </c>
      <c r="G63" s="271">
        <f>Data_category!G51</f>
        <v>0</v>
      </c>
      <c r="H63" s="273">
        <f>Data_category!H51</f>
        <v>0</v>
      </c>
      <c r="J63" s="267">
        <f>CV_C!AD32</f>
        <v>0</v>
      </c>
      <c r="K63" s="274" t="e">
        <f>J63/Data_category!$L$57*7</f>
        <v>#DIV/0!</v>
      </c>
    </row>
    <row r="64" spans="1:11" ht="12.75" customHeight="1" x14ac:dyDescent="0.2">
      <c r="A64" s="269" t="s">
        <v>50</v>
      </c>
      <c r="B64" s="270">
        <f>Data_category!B52</f>
        <v>0</v>
      </c>
      <c r="C64" s="271">
        <f>Data_category!C52</f>
        <v>0</v>
      </c>
      <c r="D64" s="272">
        <f>Data_category!D52</f>
        <v>0</v>
      </c>
      <c r="E64" s="271">
        <f>Data_category!E52</f>
        <v>0</v>
      </c>
      <c r="F64" s="272">
        <f>Data_category!F52</f>
        <v>0</v>
      </c>
      <c r="G64" s="271">
        <f>Data_category!G52</f>
        <v>0</v>
      </c>
      <c r="H64" s="273">
        <f>Data_category!H52</f>
        <v>0</v>
      </c>
      <c r="J64" s="267">
        <f>CV_C!AD33</f>
        <v>0</v>
      </c>
      <c r="K64" s="274" t="e">
        <f>J64/Data_category!$L$57*7</f>
        <v>#DIV/0!</v>
      </c>
    </row>
    <row r="65" spans="1:12" ht="12.75" customHeight="1" x14ac:dyDescent="0.2">
      <c r="A65" s="269" t="s">
        <v>51</v>
      </c>
      <c r="B65" s="270">
        <f>Data_category!B53</f>
        <v>0</v>
      </c>
      <c r="C65" s="271">
        <f>Data_category!C53</f>
        <v>0</v>
      </c>
      <c r="D65" s="272">
        <f>Data_category!D53</f>
        <v>0</v>
      </c>
      <c r="E65" s="271">
        <f>Data_category!E53</f>
        <v>0</v>
      </c>
      <c r="F65" s="272">
        <f>Data_category!F53</f>
        <v>0</v>
      </c>
      <c r="G65" s="271">
        <f>Data_category!G53</f>
        <v>0</v>
      </c>
      <c r="H65" s="273">
        <f>Data_category!H53</f>
        <v>0</v>
      </c>
      <c r="J65" s="267">
        <f>CV_C!AD34</f>
        <v>0</v>
      </c>
      <c r="K65" s="274" t="e">
        <f>J65/Data_category!$L$57*7</f>
        <v>#DIV/0!</v>
      </c>
    </row>
    <row r="66" spans="1:12" ht="12.75" customHeight="1" x14ac:dyDescent="0.2">
      <c r="A66" s="269" t="s">
        <v>52</v>
      </c>
      <c r="B66" s="270">
        <f>Data_category!B54</f>
        <v>0</v>
      </c>
      <c r="C66" s="271">
        <f>Data_category!C54</f>
        <v>0</v>
      </c>
      <c r="D66" s="272">
        <f>Data_category!D54</f>
        <v>0</v>
      </c>
      <c r="E66" s="271">
        <f>Data_category!E54</f>
        <v>0</v>
      </c>
      <c r="F66" s="272">
        <f>Data_category!F54</f>
        <v>0</v>
      </c>
      <c r="G66" s="271">
        <f>Data_category!G54</f>
        <v>0</v>
      </c>
      <c r="H66" s="273">
        <f>Data_category!H54</f>
        <v>0</v>
      </c>
      <c r="J66" s="267">
        <f>CV_C!AD35</f>
        <v>0</v>
      </c>
      <c r="K66" s="274" t="e">
        <f>J66/Data_category!$L$57*7</f>
        <v>#DIV/0!</v>
      </c>
    </row>
    <row r="67" spans="1:12" ht="12.75" customHeight="1" x14ac:dyDescent="0.2">
      <c r="A67" s="269" t="s">
        <v>53</v>
      </c>
      <c r="B67" s="270">
        <f>Data_category!B55</f>
        <v>0</v>
      </c>
      <c r="C67" s="271">
        <f>Data_category!C55</f>
        <v>0</v>
      </c>
      <c r="D67" s="272">
        <f>Data_category!D55</f>
        <v>0</v>
      </c>
      <c r="E67" s="271">
        <f>Data_category!E55</f>
        <v>0</v>
      </c>
      <c r="F67" s="272">
        <f>Data_category!F55</f>
        <v>0</v>
      </c>
      <c r="G67" s="271">
        <f>Data_category!G55</f>
        <v>0</v>
      </c>
      <c r="H67" s="273">
        <f>Data_category!H55</f>
        <v>0</v>
      </c>
      <c r="J67" s="267">
        <f>CV_C!AD36</f>
        <v>0</v>
      </c>
      <c r="K67" s="274" t="e">
        <f>J67/Data_category!$L$57*7</f>
        <v>#DIV/0!</v>
      </c>
    </row>
    <row r="68" spans="1:12" ht="13.5" customHeight="1" x14ac:dyDescent="0.2">
      <c r="A68" s="262" t="s">
        <v>54</v>
      </c>
      <c r="B68" s="282">
        <f>Data_category!B56</f>
        <v>0</v>
      </c>
      <c r="C68" s="283">
        <f>Data_category!C56</f>
        <v>0</v>
      </c>
      <c r="D68" s="284">
        <f>Data_category!D56</f>
        <v>0</v>
      </c>
      <c r="E68" s="283">
        <f>Data_category!E56</f>
        <v>0</v>
      </c>
      <c r="F68" s="284">
        <f>Data_category!F56</f>
        <v>0</v>
      </c>
      <c r="G68" s="283">
        <f>Data_category!G56</f>
        <v>0</v>
      </c>
      <c r="H68" s="285">
        <f>Data_category!H56</f>
        <v>0</v>
      </c>
      <c r="J68" s="286">
        <f>CV_C!AD37</f>
        <v>0</v>
      </c>
      <c r="K68" s="274" t="e">
        <f>J68/Data_category!$L$57*7</f>
        <v>#DIV/0!</v>
      </c>
    </row>
    <row r="69" spans="1:12" ht="12.75" customHeight="1" x14ac:dyDescent="0.2">
      <c r="A69" s="287" t="s">
        <v>135</v>
      </c>
      <c r="B69" s="288" t="e">
        <f>SUM(B45:B68)/Data_category!$L$57</f>
        <v>#DIV/0!</v>
      </c>
      <c r="C69" s="289" t="e">
        <f>SUM(C45:C68)/Data_category!$L$57</f>
        <v>#DIV/0!</v>
      </c>
      <c r="D69" s="289" t="e">
        <f>SUM(D45:D68)/Data_category!$L$57</f>
        <v>#DIV/0!</v>
      </c>
      <c r="E69" s="289" t="e">
        <f>SUM(E45:E68)/Data_category!$L$57</f>
        <v>#DIV/0!</v>
      </c>
      <c r="F69" s="289" t="e">
        <f>SUM(F45:F68)/Data_category!$L$57</f>
        <v>#DIV/0!</v>
      </c>
      <c r="G69" s="289" t="e">
        <f>SUM(G45:G68)/Data_category!$L$57</f>
        <v>#DIV/0!</v>
      </c>
      <c r="H69" s="290" t="e">
        <f>SUM(H45:H68)/Data_category!$L$57</f>
        <v>#DIV/0!</v>
      </c>
      <c r="J69" s="291">
        <f>SUM(J45:J68)</f>
        <v>0</v>
      </c>
      <c r="K69" s="292" t="e">
        <f>SUM(B69:H69)</f>
        <v>#DIV/0!</v>
      </c>
    </row>
    <row r="70" spans="1:12" ht="12.75" customHeight="1" x14ac:dyDescent="0.2">
      <c r="A70" s="275" t="s">
        <v>145</v>
      </c>
      <c r="B70" s="293" t="e">
        <f>SUM(B51:B66)/Data_category!$L$57</f>
        <v>#DIV/0!</v>
      </c>
      <c r="C70" s="294" t="e">
        <f>SUM(C51:C66)/Data_category!$L$57</f>
        <v>#DIV/0!</v>
      </c>
      <c r="D70" s="294" t="e">
        <f>SUM(D51:D66)/Data_category!$L$57</f>
        <v>#DIV/0!</v>
      </c>
      <c r="E70" s="294" t="e">
        <f>SUM(E51:E66)/Data_category!$L$57</f>
        <v>#DIV/0!</v>
      </c>
      <c r="F70" s="294" t="e">
        <f>SUM(F51:F66)/Data_category!$L$57</f>
        <v>#DIV/0!</v>
      </c>
      <c r="G70" s="294" t="e">
        <f>SUM(G51:G66)/Data_category!$L$57</f>
        <v>#DIV/0!</v>
      </c>
      <c r="H70" s="295" t="e">
        <f>SUM(H51:H66)/Data_category!$L$57</f>
        <v>#DIV/0!</v>
      </c>
      <c r="J70" s="280">
        <f>SUM(J51:J66)</f>
        <v>0</v>
      </c>
      <c r="K70" s="281" t="e">
        <f>SUM(B70:H70)</f>
        <v>#DIV/0!</v>
      </c>
    </row>
    <row r="71" spans="1:12" ht="13.5" customHeight="1" x14ac:dyDescent="0.2">
      <c r="A71" s="296" t="s">
        <v>146</v>
      </c>
      <c r="B71" s="297" t="e">
        <f t="shared" ref="B71:H71" si="2">B69-B70</f>
        <v>#DIV/0!</v>
      </c>
      <c r="C71" s="298" t="e">
        <f t="shared" si="2"/>
        <v>#DIV/0!</v>
      </c>
      <c r="D71" s="298" t="e">
        <f t="shared" si="2"/>
        <v>#DIV/0!</v>
      </c>
      <c r="E71" s="298" t="e">
        <f t="shared" si="2"/>
        <v>#DIV/0!</v>
      </c>
      <c r="F71" s="298" t="e">
        <f t="shared" si="2"/>
        <v>#DIV/0!</v>
      </c>
      <c r="G71" s="298" t="e">
        <f t="shared" si="2"/>
        <v>#DIV/0!</v>
      </c>
      <c r="H71" s="299" t="e">
        <f t="shared" si="2"/>
        <v>#DIV/0!</v>
      </c>
      <c r="J71" s="300">
        <f>J69-J70</f>
        <v>0</v>
      </c>
      <c r="K71" s="301" t="e">
        <f>K69-K70</f>
        <v>#DIV/0!</v>
      </c>
    </row>
    <row r="73" spans="1:12" s="54" customFormat="1" ht="12.75" customHeight="1" x14ac:dyDescent="0.2">
      <c r="A73" s="105" t="s">
        <v>147</v>
      </c>
      <c r="B73" s="105"/>
      <c r="C73" s="105" t="s">
        <v>148</v>
      </c>
      <c r="D73" s="157"/>
      <c r="E73" s="105"/>
      <c r="F73" s="105"/>
      <c r="G73" s="105" t="s">
        <v>149</v>
      </c>
      <c r="H73" s="105"/>
      <c r="I73" s="82"/>
      <c r="J73" s="82"/>
      <c r="K73" s="110"/>
      <c r="L73" s="157"/>
    </row>
    <row r="74" spans="1:12" s="54" customFormat="1" ht="12.75" customHeight="1" x14ac:dyDescent="0.2">
      <c r="A74" s="105" t="s">
        <v>150</v>
      </c>
      <c r="B74" s="105"/>
      <c r="C74" s="105" t="s">
        <v>151</v>
      </c>
      <c r="D74" s="157"/>
      <c r="E74" s="105"/>
      <c r="F74" s="105"/>
      <c r="G74" s="105" t="s">
        <v>152</v>
      </c>
      <c r="H74" s="105"/>
      <c r="I74" s="82"/>
      <c r="J74" s="82"/>
      <c r="K74" s="110"/>
      <c r="L74" s="157"/>
    </row>
    <row r="75" spans="1:12" ht="12.75" customHeight="1" x14ac:dyDescent="0.2">
      <c r="A75" s="105"/>
      <c r="B75" s="105"/>
      <c r="C75" s="105"/>
      <c r="D75" s="105"/>
      <c r="E75" s="105"/>
      <c r="F75" s="105"/>
      <c r="G75" s="105" t="s">
        <v>153</v>
      </c>
      <c r="H75" s="105"/>
      <c r="I75" s="82"/>
      <c r="J75" s="82"/>
      <c r="K75" s="110"/>
      <c r="L75" s="302"/>
    </row>
    <row r="76" spans="1:12" ht="12.75" customHeight="1" x14ac:dyDescent="0.2">
      <c r="A76" s="303" t="s">
        <v>154</v>
      </c>
      <c r="B76" s="303"/>
      <c r="C76" s="303"/>
      <c r="D76" s="303"/>
      <c r="E76" s="303"/>
      <c r="F76" s="410" t="s">
        <v>155</v>
      </c>
      <c r="G76" s="410"/>
      <c r="H76" s="410"/>
      <c r="I76" s="410"/>
      <c r="J76" s="410"/>
      <c r="K76" s="410"/>
      <c r="L76" s="302"/>
    </row>
    <row r="77" spans="1:12" x14ac:dyDescent="0.2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110"/>
      <c r="L77" s="302"/>
    </row>
    <row r="78" spans="1:12" x14ac:dyDescent="0.2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110"/>
      <c r="L78" s="302"/>
    </row>
    <row r="79" spans="1:12" x14ac:dyDescent="0.2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110"/>
      <c r="L79" s="302"/>
    </row>
    <row r="80" spans="1:12" x14ac:dyDescent="0.2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110"/>
      <c r="L80" s="302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23" priority="2">
      <formula>ROUND($J13,0)&gt;=ROUND(MAX($J$13:$J$24),0)</formula>
    </cfRule>
  </conditionalFormatting>
  <conditionalFormatting sqref="A25:K36">
    <cfRule type="expression" dxfId="22" priority="3">
      <formula>ROUND($J25,0)&gt;=ROUND(MAX($J$25:$J$36),0)</formula>
    </cfRule>
  </conditionalFormatting>
  <conditionalFormatting sqref="A45:K56">
    <cfRule type="expression" dxfId="21" priority="4">
      <formula>ROUND($J45,0)&gt;=ROUND(MAX($J$45:$J$56),0)</formula>
    </cfRule>
  </conditionalFormatting>
  <conditionalFormatting sqref="A57:K68">
    <cfRule type="expression" dxfId="20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zoomScaleNormal="100" workbookViewId="0"/>
  </sheetViews>
  <sheetFormatPr defaultColWidth="9.28515625" defaultRowHeight="12.75" x14ac:dyDescent="0.2"/>
  <cols>
    <col min="1" max="1" width="10.7109375" style="15" customWidth="1"/>
    <col min="2" max="8" width="13.7109375" style="15" customWidth="1"/>
    <col min="9" max="9" width="1.42578125" style="15" customWidth="1"/>
    <col min="10" max="10" width="6.42578125" style="15" customWidth="1"/>
    <col min="11" max="11" width="8.4257812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F2" s="30">
        <f>Data_count!B5</f>
        <v>0</v>
      </c>
      <c r="J2" s="26"/>
      <c r="K2" s="28">
        <f>Data_count!B6</f>
        <v>0</v>
      </c>
    </row>
    <row r="3" spans="1:11" ht="18.75" customHeight="1" x14ac:dyDescent="0.2">
      <c r="A3" s="29">
        <f>Data_count!B10</f>
        <v>0</v>
      </c>
      <c r="J3" s="26"/>
      <c r="K3" s="31">
        <f>Data_count!B7</f>
        <v>0</v>
      </c>
    </row>
    <row r="4" spans="1:11" ht="12.75" customHeight="1" x14ac:dyDescent="0.2">
      <c r="A4" s="29" t="s">
        <v>73</v>
      </c>
      <c r="B4" s="32">
        <f>Data_count!B13</f>
        <v>0</v>
      </c>
      <c r="J4" s="26"/>
      <c r="K4" s="31">
        <f>Data_count!B8</f>
        <v>0</v>
      </c>
    </row>
    <row r="5" spans="1:11" ht="15.95" customHeight="1" x14ac:dyDescent="0.25">
      <c r="A5" s="29" t="s">
        <v>74</v>
      </c>
      <c r="B5" s="32">
        <f>Data_count!B14</f>
        <v>0</v>
      </c>
      <c r="F5" s="30"/>
      <c r="J5" s="26"/>
      <c r="K5" s="31">
        <f>Data_count!B9</f>
        <v>0</v>
      </c>
    </row>
    <row r="6" spans="1:11" ht="27" customHeight="1" x14ac:dyDescent="0.25">
      <c r="A6" s="29"/>
      <c r="C6" s="33"/>
      <c r="F6" s="30" t="s">
        <v>136</v>
      </c>
      <c r="J6" s="26"/>
    </row>
    <row r="7" spans="1:11" ht="12.75" customHeight="1" x14ac:dyDescent="0.2">
      <c r="A7" s="29"/>
      <c r="C7" s="33"/>
      <c r="G7" s="123"/>
      <c r="J7" s="26"/>
      <c r="K7" s="26"/>
    </row>
    <row r="8" spans="1:11" ht="12.75" customHeight="1" x14ac:dyDescent="0.25">
      <c r="A8" s="29"/>
      <c r="C8" s="33"/>
      <c r="F8" s="34">
        <f>Data_count!B11</f>
        <v>0</v>
      </c>
      <c r="G8" s="123"/>
      <c r="J8" s="26"/>
      <c r="K8" s="26"/>
    </row>
    <row r="9" spans="1:11" ht="12.75" customHeight="1" x14ac:dyDescent="0.2">
      <c r="A9" s="255" t="s">
        <v>73</v>
      </c>
      <c r="B9" s="18">
        <f>B4</f>
        <v>0</v>
      </c>
    </row>
    <row r="10" spans="1:11" s="18" customFormat="1" ht="13.5" customHeight="1" x14ac:dyDescent="0.2">
      <c r="B10" s="305"/>
      <c r="K10" s="305"/>
    </row>
    <row r="11" spans="1:11" ht="18.600000000000001" customHeight="1" x14ac:dyDescent="0.2">
      <c r="I11" s="306"/>
      <c r="J11" s="411" t="s">
        <v>103</v>
      </c>
      <c r="K11" s="412" t="s">
        <v>137</v>
      </c>
    </row>
    <row r="12" spans="1:11" ht="12.75" customHeight="1" x14ac:dyDescent="0.2">
      <c r="I12" s="273"/>
      <c r="J12" s="411"/>
      <c r="K12" s="412"/>
    </row>
    <row r="13" spans="1:11" ht="12.75" customHeight="1" x14ac:dyDescent="0.2">
      <c r="I13" s="273"/>
      <c r="J13" s="307" t="s">
        <v>31</v>
      </c>
      <c r="K13" s="308" t="e">
        <f>SWISS7_H!K13</f>
        <v>#DIV/0!</v>
      </c>
    </row>
    <row r="14" spans="1:11" ht="12.75" customHeight="1" x14ac:dyDescent="0.2">
      <c r="I14" s="273"/>
      <c r="J14" s="309" t="s">
        <v>32</v>
      </c>
      <c r="K14" s="310" t="e">
        <f>SWISS7_H!K14</f>
        <v>#DIV/0!</v>
      </c>
    </row>
    <row r="15" spans="1:11" ht="12.75" customHeight="1" x14ac:dyDescent="0.2">
      <c r="I15" s="273"/>
      <c r="J15" s="309" t="s">
        <v>33</v>
      </c>
      <c r="K15" s="310" t="e">
        <f>SWISS7_H!K15</f>
        <v>#DIV/0!</v>
      </c>
    </row>
    <row r="16" spans="1:11" ht="12.75" customHeight="1" x14ac:dyDescent="0.2">
      <c r="I16" s="273"/>
      <c r="J16" s="309" t="s">
        <v>34</v>
      </c>
      <c r="K16" s="310" t="e">
        <f>SWISS7_H!K16</f>
        <v>#DIV/0!</v>
      </c>
    </row>
    <row r="17" spans="9:11" ht="12.75" customHeight="1" x14ac:dyDescent="0.2">
      <c r="I17" s="273"/>
      <c r="J17" s="309" t="s">
        <v>35</v>
      </c>
      <c r="K17" s="310" t="e">
        <f>SWISS7_H!K17</f>
        <v>#DIV/0!</v>
      </c>
    </row>
    <row r="18" spans="9:11" ht="12.75" customHeight="1" x14ac:dyDescent="0.2">
      <c r="I18" s="273"/>
      <c r="J18" s="309" t="s">
        <v>36</v>
      </c>
      <c r="K18" s="310" t="e">
        <f>SWISS7_H!K18</f>
        <v>#DIV/0!</v>
      </c>
    </row>
    <row r="19" spans="9:11" ht="12.75" customHeight="1" x14ac:dyDescent="0.2">
      <c r="I19" s="273"/>
      <c r="J19" s="309" t="s">
        <v>37</v>
      </c>
      <c r="K19" s="310" t="e">
        <f>SWISS7_H!K19</f>
        <v>#DIV/0!</v>
      </c>
    </row>
    <row r="20" spans="9:11" ht="12.75" customHeight="1" x14ac:dyDescent="0.2">
      <c r="I20" s="273"/>
      <c r="J20" s="281" t="s">
        <v>38</v>
      </c>
      <c r="K20" s="311" t="e">
        <f>SWISS7_H!K20</f>
        <v>#DIV/0!</v>
      </c>
    </row>
    <row r="21" spans="9:11" ht="12.75" customHeight="1" x14ac:dyDescent="0.2">
      <c r="I21" s="273"/>
      <c r="J21" s="309" t="s">
        <v>39</v>
      </c>
      <c r="K21" s="310" t="e">
        <f>SWISS7_H!K21</f>
        <v>#DIV/0!</v>
      </c>
    </row>
    <row r="22" spans="9:11" ht="12.75" customHeight="1" x14ac:dyDescent="0.2">
      <c r="I22" s="273"/>
      <c r="J22" s="309" t="s">
        <v>40</v>
      </c>
      <c r="K22" s="310" t="e">
        <f>SWISS7_H!K22</f>
        <v>#DIV/0!</v>
      </c>
    </row>
    <row r="23" spans="9:11" ht="12.75" customHeight="1" x14ac:dyDescent="0.2">
      <c r="I23" s="273"/>
      <c r="J23" s="309" t="s">
        <v>41</v>
      </c>
      <c r="K23" s="310" t="e">
        <f>SWISS7_H!K23</f>
        <v>#DIV/0!</v>
      </c>
    </row>
    <row r="24" spans="9:11" ht="12.75" customHeight="1" x14ac:dyDescent="0.2">
      <c r="I24" s="273"/>
      <c r="J24" s="309" t="s">
        <v>42</v>
      </c>
      <c r="K24" s="310" t="e">
        <f>SWISS7_H!K24</f>
        <v>#DIV/0!</v>
      </c>
    </row>
    <row r="25" spans="9:11" ht="12.75" customHeight="1" x14ac:dyDescent="0.2">
      <c r="I25" s="273"/>
      <c r="J25" s="312" t="s">
        <v>43</v>
      </c>
      <c r="K25" s="310" t="e">
        <f>SWISS7_H!K25</f>
        <v>#DIV/0!</v>
      </c>
    </row>
    <row r="26" spans="9:11" ht="12.75" customHeight="1" x14ac:dyDescent="0.2">
      <c r="I26" s="273"/>
      <c r="J26" s="309" t="s">
        <v>44</v>
      </c>
      <c r="K26" s="310" t="e">
        <f>SWISS7_H!K26</f>
        <v>#DIV/0!</v>
      </c>
    </row>
    <row r="27" spans="9:11" ht="12.75" customHeight="1" x14ac:dyDescent="0.2">
      <c r="I27" s="273"/>
      <c r="J27" s="309" t="s">
        <v>45</v>
      </c>
      <c r="K27" s="310" t="e">
        <f>SWISS7_H!K27</f>
        <v>#DIV/0!</v>
      </c>
    </row>
    <row r="28" spans="9:11" ht="12.75" customHeight="1" x14ac:dyDescent="0.2">
      <c r="I28" s="273"/>
      <c r="J28" s="309" t="s">
        <v>46</v>
      </c>
      <c r="K28" s="310" t="e">
        <f>SWISS7_H!K28</f>
        <v>#DIV/0!</v>
      </c>
    </row>
    <row r="29" spans="9:11" ht="12.75" customHeight="1" x14ac:dyDescent="0.2">
      <c r="I29" s="273"/>
      <c r="J29" s="309" t="s">
        <v>47</v>
      </c>
      <c r="K29" s="310" t="e">
        <f>SWISS7_H!K29</f>
        <v>#DIV/0!</v>
      </c>
    </row>
    <row r="30" spans="9:11" ht="12.75" customHeight="1" x14ac:dyDescent="0.2">
      <c r="I30" s="273"/>
      <c r="J30" s="281" t="s">
        <v>48</v>
      </c>
      <c r="K30" s="311" t="e">
        <f>SWISS7_H!K30</f>
        <v>#DIV/0!</v>
      </c>
    </row>
    <row r="31" spans="9:11" ht="12.75" customHeight="1" x14ac:dyDescent="0.2">
      <c r="I31" s="273"/>
      <c r="J31" s="309" t="s">
        <v>49</v>
      </c>
      <c r="K31" s="310" t="e">
        <f>SWISS7_H!K31</f>
        <v>#DIV/0!</v>
      </c>
    </row>
    <row r="32" spans="9:11" ht="12.75" customHeight="1" x14ac:dyDescent="0.2">
      <c r="I32" s="273"/>
      <c r="J32" s="309" t="s">
        <v>50</v>
      </c>
      <c r="K32" s="310" t="e">
        <f>SWISS7_H!K32</f>
        <v>#DIV/0!</v>
      </c>
    </row>
    <row r="33" spans="1:11" ht="12.75" customHeight="1" x14ac:dyDescent="0.2">
      <c r="I33" s="273"/>
      <c r="J33" s="309" t="s">
        <v>51</v>
      </c>
      <c r="K33" s="310" t="e">
        <f>SWISS7_H!K33</f>
        <v>#DIV/0!</v>
      </c>
    </row>
    <row r="34" spans="1:11" ht="12.75" customHeight="1" x14ac:dyDescent="0.2">
      <c r="I34" s="273"/>
      <c r="J34" s="309" t="s">
        <v>52</v>
      </c>
      <c r="K34" s="310" t="e">
        <f>SWISS7_H!K34</f>
        <v>#DIV/0!</v>
      </c>
    </row>
    <row r="35" spans="1:11" ht="12.75" customHeight="1" x14ac:dyDescent="0.2">
      <c r="I35" s="273"/>
      <c r="J35" s="309" t="s">
        <v>53</v>
      </c>
      <c r="K35" s="310" t="e">
        <f>SWISS7_H!K35</f>
        <v>#DIV/0!</v>
      </c>
    </row>
    <row r="36" spans="1:11" ht="12.75" customHeight="1" x14ac:dyDescent="0.2">
      <c r="I36" s="313"/>
      <c r="J36" s="262" t="s">
        <v>54</v>
      </c>
      <c r="K36" s="314" t="e">
        <f>SWISS7_H!K36</f>
        <v>#DIV/0!</v>
      </c>
    </row>
    <row r="37" spans="1:11" ht="12.75" customHeight="1" x14ac:dyDescent="0.2">
      <c r="I37" s="82"/>
      <c r="J37" s="106"/>
      <c r="K37" s="315"/>
    </row>
    <row r="38" spans="1:11" ht="13.5" customHeight="1" x14ac:dyDescent="0.2">
      <c r="B38" s="316" t="str">
        <f>SWISS7_H!B12</f>
        <v>CAR (1)</v>
      </c>
      <c r="C38" s="317" t="str">
        <f>SWISS7_H!C12</f>
        <v>MR (2)</v>
      </c>
      <c r="D38" s="318" t="str">
        <f>SWISS7_H!D12</f>
        <v>PW (11)</v>
      </c>
      <c r="E38" s="319" t="str">
        <f>SWISS7_H!E12</f>
        <v>LIE (12)</v>
      </c>
      <c r="F38" s="320" t="str">
        <f>SWISS7_H!F12</f>
        <v>LW (8)</v>
      </c>
      <c r="G38" s="321" t="str">
        <f>SWISS7_H!G12</f>
        <v>LZ (9)</v>
      </c>
      <c r="H38" s="322" t="str">
        <f>SWISS7_H!H12</f>
        <v>SZ (10)</v>
      </c>
    </row>
    <row r="39" spans="1:11" ht="12.75" customHeight="1" x14ac:dyDescent="0.2">
      <c r="A39" s="287" t="s">
        <v>135</v>
      </c>
      <c r="B39" s="288" t="e">
        <f>SWISS7_H!B37</f>
        <v>#DIV/0!</v>
      </c>
      <c r="C39" s="289" t="e">
        <f>SWISS7_H!C37</f>
        <v>#DIV/0!</v>
      </c>
      <c r="D39" s="289" t="e">
        <f>SWISS7_H!D37</f>
        <v>#DIV/0!</v>
      </c>
      <c r="E39" s="289" t="e">
        <f>SWISS7_H!E37</f>
        <v>#DIV/0!</v>
      </c>
      <c r="F39" s="289" t="e">
        <f>SWISS7_H!F37</f>
        <v>#DIV/0!</v>
      </c>
      <c r="G39" s="289" t="e">
        <f>SWISS7_H!G37</f>
        <v>#DIV/0!</v>
      </c>
      <c r="H39" s="290" t="e">
        <f>SWISS7_H!H37</f>
        <v>#DIV/0!</v>
      </c>
      <c r="I39" s="323"/>
      <c r="J39" s="54"/>
      <c r="K39" s="324" t="e">
        <f>SWISS7_H!K37</f>
        <v>#DIV/0!</v>
      </c>
    </row>
    <row r="40" spans="1:11" ht="12.75" customHeight="1" x14ac:dyDescent="0.2">
      <c r="A40" s="275" t="s">
        <v>145</v>
      </c>
      <c r="B40" s="293" t="e">
        <f>SWISS7_H!B38</f>
        <v>#DIV/0!</v>
      </c>
      <c r="C40" s="294" t="e">
        <f>SWISS7_H!C38</f>
        <v>#DIV/0!</v>
      </c>
      <c r="D40" s="294" t="e">
        <f>SWISS7_H!D38</f>
        <v>#DIV/0!</v>
      </c>
      <c r="E40" s="294" t="e">
        <f>SWISS7_H!E38</f>
        <v>#DIV/0!</v>
      </c>
      <c r="F40" s="294" t="e">
        <f>SWISS7_H!F38</f>
        <v>#DIV/0!</v>
      </c>
      <c r="G40" s="294" t="e">
        <f>SWISS7_H!G38</f>
        <v>#DIV/0!</v>
      </c>
      <c r="H40" s="295" t="e">
        <f>SWISS7_H!H38</f>
        <v>#DIV/0!</v>
      </c>
      <c r="I40" s="323"/>
      <c r="J40" s="54"/>
      <c r="K40" s="311" t="e">
        <f>SWISS7_H!K38</f>
        <v>#DIV/0!</v>
      </c>
    </row>
    <row r="41" spans="1:11" ht="13.5" customHeight="1" x14ac:dyDescent="0.2">
      <c r="A41" s="296" t="s">
        <v>146</v>
      </c>
      <c r="B41" s="297" t="e">
        <f>SWISS7_H!B39</f>
        <v>#DIV/0!</v>
      </c>
      <c r="C41" s="298" t="e">
        <f>SWISS7_H!C39</f>
        <v>#DIV/0!</v>
      </c>
      <c r="D41" s="298" t="e">
        <f>SWISS7_H!D39</f>
        <v>#DIV/0!</v>
      </c>
      <c r="E41" s="298" t="e">
        <f>SWISS7_H!E39</f>
        <v>#DIV/0!</v>
      </c>
      <c r="F41" s="298" t="e">
        <f>SWISS7_H!F39</f>
        <v>#DIV/0!</v>
      </c>
      <c r="G41" s="298" t="e">
        <f>SWISS7_H!G39</f>
        <v>#DIV/0!</v>
      </c>
      <c r="H41" s="299" t="e">
        <f>SWISS7_H!H39</f>
        <v>#DIV/0!</v>
      </c>
      <c r="I41" s="323"/>
      <c r="J41" s="54"/>
      <c r="K41" s="325" t="e">
        <f>SWISS7_H!K39</f>
        <v>#DIV/0!</v>
      </c>
    </row>
    <row r="44" spans="1:11" ht="12.75" customHeight="1" x14ac:dyDescent="0.2">
      <c r="A44" s="255" t="s">
        <v>74</v>
      </c>
      <c r="B44" s="18">
        <f>B5</f>
        <v>0</v>
      </c>
    </row>
    <row r="45" spans="1:11" ht="13.5" customHeight="1" x14ac:dyDescent="0.2"/>
    <row r="46" spans="1:11" ht="18.600000000000001" customHeight="1" x14ac:dyDescent="0.2">
      <c r="I46" s="326"/>
      <c r="J46" s="411" t="s">
        <v>103</v>
      </c>
      <c r="K46" s="412" t="str">
        <f>K11</f>
        <v>Part du TJM</v>
      </c>
    </row>
    <row r="47" spans="1:11" ht="12.75" customHeight="1" x14ac:dyDescent="0.2">
      <c r="I47" s="327"/>
      <c r="J47" s="411"/>
      <c r="K47" s="412"/>
    </row>
    <row r="48" spans="1:11" ht="12.75" customHeight="1" x14ac:dyDescent="0.2">
      <c r="I48" s="327"/>
      <c r="J48" s="307" t="s">
        <v>31</v>
      </c>
      <c r="K48" s="308" t="e">
        <f>SWISS7_H!K45</f>
        <v>#DIV/0!</v>
      </c>
    </row>
    <row r="49" spans="9:11" ht="12.75" customHeight="1" x14ac:dyDescent="0.2">
      <c r="I49" s="327"/>
      <c r="J49" s="309" t="s">
        <v>32</v>
      </c>
      <c r="K49" s="310" t="e">
        <f>SWISS7_H!K46</f>
        <v>#DIV/0!</v>
      </c>
    </row>
    <row r="50" spans="9:11" ht="12.75" customHeight="1" x14ac:dyDescent="0.2">
      <c r="I50" s="327"/>
      <c r="J50" s="309" t="s">
        <v>33</v>
      </c>
      <c r="K50" s="310" t="e">
        <f>SWISS7_H!K47</f>
        <v>#DIV/0!</v>
      </c>
    </row>
    <row r="51" spans="9:11" ht="12.75" customHeight="1" x14ac:dyDescent="0.2">
      <c r="I51" s="327"/>
      <c r="J51" s="309" t="s">
        <v>34</v>
      </c>
      <c r="K51" s="310" t="e">
        <f>SWISS7_H!K48</f>
        <v>#DIV/0!</v>
      </c>
    </row>
    <row r="52" spans="9:11" ht="12.75" customHeight="1" x14ac:dyDescent="0.2">
      <c r="I52" s="327"/>
      <c r="J52" s="309" t="s">
        <v>35</v>
      </c>
      <c r="K52" s="310" t="e">
        <f>SWISS7_H!K49</f>
        <v>#DIV/0!</v>
      </c>
    </row>
    <row r="53" spans="9:11" ht="12.75" customHeight="1" x14ac:dyDescent="0.2">
      <c r="I53" s="327"/>
      <c r="J53" s="309" t="s">
        <v>36</v>
      </c>
      <c r="K53" s="310" t="e">
        <f>SWISS7_H!K50</f>
        <v>#DIV/0!</v>
      </c>
    </row>
    <row r="54" spans="9:11" ht="12.75" customHeight="1" x14ac:dyDescent="0.2">
      <c r="I54" s="327"/>
      <c r="J54" s="309" t="s">
        <v>37</v>
      </c>
      <c r="K54" s="310" t="e">
        <f>SWISS7_H!K51</f>
        <v>#DIV/0!</v>
      </c>
    </row>
    <row r="55" spans="9:11" ht="12.75" customHeight="1" x14ac:dyDescent="0.2">
      <c r="I55" s="327"/>
      <c r="J55" s="281" t="s">
        <v>38</v>
      </c>
      <c r="K55" s="311" t="e">
        <f>SWISS7_H!K52</f>
        <v>#DIV/0!</v>
      </c>
    </row>
    <row r="56" spans="9:11" ht="12.75" customHeight="1" x14ac:dyDescent="0.2">
      <c r="I56" s="327"/>
      <c r="J56" s="309" t="s">
        <v>39</v>
      </c>
      <c r="K56" s="310" t="e">
        <f>SWISS7_H!K53</f>
        <v>#DIV/0!</v>
      </c>
    </row>
    <row r="57" spans="9:11" ht="12.75" customHeight="1" x14ac:dyDescent="0.2">
      <c r="I57" s="327"/>
      <c r="J57" s="309" t="s">
        <v>40</v>
      </c>
      <c r="K57" s="310" t="e">
        <f>SWISS7_H!K54</f>
        <v>#DIV/0!</v>
      </c>
    </row>
    <row r="58" spans="9:11" ht="12.75" customHeight="1" x14ac:dyDescent="0.2">
      <c r="I58" s="327"/>
      <c r="J58" s="309" t="s">
        <v>41</v>
      </c>
      <c r="K58" s="310" t="e">
        <f>SWISS7_H!K55</f>
        <v>#DIV/0!</v>
      </c>
    </row>
    <row r="59" spans="9:11" ht="12.75" customHeight="1" x14ac:dyDescent="0.2">
      <c r="I59" s="327"/>
      <c r="J59" s="309" t="s">
        <v>42</v>
      </c>
      <c r="K59" s="310" t="e">
        <f>SWISS7_H!K56</f>
        <v>#DIV/0!</v>
      </c>
    </row>
    <row r="60" spans="9:11" ht="12.75" customHeight="1" x14ac:dyDescent="0.2">
      <c r="I60" s="327"/>
      <c r="J60" s="312" t="s">
        <v>43</v>
      </c>
      <c r="K60" s="310" t="e">
        <f>SWISS7_H!K57</f>
        <v>#DIV/0!</v>
      </c>
    </row>
    <row r="61" spans="9:11" ht="12.75" customHeight="1" x14ac:dyDescent="0.2">
      <c r="I61" s="327"/>
      <c r="J61" s="309" t="s">
        <v>44</v>
      </c>
      <c r="K61" s="310" t="e">
        <f>SWISS7_H!K58</f>
        <v>#DIV/0!</v>
      </c>
    </row>
    <row r="62" spans="9:11" ht="12.75" customHeight="1" x14ac:dyDescent="0.2">
      <c r="I62" s="327"/>
      <c r="J62" s="309" t="s">
        <v>45</v>
      </c>
      <c r="K62" s="310" t="e">
        <f>SWISS7_H!K59</f>
        <v>#DIV/0!</v>
      </c>
    </row>
    <row r="63" spans="9:11" ht="12.75" customHeight="1" x14ac:dyDescent="0.2">
      <c r="I63" s="327"/>
      <c r="J63" s="309" t="s">
        <v>46</v>
      </c>
      <c r="K63" s="310" t="e">
        <f>SWISS7_H!K60</f>
        <v>#DIV/0!</v>
      </c>
    </row>
    <row r="64" spans="9:11" ht="12.75" customHeight="1" x14ac:dyDescent="0.2">
      <c r="I64" s="327"/>
      <c r="J64" s="309" t="s">
        <v>47</v>
      </c>
      <c r="K64" s="310" t="e">
        <f>SWISS7_H!K61</f>
        <v>#DIV/0!</v>
      </c>
    </row>
    <row r="65" spans="1:11" ht="12.75" customHeight="1" x14ac:dyDescent="0.2">
      <c r="I65" s="327"/>
      <c r="J65" s="281" t="s">
        <v>48</v>
      </c>
      <c r="K65" s="311" t="e">
        <f>SWISS7_H!K62</f>
        <v>#DIV/0!</v>
      </c>
    </row>
    <row r="66" spans="1:11" ht="12.75" customHeight="1" x14ac:dyDescent="0.2">
      <c r="I66" s="327"/>
      <c r="J66" s="309" t="s">
        <v>49</v>
      </c>
      <c r="K66" s="310" t="e">
        <f>SWISS7_H!K63</f>
        <v>#DIV/0!</v>
      </c>
    </row>
    <row r="67" spans="1:11" ht="12.75" customHeight="1" x14ac:dyDescent="0.2">
      <c r="I67" s="327"/>
      <c r="J67" s="309" t="s">
        <v>50</v>
      </c>
      <c r="K67" s="310" t="e">
        <f>SWISS7_H!K64</f>
        <v>#DIV/0!</v>
      </c>
    </row>
    <row r="68" spans="1:11" ht="12.75" customHeight="1" x14ac:dyDescent="0.2">
      <c r="I68" s="327"/>
      <c r="J68" s="309" t="s">
        <v>51</v>
      </c>
      <c r="K68" s="310" t="e">
        <f>SWISS7_H!K65</f>
        <v>#DIV/0!</v>
      </c>
    </row>
    <row r="69" spans="1:11" ht="12.75" customHeight="1" x14ac:dyDescent="0.2">
      <c r="I69" s="327"/>
      <c r="J69" s="309" t="s">
        <v>52</v>
      </c>
      <c r="K69" s="310" t="e">
        <f>SWISS7_H!K66</f>
        <v>#DIV/0!</v>
      </c>
    </row>
    <row r="70" spans="1:11" ht="12.75" customHeight="1" x14ac:dyDescent="0.2">
      <c r="I70" s="327"/>
      <c r="J70" s="309" t="s">
        <v>53</v>
      </c>
      <c r="K70" s="310" t="e">
        <f>SWISS7_H!K67</f>
        <v>#DIV/0!</v>
      </c>
    </row>
    <row r="71" spans="1:11" ht="12.75" customHeight="1" x14ac:dyDescent="0.2">
      <c r="I71" s="328"/>
      <c r="J71" s="262" t="s">
        <v>54</v>
      </c>
      <c r="K71" s="314" t="e">
        <f>SWISS7_H!K68</f>
        <v>#DIV/0!</v>
      </c>
    </row>
    <row r="72" spans="1:11" ht="12.75" customHeight="1" x14ac:dyDescent="0.2">
      <c r="I72" s="82"/>
      <c r="J72" s="106"/>
      <c r="K72" s="315"/>
    </row>
    <row r="73" spans="1:11" ht="13.5" customHeight="1" x14ac:dyDescent="0.2">
      <c r="B73" s="316" t="str">
        <f t="shared" ref="B73:H73" si="0">B38</f>
        <v>CAR (1)</v>
      </c>
      <c r="C73" s="317" t="str">
        <f t="shared" si="0"/>
        <v>MR (2)</v>
      </c>
      <c r="D73" s="318" t="str">
        <f t="shared" si="0"/>
        <v>PW (11)</v>
      </c>
      <c r="E73" s="319" t="str">
        <f t="shared" si="0"/>
        <v>LIE (12)</v>
      </c>
      <c r="F73" s="320" t="str">
        <f t="shared" si="0"/>
        <v>LW (8)</v>
      </c>
      <c r="G73" s="321" t="str">
        <f t="shared" si="0"/>
        <v>LZ (9)</v>
      </c>
      <c r="H73" s="322" t="str">
        <f t="shared" si="0"/>
        <v>SZ (10)</v>
      </c>
    </row>
    <row r="74" spans="1:11" ht="12.75" customHeight="1" x14ac:dyDescent="0.2">
      <c r="A74" s="287" t="s">
        <v>135</v>
      </c>
      <c r="B74" s="288" t="e">
        <f>SWISS7_H!B69</f>
        <v>#DIV/0!</v>
      </c>
      <c r="C74" s="289" t="e">
        <f>SWISS7_H!C69</f>
        <v>#DIV/0!</v>
      </c>
      <c r="D74" s="289" t="e">
        <f>SWISS7_H!D69</f>
        <v>#DIV/0!</v>
      </c>
      <c r="E74" s="289" t="e">
        <f>SWISS7_H!E69</f>
        <v>#DIV/0!</v>
      </c>
      <c r="F74" s="289" t="e">
        <f>SWISS7_H!F69</f>
        <v>#DIV/0!</v>
      </c>
      <c r="G74" s="289" t="e">
        <f>SWISS7_H!G69</f>
        <v>#DIV/0!</v>
      </c>
      <c r="H74" s="290" t="e">
        <f>SWISS7_H!H69</f>
        <v>#DIV/0!</v>
      </c>
      <c r="I74" s="323"/>
      <c r="J74" s="54"/>
      <c r="K74" s="324" t="e">
        <f>SWISS7_H!K69</f>
        <v>#DIV/0!</v>
      </c>
    </row>
    <row r="75" spans="1:11" ht="12.75" customHeight="1" x14ac:dyDescent="0.2">
      <c r="A75" s="275" t="s">
        <v>145</v>
      </c>
      <c r="B75" s="293" t="e">
        <f>SWISS7_H!B70</f>
        <v>#DIV/0!</v>
      </c>
      <c r="C75" s="294" t="e">
        <f>SWISS7_H!C70</f>
        <v>#DIV/0!</v>
      </c>
      <c r="D75" s="294" t="e">
        <f>SWISS7_H!D70</f>
        <v>#DIV/0!</v>
      </c>
      <c r="E75" s="294" t="e">
        <f>SWISS7_H!E70</f>
        <v>#DIV/0!</v>
      </c>
      <c r="F75" s="294" t="e">
        <f>SWISS7_H!F70</f>
        <v>#DIV/0!</v>
      </c>
      <c r="G75" s="294" t="e">
        <f>SWISS7_H!G70</f>
        <v>#DIV/0!</v>
      </c>
      <c r="H75" s="295" t="e">
        <f>SWISS7_H!H70</f>
        <v>#DIV/0!</v>
      </c>
      <c r="I75" s="323"/>
      <c r="J75" s="54"/>
      <c r="K75" s="311" t="e">
        <f>SWISS7_H!K70</f>
        <v>#DIV/0!</v>
      </c>
    </row>
    <row r="76" spans="1:11" ht="13.5" customHeight="1" x14ac:dyDescent="0.2">
      <c r="A76" s="296" t="s">
        <v>146</v>
      </c>
      <c r="B76" s="297" t="e">
        <f>SWISS7_H!B71</f>
        <v>#DIV/0!</v>
      </c>
      <c r="C76" s="298" t="e">
        <f>SWISS7_H!C71</f>
        <v>#DIV/0!</v>
      </c>
      <c r="D76" s="298" t="e">
        <f>SWISS7_H!D71</f>
        <v>#DIV/0!</v>
      </c>
      <c r="E76" s="298" t="e">
        <f>SWISS7_H!E71</f>
        <v>#DIV/0!</v>
      </c>
      <c r="F76" s="298" t="e">
        <f>SWISS7_H!F71</f>
        <v>#DIV/0!</v>
      </c>
      <c r="G76" s="298" t="e">
        <f>SWISS7_H!G71</f>
        <v>#DIV/0!</v>
      </c>
      <c r="H76" s="299" t="e">
        <f>SWISS7_H!H71</f>
        <v>#DIV/0!</v>
      </c>
      <c r="I76" s="323"/>
      <c r="J76" s="54"/>
      <c r="K76" s="325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19" priority="2">
      <formula>ROUND($K13,4)&gt;=ROUND(MAX($K$13:$K$24),4)</formula>
    </cfRule>
  </conditionalFormatting>
  <conditionalFormatting sqref="J25:K37">
    <cfRule type="expression" dxfId="18" priority="3">
      <formula>ROUND($K25,4)&gt;=ROUND(MAX($K$25:$K$36),4)</formula>
    </cfRule>
  </conditionalFormatting>
  <conditionalFormatting sqref="J48:K59">
    <cfRule type="expression" dxfId="17" priority="4">
      <formula>ROUND($K48,4)&gt;=ROUND(MAX($K$48:$K$59),4)</formula>
    </cfRule>
  </conditionalFormatting>
  <conditionalFormatting sqref="J60:K72">
    <cfRule type="expression" dxfId="16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Normal="100" workbookViewId="0"/>
  </sheetViews>
  <sheetFormatPr defaultColWidth="9.28515625" defaultRowHeight="12.75" x14ac:dyDescent="0.2"/>
  <cols>
    <col min="1" max="1" width="11.42578125" style="15" customWidth="1"/>
    <col min="2" max="11" width="9.5703125" style="15" customWidth="1"/>
    <col min="12" max="12" width="1.42578125" style="15" customWidth="1"/>
    <col min="13" max="13" width="9.5703125" style="15" customWidth="1"/>
    <col min="14" max="14" width="9.5703125" style="173" customWidth="1"/>
  </cols>
  <sheetData>
    <row r="1" spans="1:14" ht="15.75" customHeight="1" x14ac:dyDescent="0.25">
      <c r="A1" s="27">
        <f>Data_count!B3</f>
        <v>0</v>
      </c>
      <c r="J1" s="26"/>
      <c r="K1" s="28"/>
    </row>
    <row r="2" spans="1:14" ht="19.5" customHeight="1" x14ac:dyDescent="0.25">
      <c r="A2" s="29">
        <f>Data_count!B4</f>
        <v>0</v>
      </c>
      <c r="G2" s="30">
        <f>Data_count!B5</f>
        <v>0</v>
      </c>
      <c r="J2" s="26"/>
      <c r="N2" s="28">
        <f>Data_count!B6</f>
        <v>0</v>
      </c>
    </row>
    <row r="3" spans="1:14" ht="18.75" customHeight="1" x14ac:dyDescent="0.2">
      <c r="A3" s="29">
        <f>Data_count!B10</f>
        <v>0</v>
      </c>
      <c r="J3" s="26"/>
      <c r="N3" s="31">
        <f>Data_count!B7</f>
        <v>0</v>
      </c>
    </row>
    <row r="4" spans="1:14" ht="12.75" customHeight="1" x14ac:dyDescent="0.2">
      <c r="A4" s="29" t="s">
        <v>73</v>
      </c>
      <c r="B4" s="32">
        <f>Data_count!B13</f>
        <v>0</v>
      </c>
      <c r="J4" s="26"/>
      <c r="N4" s="31">
        <f>Data_count!B8</f>
        <v>0</v>
      </c>
    </row>
    <row r="5" spans="1:14" ht="13.9" customHeight="1" x14ac:dyDescent="0.25">
      <c r="A5" s="29" t="s">
        <v>74</v>
      </c>
      <c r="B5" s="32">
        <f>Data_count!B14</f>
        <v>0</v>
      </c>
      <c r="G5" s="30"/>
      <c r="J5" s="26"/>
      <c r="N5" s="31">
        <f>Data_count!B9</f>
        <v>0</v>
      </c>
    </row>
    <row r="6" spans="1:14" ht="27" customHeight="1" x14ac:dyDescent="0.25">
      <c r="A6" s="29"/>
      <c r="C6" s="33"/>
      <c r="G6" s="30" t="s">
        <v>156</v>
      </c>
      <c r="J6" s="26"/>
    </row>
    <row r="7" spans="1:14" ht="12.75" customHeight="1" x14ac:dyDescent="0.2">
      <c r="A7" s="29"/>
      <c r="C7" s="33"/>
      <c r="J7" s="26"/>
      <c r="K7" s="26"/>
    </row>
    <row r="8" spans="1:14" ht="16.7" customHeight="1" x14ac:dyDescent="0.25">
      <c r="A8" s="29"/>
      <c r="C8" s="33"/>
      <c r="F8" s="34"/>
      <c r="G8" s="34">
        <f>Data_count!B11</f>
        <v>0</v>
      </c>
      <c r="J8" s="26"/>
      <c r="K8" s="26"/>
    </row>
    <row r="9" spans="1:14" ht="12.75" customHeight="1" x14ac:dyDescent="0.2">
      <c r="A9" s="255" t="s">
        <v>73</v>
      </c>
      <c r="B9" s="256">
        <f>B4</f>
        <v>0</v>
      </c>
      <c r="L9" s="82"/>
    </row>
    <row r="10" spans="1:14" ht="13.5" customHeight="1" x14ac:dyDescent="0.2">
      <c r="L10" s="82"/>
    </row>
    <row r="11" spans="1:14" s="18" customFormat="1" ht="18.600000000000001" customHeight="1" x14ac:dyDescent="0.2">
      <c r="B11" s="14" t="str">
        <f>"Distrubution des classes SWISS10 par tranche horaire  -  Cumuls sur 7 jours (Lu - Di)"</f>
        <v>Distrubution des classes SWISS10 par tranche horaire  -  Cumuls sur 7 jours (Lu - Di)</v>
      </c>
      <c r="C11" s="14"/>
      <c r="D11" s="14"/>
      <c r="E11" s="14"/>
      <c r="F11" s="14"/>
      <c r="G11" s="14"/>
      <c r="H11" s="14"/>
      <c r="I11" s="14"/>
      <c r="J11" s="14"/>
      <c r="K11" s="14"/>
      <c r="L11" s="329"/>
      <c r="M11" s="258" t="s">
        <v>134</v>
      </c>
      <c r="N11" s="412" t="s">
        <v>137</v>
      </c>
    </row>
    <row r="12" spans="1:14" ht="12.75" customHeight="1" x14ac:dyDescent="0.2">
      <c r="A12" s="138" t="s">
        <v>103</v>
      </c>
      <c r="B12" s="330" t="s">
        <v>138</v>
      </c>
      <c r="C12" s="141" t="s">
        <v>139</v>
      </c>
      <c r="D12" s="141" t="s">
        <v>157</v>
      </c>
      <c r="E12" s="141" t="s">
        <v>158</v>
      </c>
      <c r="F12" s="141" t="s">
        <v>159</v>
      </c>
      <c r="G12" s="141" t="s">
        <v>160</v>
      </c>
      <c r="H12" s="141" t="s">
        <v>161</v>
      </c>
      <c r="I12" s="141" t="s">
        <v>142</v>
      </c>
      <c r="J12" s="141" t="s">
        <v>143</v>
      </c>
      <c r="K12" s="143" t="s">
        <v>144</v>
      </c>
      <c r="L12" s="106"/>
      <c r="M12" s="262" t="s">
        <v>106</v>
      </c>
      <c r="N12" s="412"/>
    </row>
    <row r="13" spans="1:14" ht="12.75" customHeight="1" x14ac:dyDescent="0.2">
      <c r="A13" s="263" t="s">
        <v>31</v>
      </c>
      <c r="B13" s="264">
        <f>Data_category!B5</f>
        <v>0</v>
      </c>
      <c r="C13" s="331">
        <f>Data_category!C5</f>
        <v>0</v>
      </c>
      <c r="D13" s="163">
        <f>Data_category!D5</f>
        <v>0</v>
      </c>
      <c r="E13" s="265">
        <f>Data_category!E5</f>
        <v>0</v>
      </c>
      <c r="F13" s="331">
        <f>Data_category!F5</f>
        <v>0</v>
      </c>
      <c r="G13" s="331">
        <f>Data_category!G5</f>
        <v>0</v>
      </c>
      <c r="H13" s="331">
        <f>Data_category!H5</f>
        <v>0</v>
      </c>
      <c r="I13" s="331">
        <f>Data_category!I5</f>
        <v>0</v>
      </c>
      <c r="J13" s="163">
        <f>Data_category!J5</f>
        <v>0</v>
      </c>
      <c r="K13" s="266">
        <f>Data_category!K5</f>
        <v>0</v>
      </c>
      <c r="L13" s="332"/>
      <c r="M13" s="333">
        <f>CV_C!T14</f>
        <v>0</v>
      </c>
      <c r="N13" s="334" t="e">
        <f>M13/Data_category!$L$29*7</f>
        <v>#DIV/0!</v>
      </c>
    </row>
    <row r="14" spans="1:14" ht="12.75" customHeight="1" x14ac:dyDescent="0.2">
      <c r="A14" s="269" t="s">
        <v>32</v>
      </c>
      <c r="B14" s="270">
        <f>Data_category!B6</f>
        <v>0</v>
      </c>
      <c r="C14" s="335">
        <f>Data_category!C6</f>
        <v>0</v>
      </c>
      <c r="D14" s="271">
        <f>Data_category!D6</f>
        <v>0</v>
      </c>
      <c r="E14" s="272">
        <f>Data_category!E6</f>
        <v>0</v>
      </c>
      <c r="F14" s="335">
        <f>Data_category!F6</f>
        <v>0</v>
      </c>
      <c r="G14" s="335">
        <f>Data_category!G6</f>
        <v>0</v>
      </c>
      <c r="H14" s="335">
        <f>Data_category!H6</f>
        <v>0</v>
      </c>
      <c r="I14" s="335">
        <f>Data_category!I6</f>
        <v>0</v>
      </c>
      <c r="J14" s="271">
        <f>Data_category!J6</f>
        <v>0</v>
      </c>
      <c r="K14" s="273">
        <f>Data_category!K6</f>
        <v>0</v>
      </c>
      <c r="L14" s="332"/>
      <c r="M14" s="267">
        <f>CV_C!T15</f>
        <v>0</v>
      </c>
      <c r="N14" s="309" t="e">
        <f>M14/Data_category!$L$29*7</f>
        <v>#DIV/0!</v>
      </c>
    </row>
    <row r="15" spans="1:14" ht="12.75" customHeight="1" x14ac:dyDescent="0.2">
      <c r="A15" s="269" t="s">
        <v>33</v>
      </c>
      <c r="B15" s="270">
        <f>Data_category!B7</f>
        <v>0</v>
      </c>
      <c r="C15" s="335">
        <f>Data_category!C7</f>
        <v>0</v>
      </c>
      <c r="D15" s="271">
        <f>Data_category!D7</f>
        <v>0</v>
      </c>
      <c r="E15" s="272">
        <f>Data_category!E7</f>
        <v>0</v>
      </c>
      <c r="F15" s="335">
        <f>Data_category!F7</f>
        <v>0</v>
      </c>
      <c r="G15" s="335">
        <f>Data_category!G7</f>
        <v>0</v>
      </c>
      <c r="H15" s="335">
        <f>Data_category!H7</f>
        <v>0</v>
      </c>
      <c r="I15" s="335">
        <f>Data_category!I7</f>
        <v>0</v>
      </c>
      <c r="J15" s="271">
        <f>Data_category!J7</f>
        <v>0</v>
      </c>
      <c r="K15" s="273">
        <f>Data_category!K7</f>
        <v>0</v>
      </c>
      <c r="L15" s="332"/>
      <c r="M15" s="267">
        <f>CV_C!T16</f>
        <v>0</v>
      </c>
      <c r="N15" s="309" t="e">
        <f>M15/Data_category!$L$29*7</f>
        <v>#DIV/0!</v>
      </c>
    </row>
    <row r="16" spans="1:14" ht="12.75" customHeight="1" x14ac:dyDescent="0.2">
      <c r="A16" s="269" t="s">
        <v>34</v>
      </c>
      <c r="B16" s="270">
        <f>Data_category!B8</f>
        <v>0</v>
      </c>
      <c r="C16" s="335">
        <f>Data_category!C8</f>
        <v>0</v>
      </c>
      <c r="D16" s="271">
        <f>Data_category!D8</f>
        <v>0</v>
      </c>
      <c r="E16" s="272">
        <f>Data_category!E8</f>
        <v>0</v>
      </c>
      <c r="F16" s="335">
        <f>Data_category!F8</f>
        <v>0</v>
      </c>
      <c r="G16" s="335">
        <f>Data_category!G8</f>
        <v>0</v>
      </c>
      <c r="H16" s="335">
        <f>Data_category!H8</f>
        <v>0</v>
      </c>
      <c r="I16" s="335">
        <f>Data_category!I8</f>
        <v>0</v>
      </c>
      <c r="J16" s="271">
        <f>Data_category!J8</f>
        <v>0</v>
      </c>
      <c r="K16" s="273">
        <f>Data_category!K8</f>
        <v>0</v>
      </c>
      <c r="L16" s="332"/>
      <c r="M16" s="267">
        <f>CV_C!T17</f>
        <v>0</v>
      </c>
      <c r="N16" s="309" t="e">
        <f>M16/Data_category!$L$29*7</f>
        <v>#DIV/0!</v>
      </c>
    </row>
    <row r="17" spans="1:14" ht="12.75" customHeight="1" x14ac:dyDescent="0.2">
      <c r="A17" s="269" t="s">
        <v>35</v>
      </c>
      <c r="B17" s="270">
        <f>Data_category!B9</f>
        <v>0</v>
      </c>
      <c r="C17" s="335">
        <f>Data_category!C9</f>
        <v>0</v>
      </c>
      <c r="D17" s="271">
        <f>Data_category!D9</f>
        <v>0</v>
      </c>
      <c r="E17" s="272">
        <f>Data_category!E9</f>
        <v>0</v>
      </c>
      <c r="F17" s="335">
        <f>Data_category!F9</f>
        <v>0</v>
      </c>
      <c r="G17" s="335">
        <f>Data_category!G9</f>
        <v>0</v>
      </c>
      <c r="H17" s="335">
        <f>Data_category!H9</f>
        <v>0</v>
      </c>
      <c r="I17" s="335">
        <f>Data_category!I9</f>
        <v>0</v>
      </c>
      <c r="J17" s="271">
        <f>Data_category!J9</f>
        <v>0</v>
      </c>
      <c r="K17" s="273">
        <f>Data_category!K9</f>
        <v>0</v>
      </c>
      <c r="L17" s="332"/>
      <c r="M17" s="267">
        <f>CV_C!T18</f>
        <v>0</v>
      </c>
      <c r="N17" s="309" t="e">
        <f>M17/Data_category!$L$29*7</f>
        <v>#DIV/0!</v>
      </c>
    </row>
    <row r="18" spans="1:14" ht="12.75" customHeight="1" x14ac:dyDescent="0.2">
      <c r="A18" s="269" t="s">
        <v>36</v>
      </c>
      <c r="B18" s="270">
        <f>Data_category!B10</f>
        <v>0</v>
      </c>
      <c r="C18" s="335">
        <f>Data_category!C10</f>
        <v>0</v>
      </c>
      <c r="D18" s="271">
        <f>Data_category!D10</f>
        <v>0</v>
      </c>
      <c r="E18" s="272">
        <f>Data_category!E10</f>
        <v>0</v>
      </c>
      <c r="F18" s="335">
        <f>Data_category!F10</f>
        <v>0</v>
      </c>
      <c r="G18" s="335">
        <f>Data_category!G10</f>
        <v>0</v>
      </c>
      <c r="H18" s="335">
        <f>Data_category!H10</f>
        <v>0</v>
      </c>
      <c r="I18" s="335">
        <f>Data_category!I10</f>
        <v>0</v>
      </c>
      <c r="J18" s="271">
        <f>Data_category!J10</f>
        <v>0</v>
      </c>
      <c r="K18" s="273">
        <f>Data_category!K10</f>
        <v>0</v>
      </c>
      <c r="L18" s="332"/>
      <c r="M18" s="267">
        <f>CV_C!T19</f>
        <v>0</v>
      </c>
      <c r="N18" s="309" t="e">
        <f>M18/Data_category!$L$29*7</f>
        <v>#DIV/0!</v>
      </c>
    </row>
    <row r="19" spans="1:14" ht="12.75" customHeight="1" x14ac:dyDescent="0.2">
      <c r="A19" s="269" t="s">
        <v>37</v>
      </c>
      <c r="B19" s="270">
        <f>Data_category!B11</f>
        <v>0</v>
      </c>
      <c r="C19" s="335">
        <f>Data_category!C11</f>
        <v>0</v>
      </c>
      <c r="D19" s="271">
        <f>Data_category!D11</f>
        <v>0</v>
      </c>
      <c r="E19" s="272">
        <f>Data_category!E11</f>
        <v>0</v>
      </c>
      <c r="F19" s="335">
        <f>Data_category!F11</f>
        <v>0</v>
      </c>
      <c r="G19" s="335">
        <f>Data_category!G11</f>
        <v>0</v>
      </c>
      <c r="H19" s="335">
        <f>Data_category!H11</f>
        <v>0</v>
      </c>
      <c r="I19" s="335">
        <f>Data_category!I11</f>
        <v>0</v>
      </c>
      <c r="J19" s="271">
        <f>Data_category!J11</f>
        <v>0</v>
      </c>
      <c r="K19" s="273">
        <f>Data_category!K11</f>
        <v>0</v>
      </c>
      <c r="L19" s="332"/>
      <c r="M19" s="267">
        <f>CV_C!T20</f>
        <v>0</v>
      </c>
      <c r="N19" s="309" t="e">
        <f>M19/Data_category!$L$29*7</f>
        <v>#DIV/0!</v>
      </c>
    </row>
    <row r="20" spans="1:14" ht="12.75" customHeight="1" x14ac:dyDescent="0.2">
      <c r="A20" s="275" t="s">
        <v>38</v>
      </c>
      <c r="B20" s="276">
        <f>Data_category!B12</f>
        <v>0</v>
      </c>
      <c r="C20" s="336">
        <f>Data_category!C12</f>
        <v>0</v>
      </c>
      <c r="D20" s="277">
        <f>Data_category!D12</f>
        <v>0</v>
      </c>
      <c r="E20" s="278">
        <f>Data_category!E12</f>
        <v>0</v>
      </c>
      <c r="F20" s="336">
        <f>Data_category!F12</f>
        <v>0</v>
      </c>
      <c r="G20" s="336">
        <f>Data_category!G12</f>
        <v>0</v>
      </c>
      <c r="H20" s="336">
        <f>Data_category!H12</f>
        <v>0</v>
      </c>
      <c r="I20" s="336">
        <f>Data_category!I12</f>
        <v>0</v>
      </c>
      <c r="J20" s="277">
        <f>Data_category!J12</f>
        <v>0</v>
      </c>
      <c r="K20" s="279">
        <f>Data_category!K12</f>
        <v>0</v>
      </c>
      <c r="L20" s="272"/>
      <c r="M20" s="280">
        <f>CV_C!T21</f>
        <v>0</v>
      </c>
      <c r="N20" s="281" t="e">
        <f>M20/Data_category!$L$29*7</f>
        <v>#DIV/0!</v>
      </c>
    </row>
    <row r="21" spans="1:14" ht="12.75" customHeight="1" x14ac:dyDescent="0.2">
      <c r="A21" s="269" t="s">
        <v>39</v>
      </c>
      <c r="B21" s="270">
        <f>Data_category!B13</f>
        <v>0</v>
      </c>
      <c r="C21" s="335">
        <f>Data_category!C13</f>
        <v>0</v>
      </c>
      <c r="D21" s="271">
        <f>Data_category!D13</f>
        <v>0</v>
      </c>
      <c r="E21" s="272">
        <f>Data_category!E13</f>
        <v>0</v>
      </c>
      <c r="F21" s="335">
        <f>Data_category!F13</f>
        <v>0</v>
      </c>
      <c r="G21" s="335">
        <f>Data_category!G13</f>
        <v>0</v>
      </c>
      <c r="H21" s="335">
        <f>Data_category!H13</f>
        <v>0</v>
      </c>
      <c r="I21" s="335">
        <f>Data_category!I13</f>
        <v>0</v>
      </c>
      <c r="J21" s="271">
        <f>Data_category!J13</f>
        <v>0</v>
      </c>
      <c r="K21" s="273">
        <f>Data_category!K13</f>
        <v>0</v>
      </c>
      <c r="L21" s="332"/>
      <c r="M21" s="267">
        <f>CV_C!T22</f>
        <v>0</v>
      </c>
      <c r="N21" s="309" t="e">
        <f>M21/Data_category!$L$29*7</f>
        <v>#DIV/0!</v>
      </c>
    </row>
    <row r="22" spans="1:14" ht="12.75" customHeight="1" x14ac:dyDescent="0.2">
      <c r="A22" s="269" t="s">
        <v>40</v>
      </c>
      <c r="B22" s="270">
        <f>Data_category!B14</f>
        <v>0</v>
      </c>
      <c r="C22" s="335">
        <f>Data_category!C14</f>
        <v>0</v>
      </c>
      <c r="D22" s="271">
        <f>Data_category!D14</f>
        <v>0</v>
      </c>
      <c r="E22" s="272">
        <f>Data_category!E14</f>
        <v>0</v>
      </c>
      <c r="F22" s="335">
        <f>Data_category!F14</f>
        <v>0</v>
      </c>
      <c r="G22" s="335">
        <f>Data_category!G14</f>
        <v>0</v>
      </c>
      <c r="H22" s="335">
        <f>Data_category!H14</f>
        <v>0</v>
      </c>
      <c r="I22" s="335">
        <f>Data_category!I14</f>
        <v>0</v>
      </c>
      <c r="J22" s="271">
        <f>Data_category!J14</f>
        <v>0</v>
      </c>
      <c r="K22" s="273">
        <f>Data_category!K14</f>
        <v>0</v>
      </c>
      <c r="L22" s="332"/>
      <c r="M22" s="267">
        <f>CV_C!T23</f>
        <v>0</v>
      </c>
      <c r="N22" s="309" t="e">
        <f>M22/Data_category!$L$29*7</f>
        <v>#DIV/0!</v>
      </c>
    </row>
    <row r="23" spans="1:14" ht="12.75" customHeight="1" x14ac:dyDescent="0.2">
      <c r="A23" s="269" t="s">
        <v>41</v>
      </c>
      <c r="B23" s="270">
        <f>Data_category!B15</f>
        <v>0</v>
      </c>
      <c r="C23" s="335">
        <f>Data_category!C15</f>
        <v>0</v>
      </c>
      <c r="D23" s="271">
        <f>Data_category!D15</f>
        <v>0</v>
      </c>
      <c r="E23" s="272">
        <f>Data_category!E15</f>
        <v>0</v>
      </c>
      <c r="F23" s="335">
        <f>Data_category!F15</f>
        <v>0</v>
      </c>
      <c r="G23" s="335">
        <f>Data_category!G15</f>
        <v>0</v>
      </c>
      <c r="H23" s="335">
        <f>Data_category!H15</f>
        <v>0</v>
      </c>
      <c r="I23" s="335">
        <f>Data_category!I15</f>
        <v>0</v>
      </c>
      <c r="J23" s="271">
        <f>Data_category!J15</f>
        <v>0</v>
      </c>
      <c r="K23" s="273">
        <f>Data_category!K15</f>
        <v>0</v>
      </c>
      <c r="L23" s="332"/>
      <c r="M23" s="267">
        <f>CV_C!T24</f>
        <v>0</v>
      </c>
      <c r="N23" s="309" t="e">
        <f>M23/Data_category!$L$29*7</f>
        <v>#DIV/0!</v>
      </c>
    </row>
    <row r="24" spans="1:14" ht="12.75" customHeight="1" x14ac:dyDescent="0.2">
      <c r="A24" s="269" t="s">
        <v>42</v>
      </c>
      <c r="B24" s="270">
        <f>Data_category!B16</f>
        <v>0</v>
      </c>
      <c r="C24" s="335">
        <f>Data_category!C16</f>
        <v>0</v>
      </c>
      <c r="D24" s="271">
        <f>Data_category!D16</f>
        <v>0</v>
      </c>
      <c r="E24" s="272">
        <f>Data_category!E16</f>
        <v>0</v>
      </c>
      <c r="F24" s="335">
        <f>Data_category!F16</f>
        <v>0</v>
      </c>
      <c r="G24" s="335">
        <f>Data_category!G16</f>
        <v>0</v>
      </c>
      <c r="H24" s="335">
        <f>Data_category!H16</f>
        <v>0</v>
      </c>
      <c r="I24" s="335">
        <f>Data_category!I16</f>
        <v>0</v>
      </c>
      <c r="J24" s="271">
        <f>Data_category!J16</f>
        <v>0</v>
      </c>
      <c r="K24" s="273">
        <f>Data_category!K16</f>
        <v>0</v>
      </c>
      <c r="L24" s="332"/>
      <c r="M24" s="267">
        <f>CV_C!T25</f>
        <v>0</v>
      </c>
      <c r="N24" s="309" t="e">
        <f>M24/Data_category!$L$29*7</f>
        <v>#DIV/0!</v>
      </c>
    </row>
    <row r="25" spans="1:14" ht="12.75" customHeight="1" x14ac:dyDescent="0.2">
      <c r="A25" s="269" t="s">
        <v>43</v>
      </c>
      <c r="B25" s="270">
        <f>Data_category!B17</f>
        <v>0</v>
      </c>
      <c r="C25" s="335">
        <f>Data_category!C17</f>
        <v>0</v>
      </c>
      <c r="D25" s="271">
        <f>Data_category!D17</f>
        <v>0</v>
      </c>
      <c r="E25" s="272">
        <f>Data_category!E17</f>
        <v>0</v>
      </c>
      <c r="F25" s="335">
        <f>Data_category!F17</f>
        <v>0</v>
      </c>
      <c r="G25" s="335">
        <f>Data_category!G17</f>
        <v>0</v>
      </c>
      <c r="H25" s="335">
        <f>Data_category!H17</f>
        <v>0</v>
      </c>
      <c r="I25" s="335">
        <f>Data_category!I17</f>
        <v>0</v>
      </c>
      <c r="J25" s="271">
        <f>Data_category!J17</f>
        <v>0</v>
      </c>
      <c r="K25" s="273">
        <f>Data_category!K17</f>
        <v>0</v>
      </c>
      <c r="L25" s="332"/>
      <c r="M25" s="267">
        <f>CV_C!T26</f>
        <v>0</v>
      </c>
      <c r="N25" s="309" t="e">
        <f>M25/Data_category!$L$29*7</f>
        <v>#DIV/0!</v>
      </c>
    </row>
    <row r="26" spans="1:14" ht="12.75" customHeight="1" x14ac:dyDescent="0.2">
      <c r="A26" s="269" t="s">
        <v>44</v>
      </c>
      <c r="B26" s="270">
        <f>Data_category!B18</f>
        <v>0</v>
      </c>
      <c r="C26" s="335">
        <f>Data_category!C18</f>
        <v>0</v>
      </c>
      <c r="D26" s="271">
        <f>Data_category!D18</f>
        <v>0</v>
      </c>
      <c r="E26" s="272">
        <f>Data_category!E18</f>
        <v>0</v>
      </c>
      <c r="F26" s="335">
        <f>Data_category!F18</f>
        <v>0</v>
      </c>
      <c r="G26" s="335">
        <f>Data_category!G18</f>
        <v>0</v>
      </c>
      <c r="H26" s="335">
        <f>Data_category!H18</f>
        <v>0</v>
      </c>
      <c r="I26" s="335">
        <f>Data_category!I18</f>
        <v>0</v>
      </c>
      <c r="J26" s="271">
        <f>Data_category!J18</f>
        <v>0</v>
      </c>
      <c r="K26" s="273">
        <f>Data_category!K18</f>
        <v>0</v>
      </c>
      <c r="L26" s="332"/>
      <c r="M26" s="267">
        <f>CV_C!T27</f>
        <v>0</v>
      </c>
      <c r="N26" s="309" t="e">
        <f>M26/Data_category!$L$29*7</f>
        <v>#DIV/0!</v>
      </c>
    </row>
    <row r="27" spans="1:14" ht="12.75" customHeight="1" x14ac:dyDescent="0.2">
      <c r="A27" s="269" t="s">
        <v>45</v>
      </c>
      <c r="B27" s="270">
        <f>Data_category!B19</f>
        <v>0</v>
      </c>
      <c r="C27" s="335">
        <f>Data_category!C19</f>
        <v>0</v>
      </c>
      <c r="D27" s="271">
        <f>Data_category!D19</f>
        <v>0</v>
      </c>
      <c r="E27" s="272">
        <f>Data_category!E19</f>
        <v>0</v>
      </c>
      <c r="F27" s="335">
        <f>Data_category!F19</f>
        <v>0</v>
      </c>
      <c r="G27" s="335">
        <f>Data_category!G19</f>
        <v>0</v>
      </c>
      <c r="H27" s="335">
        <f>Data_category!H19</f>
        <v>0</v>
      </c>
      <c r="I27" s="335">
        <f>Data_category!I19</f>
        <v>0</v>
      </c>
      <c r="J27" s="271">
        <f>Data_category!J19</f>
        <v>0</v>
      </c>
      <c r="K27" s="273">
        <f>Data_category!K19</f>
        <v>0</v>
      </c>
      <c r="L27" s="332"/>
      <c r="M27" s="267">
        <f>CV_C!T28</f>
        <v>0</v>
      </c>
      <c r="N27" s="309" t="e">
        <f>M27/Data_category!$L$29*7</f>
        <v>#DIV/0!</v>
      </c>
    </row>
    <row r="28" spans="1:14" ht="12.75" customHeight="1" x14ac:dyDescent="0.2">
      <c r="A28" s="269" t="s">
        <v>46</v>
      </c>
      <c r="B28" s="270">
        <f>Data_category!B20</f>
        <v>0</v>
      </c>
      <c r="C28" s="335">
        <f>Data_category!C20</f>
        <v>0</v>
      </c>
      <c r="D28" s="271">
        <f>Data_category!D20</f>
        <v>0</v>
      </c>
      <c r="E28" s="272">
        <f>Data_category!E20</f>
        <v>0</v>
      </c>
      <c r="F28" s="335">
        <f>Data_category!F20</f>
        <v>0</v>
      </c>
      <c r="G28" s="335">
        <f>Data_category!G20</f>
        <v>0</v>
      </c>
      <c r="H28" s="335">
        <f>Data_category!H20</f>
        <v>0</v>
      </c>
      <c r="I28" s="335">
        <f>Data_category!I20</f>
        <v>0</v>
      </c>
      <c r="J28" s="271">
        <f>Data_category!J20</f>
        <v>0</v>
      </c>
      <c r="K28" s="273">
        <f>Data_category!K20</f>
        <v>0</v>
      </c>
      <c r="L28" s="332"/>
      <c r="M28" s="267">
        <f>CV_C!T29</f>
        <v>0</v>
      </c>
      <c r="N28" s="309" t="e">
        <f>M28/Data_category!$L$29*7</f>
        <v>#DIV/0!</v>
      </c>
    </row>
    <row r="29" spans="1:14" ht="12.75" customHeight="1" x14ac:dyDescent="0.2">
      <c r="A29" s="269" t="s">
        <v>47</v>
      </c>
      <c r="B29" s="270">
        <f>Data_category!B21</f>
        <v>0</v>
      </c>
      <c r="C29" s="335">
        <f>Data_category!C21</f>
        <v>0</v>
      </c>
      <c r="D29" s="271">
        <f>Data_category!D21</f>
        <v>0</v>
      </c>
      <c r="E29" s="272">
        <f>Data_category!E21</f>
        <v>0</v>
      </c>
      <c r="F29" s="335">
        <f>Data_category!F21</f>
        <v>0</v>
      </c>
      <c r="G29" s="335">
        <f>Data_category!G21</f>
        <v>0</v>
      </c>
      <c r="H29" s="335">
        <f>Data_category!H21</f>
        <v>0</v>
      </c>
      <c r="I29" s="335">
        <f>Data_category!I21</f>
        <v>0</v>
      </c>
      <c r="J29" s="271">
        <f>Data_category!J21</f>
        <v>0</v>
      </c>
      <c r="K29" s="273">
        <f>Data_category!K21</f>
        <v>0</v>
      </c>
      <c r="L29" s="332"/>
      <c r="M29" s="267">
        <f>CV_C!T30</f>
        <v>0</v>
      </c>
      <c r="N29" s="309" t="e">
        <f>M29/Data_category!$L$29*7</f>
        <v>#DIV/0!</v>
      </c>
    </row>
    <row r="30" spans="1:14" ht="12.75" customHeight="1" x14ac:dyDescent="0.2">
      <c r="A30" s="275" t="s">
        <v>48</v>
      </c>
      <c r="B30" s="276">
        <f>Data_category!B22</f>
        <v>0</v>
      </c>
      <c r="C30" s="336">
        <f>Data_category!C22</f>
        <v>0</v>
      </c>
      <c r="D30" s="277">
        <f>Data_category!D22</f>
        <v>0</v>
      </c>
      <c r="E30" s="278">
        <f>Data_category!E22</f>
        <v>0</v>
      </c>
      <c r="F30" s="336">
        <f>Data_category!F22</f>
        <v>0</v>
      </c>
      <c r="G30" s="336">
        <f>Data_category!G22</f>
        <v>0</v>
      </c>
      <c r="H30" s="336">
        <f>Data_category!H22</f>
        <v>0</v>
      </c>
      <c r="I30" s="336">
        <f>Data_category!I22</f>
        <v>0</v>
      </c>
      <c r="J30" s="277">
        <f>Data_category!J22</f>
        <v>0</v>
      </c>
      <c r="K30" s="279">
        <f>Data_category!K22</f>
        <v>0</v>
      </c>
      <c r="L30" s="272"/>
      <c r="M30" s="280">
        <f>CV_C!T31</f>
        <v>0</v>
      </c>
      <c r="N30" s="281" t="e">
        <f>M30/Data_category!$L$29*7</f>
        <v>#DIV/0!</v>
      </c>
    </row>
    <row r="31" spans="1:14" ht="12.75" customHeight="1" x14ac:dyDescent="0.2">
      <c r="A31" s="269" t="s">
        <v>49</v>
      </c>
      <c r="B31" s="270">
        <f>Data_category!B23</f>
        <v>0</v>
      </c>
      <c r="C31" s="335">
        <f>Data_category!C23</f>
        <v>0</v>
      </c>
      <c r="D31" s="271">
        <f>Data_category!D23</f>
        <v>0</v>
      </c>
      <c r="E31" s="272">
        <f>Data_category!E23</f>
        <v>0</v>
      </c>
      <c r="F31" s="335">
        <f>Data_category!F23</f>
        <v>0</v>
      </c>
      <c r="G31" s="335">
        <f>Data_category!G23</f>
        <v>0</v>
      </c>
      <c r="H31" s="335">
        <f>Data_category!H23</f>
        <v>0</v>
      </c>
      <c r="I31" s="335">
        <f>Data_category!I23</f>
        <v>0</v>
      </c>
      <c r="J31" s="271">
        <f>Data_category!J23</f>
        <v>0</v>
      </c>
      <c r="K31" s="273">
        <f>Data_category!K23</f>
        <v>0</v>
      </c>
      <c r="L31" s="332"/>
      <c r="M31" s="267">
        <f>CV_C!T32</f>
        <v>0</v>
      </c>
      <c r="N31" s="309" t="e">
        <f>M31/Data_category!$L$29*7</f>
        <v>#DIV/0!</v>
      </c>
    </row>
    <row r="32" spans="1:14" ht="12.75" customHeight="1" x14ac:dyDescent="0.2">
      <c r="A32" s="269" t="s">
        <v>50</v>
      </c>
      <c r="B32" s="270">
        <f>Data_category!B24</f>
        <v>0</v>
      </c>
      <c r="C32" s="335">
        <f>Data_category!C24</f>
        <v>0</v>
      </c>
      <c r="D32" s="271">
        <f>Data_category!D24</f>
        <v>0</v>
      </c>
      <c r="E32" s="272">
        <f>Data_category!E24</f>
        <v>0</v>
      </c>
      <c r="F32" s="335">
        <f>Data_category!F24</f>
        <v>0</v>
      </c>
      <c r="G32" s="335">
        <f>Data_category!G24</f>
        <v>0</v>
      </c>
      <c r="H32" s="335">
        <f>Data_category!H24</f>
        <v>0</v>
      </c>
      <c r="I32" s="335">
        <f>Data_category!I24</f>
        <v>0</v>
      </c>
      <c r="J32" s="271">
        <f>Data_category!J24</f>
        <v>0</v>
      </c>
      <c r="K32" s="273">
        <f>Data_category!K24</f>
        <v>0</v>
      </c>
      <c r="L32" s="332"/>
      <c r="M32" s="267">
        <f>CV_C!T33</f>
        <v>0</v>
      </c>
      <c r="N32" s="309" t="e">
        <f>M32/Data_category!$L$29*7</f>
        <v>#DIV/0!</v>
      </c>
    </row>
    <row r="33" spans="1:14" ht="12.75" customHeight="1" x14ac:dyDescent="0.2">
      <c r="A33" s="269" t="s">
        <v>51</v>
      </c>
      <c r="B33" s="270">
        <f>Data_category!B25</f>
        <v>0</v>
      </c>
      <c r="C33" s="335">
        <f>Data_category!C25</f>
        <v>0</v>
      </c>
      <c r="D33" s="271">
        <f>Data_category!D25</f>
        <v>0</v>
      </c>
      <c r="E33" s="272">
        <f>Data_category!E25</f>
        <v>0</v>
      </c>
      <c r="F33" s="335">
        <f>Data_category!F25</f>
        <v>0</v>
      </c>
      <c r="G33" s="335">
        <f>Data_category!G25</f>
        <v>0</v>
      </c>
      <c r="H33" s="335">
        <f>Data_category!H25</f>
        <v>0</v>
      </c>
      <c r="I33" s="335">
        <f>Data_category!I25</f>
        <v>0</v>
      </c>
      <c r="J33" s="271">
        <f>Data_category!J25</f>
        <v>0</v>
      </c>
      <c r="K33" s="273">
        <f>Data_category!K25</f>
        <v>0</v>
      </c>
      <c r="L33" s="332"/>
      <c r="M33" s="267">
        <f>CV_C!T34</f>
        <v>0</v>
      </c>
      <c r="N33" s="309" t="e">
        <f>M33/Data_category!$L$29*7</f>
        <v>#DIV/0!</v>
      </c>
    </row>
    <row r="34" spans="1:14" ht="12.75" customHeight="1" x14ac:dyDescent="0.2">
      <c r="A34" s="269" t="s">
        <v>52</v>
      </c>
      <c r="B34" s="270">
        <f>Data_category!B26</f>
        <v>0</v>
      </c>
      <c r="C34" s="335">
        <f>Data_category!C26</f>
        <v>0</v>
      </c>
      <c r="D34" s="271">
        <f>Data_category!D26</f>
        <v>0</v>
      </c>
      <c r="E34" s="272">
        <f>Data_category!E26</f>
        <v>0</v>
      </c>
      <c r="F34" s="335">
        <f>Data_category!F26</f>
        <v>0</v>
      </c>
      <c r="G34" s="335">
        <f>Data_category!G26</f>
        <v>0</v>
      </c>
      <c r="H34" s="335">
        <f>Data_category!H26</f>
        <v>0</v>
      </c>
      <c r="I34" s="335">
        <f>Data_category!I26</f>
        <v>0</v>
      </c>
      <c r="J34" s="271">
        <f>Data_category!J26</f>
        <v>0</v>
      </c>
      <c r="K34" s="273">
        <f>Data_category!K26</f>
        <v>0</v>
      </c>
      <c r="L34" s="332"/>
      <c r="M34" s="267">
        <f>CV_C!T35</f>
        <v>0</v>
      </c>
      <c r="N34" s="309" t="e">
        <f>M34/Data_category!$L$29*7</f>
        <v>#DIV/0!</v>
      </c>
    </row>
    <row r="35" spans="1:14" ht="12.75" customHeight="1" x14ac:dyDescent="0.2">
      <c r="A35" s="269" t="s">
        <v>53</v>
      </c>
      <c r="B35" s="270">
        <f>Data_category!B27</f>
        <v>0</v>
      </c>
      <c r="C35" s="335">
        <f>Data_category!C27</f>
        <v>0</v>
      </c>
      <c r="D35" s="271">
        <f>Data_category!D27</f>
        <v>0</v>
      </c>
      <c r="E35" s="272">
        <f>Data_category!E27</f>
        <v>0</v>
      </c>
      <c r="F35" s="335">
        <f>Data_category!F27</f>
        <v>0</v>
      </c>
      <c r="G35" s="335">
        <f>Data_category!G27</f>
        <v>0</v>
      </c>
      <c r="H35" s="335">
        <f>Data_category!H27</f>
        <v>0</v>
      </c>
      <c r="I35" s="335">
        <f>Data_category!I27</f>
        <v>0</v>
      </c>
      <c r="J35" s="271">
        <f>Data_category!J27</f>
        <v>0</v>
      </c>
      <c r="K35" s="273">
        <f>Data_category!K27</f>
        <v>0</v>
      </c>
      <c r="L35" s="332"/>
      <c r="M35" s="267">
        <f>CV_C!T36</f>
        <v>0</v>
      </c>
      <c r="N35" s="309" t="e">
        <f>M35/Data_category!$L$29*7</f>
        <v>#DIV/0!</v>
      </c>
    </row>
    <row r="36" spans="1:14" ht="13.5" customHeight="1" x14ac:dyDescent="0.2">
      <c r="A36" s="269" t="s">
        <v>54</v>
      </c>
      <c r="B36" s="282">
        <f>Data_category!B28</f>
        <v>0</v>
      </c>
      <c r="C36" s="337">
        <f>Data_category!C28</f>
        <v>0</v>
      </c>
      <c r="D36" s="283">
        <f>Data_category!D28</f>
        <v>0</v>
      </c>
      <c r="E36" s="284">
        <f>Data_category!E28</f>
        <v>0</v>
      </c>
      <c r="F36" s="337">
        <f>Data_category!F28</f>
        <v>0</v>
      </c>
      <c r="G36" s="337">
        <f>Data_category!G28</f>
        <v>0</v>
      </c>
      <c r="H36" s="337">
        <f>Data_category!H28</f>
        <v>0</v>
      </c>
      <c r="I36" s="337">
        <f>Data_category!I28</f>
        <v>0</v>
      </c>
      <c r="J36" s="283">
        <f>Data_category!J28</f>
        <v>0</v>
      </c>
      <c r="K36" s="285">
        <f>Data_category!K28</f>
        <v>0</v>
      </c>
      <c r="L36" s="332"/>
      <c r="M36" s="286">
        <f>CV_C!T37</f>
        <v>0</v>
      </c>
      <c r="N36" s="338" t="e">
        <f>M36/Data_category!$L$29*7</f>
        <v>#DIV/0!</v>
      </c>
    </row>
    <row r="37" spans="1:14" ht="12.75" customHeight="1" x14ac:dyDescent="0.2">
      <c r="A37" s="287" t="s">
        <v>135</v>
      </c>
      <c r="B37" s="339" t="e">
        <f>SUM(B13:B36)/Data_category!$L$29</f>
        <v>#DIV/0!</v>
      </c>
      <c r="C37" s="340" t="e">
        <f>SUM(C13:C36)/Data_category!$L$29</f>
        <v>#DIV/0!</v>
      </c>
      <c r="D37" s="340" t="e">
        <f>SUM(D13:D36)/Data_category!$L$29</f>
        <v>#DIV/0!</v>
      </c>
      <c r="E37" s="340" t="e">
        <f>SUM(E13:E36)/Data_category!$L$29</f>
        <v>#DIV/0!</v>
      </c>
      <c r="F37" s="340" t="e">
        <f>SUM(F13:F36)/Data_category!$L$29</f>
        <v>#DIV/0!</v>
      </c>
      <c r="G37" s="340" t="e">
        <f>SUM(G13:G36)/Data_category!$L$29</f>
        <v>#DIV/0!</v>
      </c>
      <c r="H37" s="340" t="e">
        <f>SUM(H13:H36)/Data_category!$L$29</f>
        <v>#DIV/0!</v>
      </c>
      <c r="I37" s="340" t="e">
        <f>SUM(I13:I36)/Data_category!$L$29</f>
        <v>#DIV/0!</v>
      </c>
      <c r="J37" s="340" t="e">
        <f>SUM(J13:J36)/Data_category!$L$29</f>
        <v>#DIV/0!</v>
      </c>
      <c r="K37" s="341" t="e">
        <f>SUM(K13:K36)/Data_category!$L$29</f>
        <v>#DIV/0!</v>
      </c>
      <c r="L37" s="342"/>
      <c r="M37" s="291">
        <f>SUM(M13:M36)</f>
        <v>0</v>
      </c>
      <c r="N37" s="292" t="e">
        <f>SUM(B37:K37)</f>
        <v>#DIV/0!</v>
      </c>
    </row>
    <row r="38" spans="1:14" ht="12.75" customHeight="1" x14ac:dyDescent="0.2">
      <c r="A38" s="275" t="s">
        <v>145</v>
      </c>
      <c r="B38" s="343" t="e">
        <f>SUM(B19:B34)/Data_category!$L$29</f>
        <v>#DIV/0!</v>
      </c>
      <c r="C38" s="344" t="e">
        <f>SUM(C19:C34)/Data_category!$L$29</f>
        <v>#DIV/0!</v>
      </c>
      <c r="D38" s="344" t="e">
        <f>SUM(D19:D34)/Data_category!$L$29</f>
        <v>#DIV/0!</v>
      </c>
      <c r="E38" s="344" t="e">
        <f>SUM(E19:E34)/Data_category!$L$29</f>
        <v>#DIV/0!</v>
      </c>
      <c r="F38" s="344" t="e">
        <f>SUM(F19:F34)/Data_category!$L$29</f>
        <v>#DIV/0!</v>
      </c>
      <c r="G38" s="344" t="e">
        <f>SUM(G19:G34)/Data_category!$L$29</f>
        <v>#DIV/0!</v>
      </c>
      <c r="H38" s="344" t="e">
        <f>SUM(H19:H34)/Data_category!$L$29</f>
        <v>#DIV/0!</v>
      </c>
      <c r="I38" s="344" t="e">
        <f>SUM(I19:I34)/Data_category!$L$29</f>
        <v>#DIV/0!</v>
      </c>
      <c r="J38" s="344" t="e">
        <f>SUM(J19:J34)/Data_category!$L$29</f>
        <v>#DIV/0!</v>
      </c>
      <c r="K38" s="345" t="e">
        <f>SUM(K19:K34)/Data_category!$L$29</f>
        <v>#DIV/0!</v>
      </c>
      <c r="L38" s="342"/>
      <c r="M38" s="280">
        <f>SUM(M19:M34)</f>
        <v>0</v>
      </c>
      <c r="N38" s="281" t="e">
        <f>SUM(B38:K38)</f>
        <v>#DIV/0!</v>
      </c>
    </row>
    <row r="39" spans="1:14" ht="13.5" customHeight="1" x14ac:dyDescent="0.2">
      <c r="A39" s="296" t="s">
        <v>146</v>
      </c>
      <c r="B39" s="346" t="e">
        <f t="shared" ref="B39:K39" si="0">B37-B38</f>
        <v>#DIV/0!</v>
      </c>
      <c r="C39" s="347" t="e">
        <f t="shared" si="0"/>
        <v>#DIV/0!</v>
      </c>
      <c r="D39" s="347" t="e">
        <f t="shared" si="0"/>
        <v>#DIV/0!</v>
      </c>
      <c r="E39" s="347" t="e">
        <f t="shared" si="0"/>
        <v>#DIV/0!</v>
      </c>
      <c r="F39" s="347" t="e">
        <f t="shared" si="0"/>
        <v>#DIV/0!</v>
      </c>
      <c r="G39" s="347" t="e">
        <f t="shared" si="0"/>
        <v>#DIV/0!</v>
      </c>
      <c r="H39" s="347" t="e">
        <f t="shared" si="0"/>
        <v>#DIV/0!</v>
      </c>
      <c r="I39" s="347" t="e">
        <f t="shared" si="0"/>
        <v>#DIV/0!</v>
      </c>
      <c r="J39" s="347" t="e">
        <f t="shared" si="0"/>
        <v>#DIV/0!</v>
      </c>
      <c r="K39" s="348" t="e">
        <f t="shared" si="0"/>
        <v>#DIV/0!</v>
      </c>
      <c r="L39" s="342"/>
      <c r="M39" s="300">
        <f>M37-M38</f>
        <v>0</v>
      </c>
      <c r="N39" s="301" t="e">
        <f>N37-N38</f>
        <v>#DIV/0!</v>
      </c>
    </row>
    <row r="40" spans="1:14" ht="12.75" customHeight="1" x14ac:dyDescent="0.2">
      <c r="B40" s="26"/>
      <c r="C40" s="26"/>
      <c r="D40" s="26"/>
      <c r="E40" s="26"/>
      <c r="F40" s="26"/>
      <c r="G40" s="26"/>
      <c r="H40" s="26"/>
      <c r="J40" s="26"/>
    </row>
    <row r="41" spans="1:14" ht="12.75" customHeight="1" x14ac:dyDescent="0.2">
      <c r="A41" s="255" t="s">
        <v>74</v>
      </c>
      <c r="B41" s="18">
        <f>B5</f>
        <v>0</v>
      </c>
    </row>
    <row r="42" spans="1:14" ht="12.75" customHeight="1" x14ac:dyDescent="0.2">
      <c r="L42" s="82"/>
    </row>
    <row r="43" spans="1:14" ht="18.600000000000001" customHeight="1" x14ac:dyDescent="0.2">
      <c r="A43" s="18"/>
      <c r="B43" s="14" t="str">
        <f>B11</f>
        <v>Distrubution des classes SWISS10 par tranche horaire  -  Cumuls sur 7 jours (Lu - Di)</v>
      </c>
      <c r="C43" s="14"/>
      <c r="D43" s="14"/>
      <c r="E43" s="14"/>
      <c r="F43" s="14"/>
      <c r="G43" s="14"/>
      <c r="H43" s="14"/>
      <c r="I43" s="14"/>
      <c r="J43" s="14"/>
      <c r="K43" s="14"/>
      <c r="L43" s="329"/>
      <c r="M43" s="258" t="s">
        <v>134</v>
      </c>
      <c r="N43" s="412" t="str">
        <f>N11</f>
        <v>Part du TJM</v>
      </c>
    </row>
    <row r="44" spans="1:14" ht="12.75" customHeight="1" x14ac:dyDescent="0.2">
      <c r="A44" s="138" t="s">
        <v>103</v>
      </c>
      <c r="B44" s="349" t="str">
        <f>B12</f>
        <v>CAR (1)</v>
      </c>
      <c r="C44" s="141" t="str">
        <f t="shared" ref="C44:K44" si="1">C12</f>
        <v>MR (2)</v>
      </c>
      <c r="D44" s="141" t="str">
        <f t="shared" si="1"/>
        <v>PW (3)</v>
      </c>
      <c r="E44" s="141" t="str">
        <f t="shared" si="1"/>
        <v>PW+AH(4)</v>
      </c>
      <c r="F44" s="141" t="str">
        <f t="shared" si="1"/>
        <v>LIE (5)</v>
      </c>
      <c r="G44" s="141" t="str">
        <f t="shared" si="1"/>
        <v>LIE+AH(6)</v>
      </c>
      <c r="H44" s="141" t="str">
        <f t="shared" si="1"/>
        <v>LIE+AL(7)</v>
      </c>
      <c r="I44" s="141" t="str">
        <f t="shared" si="1"/>
        <v>LW (8)</v>
      </c>
      <c r="J44" s="141" t="str">
        <f t="shared" si="1"/>
        <v>LZ (9)</v>
      </c>
      <c r="K44" s="143" t="str">
        <f t="shared" si="1"/>
        <v>SZ (10)</v>
      </c>
      <c r="L44" s="106"/>
      <c r="M44" s="262" t="s">
        <v>106</v>
      </c>
      <c r="N44" s="412"/>
    </row>
    <row r="45" spans="1:14" ht="12.75" customHeight="1" x14ac:dyDescent="0.2">
      <c r="A45" s="263" t="s">
        <v>31</v>
      </c>
      <c r="B45" s="265">
        <f>Data_category!B33</f>
        <v>0</v>
      </c>
      <c r="C45" s="331">
        <f>Data_category!C33</f>
        <v>0</v>
      </c>
      <c r="D45" s="331">
        <f>Data_category!D33</f>
        <v>0</v>
      </c>
      <c r="E45" s="331">
        <f>Data_category!E33</f>
        <v>0</v>
      </c>
      <c r="F45" s="331">
        <f>Data_category!F33</f>
        <v>0</v>
      </c>
      <c r="G45" s="331">
        <f>Data_category!G33</f>
        <v>0</v>
      </c>
      <c r="H45" s="331">
        <f>Data_category!H33</f>
        <v>0</v>
      </c>
      <c r="I45" s="331">
        <f>Data_category!I33</f>
        <v>0</v>
      </c>
      <c r="J45" s="331">
        <f>Data_category!J33</f>
        <v>0</v>
      </c>
      <c r="K45" s="150">
        <f>Data_category!K33</f>
        <v>0</v>
      </c>
      <c r="L45" s="332"/>
      <c r="M45" s="333">
        <f>CV_C!AD14</f>
        <v>0</v>
      </c>
      <c r="N45" s="334" t="e">
        <f>M45/Data_category!$L$57*7</f>
        <v>#DIV/0!</v>
      </c>
    </row>
    <row r="46" spans="1:14" ht="12.75" customHeight="1" x14ac:dyDescent="0.2">
      <c r="A46" s="269" t="s">
        <v>32</v>
      </c>
      <c r="B46" s="272">
        <f>Data_category!B34</f>
        <v>0</v>
      </c>
      <c r="C46" s="335">
        <f>Data_category!C34</f>
        <v>0</v>
      </c>
      <c r="D46" s="335">
        <f>Data_category!D34</f>
        <v>0</v>
      </c>
      <c r="E46" s="335">
        <f>Data_category!E34</f>
        <v>0</v>
      </c>
      <c r="F46" s="335">
        <f>Data_category!F34</f>
        <v>0</v>
      </c>
      <c r="G46" s="335">
        <f>Data_category!G34</f>
        <v>0</v>
      </c>
      <c r="H46" s="335">
        <f>Data_category!H34</f>
        <v>0</v>
      </c>
      <c r="I46" s="335">
        <f>Data_category!I34</f>
        <v>0</v>
      </c>
      <c r="J46" s="335">
        <f>Data_category!J34</f>
        <v>0</v>
      </c>
      <c r="K46" s="155">
        <f>Data_category!K34</f>
        <v>0</v>
      </c>
      <c r="L46" s="332"/>
      <c r="M46" s="267">
        <f>CV_C!AD15</f>
        <v>0</v>
      </c>
      <c r="N46" s="309" t="e">
        <f>M46/Data_category!$L$57*7</f>
        <v>#DIV/0!</v>
      </c>
    </row>
    <row r="47" spans="1:14" ht="12.75" customHeight="1" x14ac:dyDescent="0.2">
      <c r="A47" s="269" t="s">
        <v>33</v>
      </c>
      <c r="B47" s="272">
        <f>Data_category!B35</f>
        <v>0</v>
      </c>
      <c r="C47" s="335">
        <f>Data_category!C35</f>
        <v>0</v>
      </c>
      <c r="D47" s="335">
        <f>Data_category!D35</f>
        <v>0</v>
      </c>
      <c r="E47" s="335">
        <f>Data_category!E35</f>
        <v>0</v>
      </c>
      <c r="F47" s="335">
        <f>Data_category!F35</f>
        <v>0</v>
      </c>
      <c r="G47" s="335">
        <f>Data_category!G35</f>
        <v>0</v>
      </c>
      <c r="H47" s="335">
        <f>Data_category!H35</f>
        <v>0</v>
      </c>
      <c r="I47" s="335">
        <f>Data_category!I35</f>
        <v>0</v>
      </c>
      <c r="J47" s="335">
        <f>Data_category!J35</f>
        <v>0</v>
      </c>
      <c r="K47" s="155">
        <f>Data_category!K35</f>
        <v>0</v>
      </c>
      <c r="L47" s="332"/>
      <c r="M47" s="267">
        <f>CV_C!AD16</f>
        <v>0</v>
      </c>
      <c r="N47" s="309" t="e">
        <f>M47/Data_category!$L$57*7</f>
        <v>#DIV/0!</v>
      </c>
    </row>
    <row r="48" spans="1:14" ht="12.75" customHeight="1" x14ac:dyDescent="0.2">
      <c r="A48" s="269" t="s">
        <v>34</v>
      </c>
      <c r="B48" s="272">
        <f>Data_category!B36</f>
        <v>0</v>
      </c>
      <c r="C48" s="335">
        <f>Data_category!C36</f>
        <v>0</v>
      </c>
      <c r="D48" s="335">
        <f>Data_category!D36</f>
        <v>0</v>
      </c>
      <c r="E48" s="335">
        <f>Data_category!E36</f>
        <v>0</v>
      </c>
      <c r="F48" s="335">
        <f>Data_category!F36</f>
        <v>0</v>
      </c>
      <c r="G48" s="335">
        <f>Data_category!G36</f>
        <v>0</v>
      </c>
      <c r="H48" s="335">
        <f>Data_category!H36</f>
        <v>0</v>
      </c>
      <c r="I48" s="335">
        <f>Data_category!I36</f>
        <v>0</v>
      </c>
      <c r="J48" s="335">
        <f>Data_category!J36</f>
        <v>0</v>
      </c>
      <c r="K48" s="155">
        <f>Data_category!K36</f>
        <v>0</v>
      </c>
      <c r="L48" s="332"/>
      <c r="M48" s="267">
        <f>CV_C!AD17</f>
        <v>0</v>
      </c>
      <c r="N48" s="309" t="e">
        <f>M48/Data_category!$L$57*7</f>
        <v>#DIV/0!</v>
      </c>
    </row>
    <row r="49" spans="1:14" ht="12.75" customHeight="1" x14ac:dyDescent="0.2">
      <c r="A49" s="269" t="s">
        <v>35</v>
      </c>
      <c r="B49" s="272">
        <f>Data_category!B37</f>
        <v>0</v>
      </c>
      <c r="C49" s="335">
        <f>Data_category!C37</f>
        <v>0</v>
      </c>
      <c r="D49" s="335">
        <f>Data_category!D37</f>
        <v>0</v>
      </c>
      <c r="E49" s="335">
        <f>Data_category!E37</f>
        <v>0</v>
      </c>
      <c r="F49" s="335">
        <f>Data_category!F37</f>
        <v>0</v>
      </c>
      <c r="G49" s="335">
        <f>Data_category!G37</f>
        <v>0</v>
      </c>
      <c r="H49" s="335">
        <f>Data_category!H37</f>
        <v>0</v>
      </c>
      <c r="I49" s="335">
        <f>Data_category!I37</f>
        <v>0</v>
      </c>
      <c r="J49" s="335">
        <f>Data_category!J37</f>
        <v>0</v>
      </c>
      <c r="K49" s="155">
        <f>Data_category!K37</f>
        <v>0</v>
      </c>
      <c r="L49" s="332"/>
      <c r="M49" s="267">
        <f>CV_C!AD18</f>
        <v>0</v>
      </c>
      <c r="N49" s="309" t="e">
        <f>M49/Data_category!$L$57*7</f>
        <v>#DIV/0!</v>
      </c>
    </row>
    <row r="50" spans="1:14" ht="12.75" customHeight="1" x14ac:dyDescent="0.2">
      <c r="A50" s="269" t="s">
        <v>36</v>
      </c>
      <c r="B50" s="272">
        <f>Data_category!B38</f>
        <v>0</v>
      </c>
      <c r="C50" s="335">
        <f>Data_category!C38</f>
        <v>0</v>
      </c>
      <c r="D50" s="335">
        <f>Data_category!D38</f>
        <v>0</v>
      </c>
      <c r="E50" s="335">
        <f>Data_category!E38</f>
        <v>0</v>
      </c>
      <c r="F50" s="335">
        <f>Data_category!F38</f>
        <v>0</v>
      </c>
      <c r="G50" s="335">
        <f>Data_category!G38</f>
        <v>0</v>
      </c>
      <c r="H50" s="335">
        <f>Data_category!H38</f>
        <v>0</v>
      </c>
      <c r="I50" s="335">
        <f>Data_category!I38</f>
        <v>0</v>
      </c>
      <c r="J50" s="335">
        <f>Data_category!J38</f>
        <v>0</v>
      </c>
      <c r="K50" s="155">
        <f>Data_category!K38</f>
        <v>0</v>
      </c>
      <c r="L50" s="332"/>
      <c r="M50" s="267">
        <f>CV_C!AD19</f>
        <v>0</v>
      </c>
      <c r="N50" s="309" t="e">
        <f>M50/Data_category!$L$57*7</f>
        <v>#DIV/0!</v>
      </c>
    </row>
    <row r="51" spans="1:14" ht="12.75" customHeight="1" x14ac:dyDescent="0.2">
      <c r="A51" s="269" t="s">
        <v>37</v>
      </c>
      <c r="B51" s="272">
        <f>Data_category!B39</f>
        <v>0</v>
      </c>
      <c r="C51" s="335">
        <f>Data_category!C39</f>
        <v>0</v>
      </c>
      <c r="D51" s="335">
        <f>Data_category!D39</f>
        <v>0</v>
      </c>
      <c r="E51" s="335">
        <f>Data_category!E39</f>
        <v>0</v>
      </c>
      <c r="F51" s="335">
        <f>Data_category!F39</f>
        <v>0</v>
      </c>
      <c r="G51" s="335">
        <f>Data_category!G39</f>
        <v>0</v>
      </c>
      <c r="H51" s="335">
        <f>Data_category!H39</f>
        <v>0</v>
      </c>
      <c r="I51" s="335">
        <f>Data_category!I39</f>
        <v>0</v>
      </c>
      <c r="J51" s="335">
        <f>Data_category!J39</f>
        <v>0</v>
      </c>
      <c r="K51" s="155">
        <f>Data_category!K39</f>
        <v>0</v>
      </c>
      <c r="L51" s="332"/>
      <c r="M51" s="267">
        <f>CV_C!AD20</f>
        <v>0</v>
      </c>
      <c r="N51" s="309" t="e">
        <f>M51/Data_category!$L$57*7</f>
        <v>#DIV/0!</v>
      </c>
    </row>
    <row r="52" spans="1:14" ht="12.75" customHeight="1" x14ac:dyDescent="0.2">
      <c r="A52" s="275" t="s">
        <v>38</v>
      </c>
      <c r="B52" s="278">
        <f>Data_category!B40</f>
        <v>0</v>
      </c>
      <c r="C52" s="336">
        <f>Data_category!C40</f>
        <v>0</v>
      </c>
      <c r="D52" s="336">
        <f>Data_category!D40</f>
        <v>0</v>
      </c>
      <c r="E52" s="336">
        <f>Data_category!E40</f>
        <v>0</v>
      </c>
      <c r="F52" s="336">
        <f>Data_category!F40</f>
        <v>0</v>
      </c>
      <c r="G52" s="336">
        <f>Data_category!G40</f>
        <v>0</v>
      </c>
      <c r="H52" s="336">
        <f>Data_category!H40</f>
        <v>0</v>
      </c>
      <c r="I52" s="336">
        <f>Data_category!I40</f>
        <v>0</v>
      </c>
      <c r="J52" s="336">
        <f>Data_category!J40</f>
        <v>0</v>
      </c>
      <c r="K52" s="350">
        <f>Data_category!K40</f>
        <v>0</v>
      </c>
      <c r="L52" s="272"/>
      <c r="M52" s="280">
        <f>CV_C!AD21</f>
        <v>0</v>
      </c>
      <c r="N52" s="281" t="e">
        <f>M52/Data_category!$L$57*7</f>
        <v>#DIV/0!</v>
      </c>
    </row>
    <row r="53" spans="1:14" ht="12.75" customHeight="1" x14ac:dyDescent="0.2">
      <c r="A53" s="269" t="s">
        <v>39</v>
      </c>
      <c r="B53" s="272">
        <f>Data_category!B41</f>
        <v>0</v>
      </c>
      <c r="C53" s="335">
        <f>Data_category!C41</f>
        <v>0</v>
      </c>
      <c r="D53" s="335">
        <f>Data_category!D41</f>
        <v>0</v>
      </c>
      <c r="E53" s="335">
        <f>Data_category!E41</f>
        <v>0</v>
      </c>
      <c r="F53" s="335">
        <f>Data_category!F41</f>
        <v>0</v>
      </c>
      <c r="G53" s="335">
        <f>Data_category!G41</f>
        <v>0</v>
      </c>
      <c r="H53" s="335">
        <f>Data_category!H41</f>
        <v>0</v>
      </c>
      <c r="I53" s="335">
        <f>Data_category!I41</f>
        <v>0</v>
      </c>
      <c r="J53" s="335">
        <f>Data_category!J41</f>
        <v>0</v>
      </c>
      <c r="K53" s="155">
        <f>Data_category!K41</f>
        <v>0</v>
      </c>
      <c r="L53" s="332"/>
      <c r="M53" s="267">
        <f>CV_C!AD22</f>
        <v>0</v>
      </c>
      <c r="N53" s="309" t="e">
        <f>M53/Data_category!$L$57*7</f>
        <v>#DIV/0!</v>
      </c>
    </row>
    <row r="54" spans="1:14" ht="12.75" customHeight="1" x14ac:dyDescent="0.2">
      <c r="A54" s="269" t="s">
        <v>40</v>
      </c>
      <c r="B54" s="272">
        <f>Data_category!B42</f>
        <v>0</v>
      </c>
      <c r="C54" s="335">
        <f>Data_category!C42</f>
        <v>0</v>
      </c>
      <c r="D54" s="335">
        <f>Data_category!D42</f>
        <v>0</v>
      </c>
      <c r="E54" s="335">
        <f>Data_category!E42</f>
        <v>0</v>
      </c>
      <c r="F54" s="335">
        <f>Data_category!F42</f>
        <v>0</v>
      </c>
      <c r="G54" s="335">
        <f>Data_category!G42</f>
        <v>0</v>
      </c>
      <c r="H54" s="335">
        <f>Data_category!H42</f>
        <v>0</v>
      </c>
      <c r="I54" s="335">
        <f>Data_category!I42</f>
        <v>0</v>
      </c>
      <c r="J54" s="335">
        <f>Data_category!J42</f>
        <v>0</v>
      </c>
      <c r="K54" s="155">
        <f>Data_category!K42</f>
        <v>0</v>
      </c>
      <c r="L54" s="332"/>
      <c r="M54" s="267">
        <f>CV_C!AD23</f>
        <v>0</v>
      </c>
      <c r="N54" s="309" t="e">
        <f>M54/Data_category!$L$57*7</f>
        <v>#DIV/0!</v>
      </c>
    </row>
    <row r="55" spans="1:14" ht="12.75" customHeight="1" x14ac:dyDescent="0.2">
      <c r="A55" s="269" t="s">
        <v>41</v>
      </c>
      <c r="B55" s="272">
        <f>Data_category!B43</f>
        <v>0</v>
      </c>
      <c r="C55" s="335">
        <f>Data_category!C43</f>
        <v>0</v>
      </c>
      <c r="D55" s="335">
        <f>Data_category!D43</f>
        <v>0</v>
      </c>
      <c r="E55" s="335">
        <f>Data_category!E43</f>
        <v>0</v>
      </c>
      <c r="F55" s="335">
        <f>Data_category!F43</f>
        <v>0</v>
      </c>
      <c r="G55" s="335">
        <f>Data_category!G43</f>
        <v>0</v>
      </c>
      <c r="H55" s="335">
        <f>Data_category!H43</f>
        <v>0</v>
      </c>
      <c r="I55" s="335">
        <f>Data_category!I43</f>
        <v>0</v>
      </c>
      <c r="J55" s="335">
        <f>Data_category!J43</f>
        <v>0</v>
      </c>
      <c r="K55" s="155">
        <f>Data_category!K43</f>
        <v>0</v>
      </c>
      <c r="L55" s="332"/>
      <c r="M55" s="267">
        <f>CV_C!AD24</f>
        <v>0</v>
      </c>
      <c r="N55" s="309" t="e">
        <f>M55/Data_category!$L$57*7</f>
        <v>#DIV/0!</v>
      </c>
    </row>
    <row r="56" spans="1:14" ht="12.75" customHeight="1" x14ac:dyDescent="0.2">
      <c r="A56" s="269" t="s">
        <v>42</v>
      </c>
      <c r="B56" s="272">
        <f>Data_category!B44</f>
        <v>0</v>
      </c>
      <c r="C56" s="335">
        <f>Data_category!C44</f>
        <v>0</v>
      </c>
      <c r="D56" s="335">
        <f>Data_category!D44</f>
        <v>0</v>
      </c>
      <c r="E56" s="335">
        <f>Data_category!E44</f>
        <v>0</v>
      </c>
      <c r="F56" s="335">
        <f>Data_category!F44</f>
        <v>0</v>
      </c>
      <c r="G56" s="335">
        <f>Data_category!G44</f>
        <v>0</v>
      </c>
      <c r="H56" s="335">
        <f>Data_category!H44</f>
        <v>0</v>
      </c>
      <c r="I56" s="335">
        <f>Data_category!I44</f>
        <v>0</v>
      </c>
      <c r="J56" s="335">
        <f>Data_category!J44</f>
        <v>0</v>
      </c>
      <c r="K56" s="155">
        <f>Data_category!K44</f>
        <v>0</v>
      </c>
      <c r="L56" s="332"/>
      <c r="M56" s="267">
        <f>CV_C!AD25</f>
        <v>0</v>
      </c>
      <c r="N56" s="309" t="e">
        <f>M56/Data_category!$L$57*7</f>
        <v>#DIV/0!</v>
      </c>
    </row>
    <row r="57" spans="1:14" ht="12.75" customHeight="1" x14ac:dyDescent="0.2">
      <c r="A57" s="269" t="s">
        <v>43</v>
      </c>
      <c r="B57" s="272">
        <f>Data_category!B45</f>
        <v>0</v>
      </c>
      <c r="C57" s="335">
        <f>Data_category!C45</f>
        <v>0</v>
      </c>
      <c r="D57" s="335">
        <f>Data_category!D45</f>
        <v>0</v>
      </c>
      <c r="E57" s="335">
        <f>Data_category!E45</f>
        <v>0</v>
      </c>
      <c r="F57" s="335">
        <f>Data_category!F45</f>
        <v>0</v>
      </c>
      <c r="G57" s="335">
        <f>Data_category!G45</f>
        <v>0</v>
      </c>
      <c r="H57" s="335">
        <f>Data_category!H45</f>
        <v>0</v>
      </c>
      <c r="I57" s="335">
        <f>Data_category!I45</f>
        <v>0</v>
      </c>
      <c r="J57" s="335">
        <f>Data_category!J45</f>
        <v>0</v>
      </c>
      <c r="K57" s="155">
        <f>Data_category!K45</f>
        <v>0</v>
      </c>
      <c r="L57" s="332"/>
      <c r="M57" s="267">
        <f>CV_C!AD26</f>
        <v>0</v>
      </c>
      <c r="N57" s="309" t="e">
        <f>M57/Data_category!$L$57*7</f>
        <v>#DIV/0!</v>
      </c>
    </row>
    <row r="58" spans="1:14" ht="12.75" customHeight="1" x14ac:dyDescent="0.2">
      <c r="A58" s="269" t="s">
        <v>44</v>
      </c>
      <c r="B58" s="272">
        <f>Data_category!B46</f>
        <v>0</v>
      </c>
      <c r="C58" s="335">
        <f>Data_category!C46</f>
        <v>0</v>
      </c>
      <c r="D58" s="335">
        <f>Data_category!D46</f>
        <v>0</v>
      </c>
      <c r="E58" s="335">
        <f>Data_category!E46</f>
        <v>0</v>
      </c>
      <c r="F58" s="335">
        <f>Data_category!F46</f>
        <v>0</v>
      </c>
      <c r="G58" s="335">
        <f>Data_category!G46</f>
        <v>0</v>
      </c>
      <c r="H58" s="335">
        <f>Data_category!H46</f>
        <v>0</v>
      </c>
      <c r="I58" s="335">
        <f>Data_category!I46</f>
        <v>0</v>
      </c>
      <c r="J58" s="335">
        <f>Data_category!J46</f>
        <v>0</v>
      </c>
      <c r="K58" s="155">
        <f>Data_category!K46</f>
        <v>0</v>
      </c>
      <c r="L58" s="332"/>
      <c r="M58" s="267">
        <f>CV_C!AD27</f>
        <v>0</v>
      </c>
      <c r="N58" s="309" t="e">
        <f>M58/Data_category!$L$57*7</f>
        <v>#DIV/0!</v>
      </c>
    </row>
    <row r="59" spans="1:14" ht="12.75" customHeight="1" x14ac:dyDescent="0.2">
      <c r="A59" s="269" t="s">
        <v>45</v>
      </c>
      <c r="B59" s="272">
        <f>Data_category!B47</f>
        <v>0</v>
      </c>
      <c r="C59" s="335">
        <f>Data_category!C47</f>
        <v>0</v>
      </c>
      <c r="D59" s="335">
        <f>Data_category!D47</f>
        <v>0</v>
      </c>
      <c r="E59" s="335">
        <f>Data_category!E47</f>
        <v>0</v>
      </c>
      <c r="F59" s="335">
        <f>Data_category!F47</f>
        <v>0</v>
      </c>
      <c r="G59" s="335">
        <f>Data_category!G47</f>
        <v>0</v>
      </c>
      <c r="H59" s="335">
        <f>Data_category!H47</f>
        <v>0</v>
      </c>
      <c r="I59" s="335">
        <f>Data_category!I47</f>
        <v>0</v>
      </c>
      <c r="J59" s="335">
        <f>Data_category!J47</f>
        <v>0</v>
      </c>
      <c r="K59" s="155">
        <f>Data_category!K47</f>
        <v>0</v>
      </c>
      <c r="L59" s="332"/>
      <c r="M59" s="267">
        <f>CV_C!AD28</f>
        <v>0</v>
      </c>
      <c r="N59" s="309" t="e">
        <f>M59/Data_category!$L$57*7</f>
        <v>#DIV/0!</v>
      </c>
    </row>
    <row r="60" spans="1:14" ht="12.75" customHeight="1" x14ac:dyDescent="0.2">
      <c r="A60" s="269" t="s">
        <v>46</v>
      </c>
      <c r="B60" s="272">
        <f>Data_category!B48</f>
        <v>0</v>
      </c>
      <c r="C60" s="335">
        <f>Data_category!C48</f>
        <v>0</v>
      </c>
      <c r="D60" s="335">
        <f>Data_category!D48</f>
        <v>0</v>
      </c>
      <c r="E60" s="335">
        <f>Data_category!E48</f>
        <v>0</v>
      </c>
      <c r="F60" s="335">
        <f>Data_category!F48</f>
        <v>0</v>
      </c>
      <c r="G60" s="335">
        <f>Data_category!G48</f>
        <v>0</v>
      </c>
      <c r="H60" s="335">
        <f>Data_category!H48</f>
        <v>0</v>
      </c>
      <c r="I60" s="335">
        <f>Data_category!I48</f>
        <v>0</v>
      </c>
      <c r="J60" s="335">
        <f>Data_category!J48</f>
        <v>0</v>
      </c>
      <c r="K60" s="155">
        <f>Data_category!K48</f>
        <v>0</v>
      </c>
      <c r="L60" s="332"/>
      <c r="M60" s="267">
        <f>CV_C!AD29</f>
        <v>0</v>
      </c>
      <c r="N60" s="309" t="e">
        <f>M60/Data_category!$L$57*7</f>
        <v>#DIV/0!</v>
      </c>
    </row>
    <row r="61" spans="1:14" ht="12.75" customHeight="1" x14ac:dyDescent="0.2">
      <c r="A61" s="269" t="s">
        <v>47</v>
      </c>
      <c r="B61" s="272">
        <f>Data_category!B49</f>
        <v>0</v>
      </c>
      <c r="C61" s="335">
        <f>Data_category!C49</f>
        <v>0</v>
      </c>
      <c r="D61" s="335">
        <f>Data_category!D49</f>
        <v>0</v>
      </c>
      <c r="E61" s="335">
        <f>Data_category!E49</f>
        <v>0</v>
      </c>
      <c r="F61" s="335">
        <f>Data_category!F49</f>
        <v>0</v>
      </c>
      <c r="G61" s="335">
        <f>Data_category!G49</f>
        <v>0</v>
      </c>
      <c r="H61" s="335">
        <f>Data_category!H49</f>
        <v>0</v>
      </c>
      <c r="I61" s="335">
        <f>Data_category!I49</f>
        <v>0</v>
      </c>
      <c r="J61" s="335">
        <f>Data_category!J49</f>
        <v>0</v>
      </c>
      <c r="K61" s="155">
        <f>Data_category!K49</f>
        <v>0</v>
      </c>
      <c r="L61" s="332"/>
      <c r="M61" s="267">
        <f>CV_C!AD30</f>
        <v>0</v>
      </c>
      <c r="N61" s="309" t="e">
        <f>M61/Data_category!$L$57*7</f>
        <v>#DIV/0!</v>
      </c>
    </row>
    <row r="62" spans="1:14" ht="12.75" customHeight="1" x14ac:dyDescent="0.2">
      <c r="A62" s="275" t="s">
        <v>48</v>
      </c>
      <c r="B62" s="278">
        <f>Data_category!B50</f>
        <v>0</v>
      </c>
      <c r="C62" s="336">
        <f>Data_category!C50</f>
        <v>0</v>
      </c>
      <c r="D62" s="336">
        <f>Data_category!D50</f>
        <v>0</v>
      </c>
      <c r="E62" s="336">
        <f>Data_category!E50</f>
        <v>0</v>
      </c>
      <c r="F62" s="336">
        <f>Data_category!F50</f>
        <v>0</v>
      </c>
      <c r="G62" s="336">
        <f>Data_category!G50</f>
        <v>0</v>
      </c>
      <c r="H62" s="336">
        <f>Data_category!H50</f>
        <v>0</v>
      </c>
      <c r="I62" s="336">
        <f>Data_category!I50</f>
        <v>0</v>
      </c>
      <c r="J62" s="336">
        <f>Data_category!J50</f>
        <v>0</v>
      </c>
      <c r="K62" s="350">
        <f>Data_category!K50</f>
        <v>0</v>
      </c>
      <c r="L62" s="272"/>
      <c r="M62" s="280">
        <f>CV_C!AD31</f>
        <v>0</v>
      </c>
      <c r="N62" s="281" t="e">
        <f>M62/Data_category!$L$57*7</f>
        <v>#DIV/0!</v>
      </c>
    </row>
    <row r="63" spans="1:14" ht="12.75" customHeight="1" x14ac:dyDescent="0.2">
      <c r="A63" s="269" t="s">
        <v>49</v>
      </c>
      <c r="B63" s="272">
        <f>Data_category!B51</f>
        <v>0</v>
      </c>
      <c r="C63" s="335">
        <f>Data_category!C51</f>
        <v>0</v>
      </c>
      <c r="D63" s="335">
        <f>Data_category!D51</f>
        <v>0</v>
      </c>
      <c r="E63" s="335">
        <f>Data_category!E51</f>
        <v>0</v>
      </c>
      <c r="F63" s="335">
        <f>Data_category!F51</f>
        <v>0</v>
      </c>
      <c r="G63" s="335">
        <f>Data_category!G51</f>
        <v>0</v>
      </c>
      <c r="H63" s="335">
        <f>Data_category!H51</f>
        <v>0</v>
      </c>
      <c r="I63" s="335">
        <f>Data_category!I51</f>
        <v>0</v>
      </c>
      <c r="J63" s="335">
        <f>Data_category!J51</f>
        <v>0</v>
      </c>
      <c r="K63" s="155">
        <f>Data_category!K51</f>
        <v>0</v>
      </c>
      <c r="L63" s="332"/>
      <c r="M63" s="267">
        <f>CV_C!AD32</f>
        <v>0</v>
      </c>
      <c r="N63" s="309" t="e">
        <f>M63/Data_category!$L$57*7</f>
        <v>#DIV/0!</v>
      </c>
    </row>
    <row r="64" spans="1:14" ht="12.75" customHeight="1" x14ac:dyDescent="0.2">
      <c r="A64" s="269" t="s">
        <v>50</v>
      </c>
      <c r="B64" s="272">
        <f>Data_category!B52</f>
        <v>0</v>
      </c>
      <c r="C64" s="335">
        <f>Data_category!C52</f>
        <v>0</v>
      </c>
      <c r="D64" s="335">
        <f>Data_category!D52</f>
        <v>0</v>
      </c>
      <c r="E64" s="335">
        <f>Data_category!E52</f>
        <v>0</v>
      </c>
      <c r="F64" s="335">
        <f>Data_category!F52</f>
        <v>0</v>
      </c>
      <c r="G64" s="335">
        <f>Data_category!G52</f>
        <v>0</v>
      </c>
      <c r="H64" s="335">
        <f>Data_category!H52</f>
        <v>0</v>
      </c>
      <c r="I64" s="335">
        <f>Data_category!I52</f>
        <v>0</v>
      </c>
      <c r="J64" s="335">
        <f>Data_category!J52</f>
        <v>0</v>
      </c>
      <c r="K64" s="155">
        <f>Data_category!K52</f>
        <v>0</v>
      </c>
      <c r="L64" s="332"/>
      <c r="M64" s="267">
        <f>CV_C!AD33</f>
        <v>0</v>
      </c>
      <c r="N64" s="309" t="e">
        <f>M64/Data_category!$L$57*7</f>
        <v>#DIV/0!</v>
      </c>
    </row>
    <row r="65" spans="1:14" ht="12.75" customHeight="1" x14ac:dyDescent="0.2">
      <c r="A65" s="269" t="s">
        <v>51</v>
      </c>
      <c r="B65" s="272">
        <f>Data_category!B53</f>
        <v>0</v>
      </c>
      <c r="C65" s="335">
        <f>Data_category!C53</f>
        <v>0</v>
      </c>
      <c r="D65" s="335">
        <f>Data_category!D53</f>
        <v>0</v>
      </c>
      <c r="E65" s="335">
        <f>Data_category!E53</f>
        <v>0</v>
      </c>
      <c r="F65" s="335">
        <f>Data_category!F53</f>
        <v>0</v>
      </c>
      <c r="G65" s="335">
        <f>Data_category!G53</f>
        <v>0</v>
      </c>
      <c r="H65" s="335">
        <f>Data_category!H53</f>
        <v>0</v>
      </c>
      <c r="I65" s="335">
        <f>Data_category!I53</f>
        <v>0</v>
      </c>
      <c r="J65" s="335">
        <f>Data_category!J53</f>
        <v>0</v>
      </c>
      <c r="K65" s="155">
        <f>Data_category!K53</f>
        <v>0</v>
      </c>
      <c r="L65" s="332"/>
      <c r="M65" s="267">
        <f>CV_C!AD34</f>
        <v>0</v>
      </c>
      <c r="N65" s="309" t="e">
        <f>M65/Data_category!$L$57*7</f>
        <v>#DIV/0!</v>
      </c>
    </row>
    <row r="66" spans="1:14" ht="12.75" customHeight="1" x14ac:dyDescent="0.2">
      <c r="A66" s="269" t="s">
        <v>52</v>
      </c>
      <c r="B66" s="272">
        <f>Data_category!B54</f>
        <v>0</v>
      </c>
      <c r="C66" s="335">
        <f>Data_category!C54</f>
        <v>0</v>
      </c>
      <c r="D66" s="335">
        <f>Data_category!D54</f>
        <v>0</v>
      </c>
      <c r="E66" s="335">
        <f>Data_category!E54</f>
        <v>0</v>
      </c>
      <c r="F66" s="335">
        <f>Data_category!F54</f>
        <v>0</v>
      </c>
      <c r="G66" s="335">
        <f>Data_category!G54</f>
        <v>0</v>
      </c>
      <c r="H66" s="335">
        <f>Data_category!H54</f>
        <v>0</v>
      </c>
      <c r="I66" s="335">
        <f>Data_category!I54</f>
        <v>0</v>
      </c>
      <c r="J66" s="335">
        <f>Data_category!J54</f>
        <v>0</v>
      </c>
      <c r="K66" s="155">
        <f>Data_category!K54</f>
        <v>0</v>
      </c>
      <c r="L66" s="332"/>
      <c r="M66" s="267">
        <f>CV_C!AD35</f>
        <v>0</v>
      </c>
      <c r="N66" s="309" t="e">
        <f>M66/Data_category!$L$57*7</f>
        <v>#DIV/0!</v>
      </c>
    </row>
    <row r="67" spans="1:14" ht="12.75" customHeight="1" x14ac:dyDescent="0.2">
      <c r="A67" s="269" t="s">
        <v>53</v>
      </c>
      <c r="B67" s="272">
        <f>Data_category!B55</f>
        <v>0</v>
      </c>
      <c r="C67" s="335">
        <f>Data_category!C55</f>
        <v>0</v>
      </c>
      <c r="D67" s="335">
        <f>Data_category!D55</f>
        <v>0</v>
      </c>
      <c r="E67" s="335">
        <f>Data_category!E55</f>
        <v>0</v>
      </c>
      <c r="F67" s="335">
        <f>Data_category!F55</f>
        <v>0</v>
      </c>
      <c r="G67" s="335">
        <f>Data_category!G55</f>
        <v>0</v>
      </c>
      <c r="H67" s="335">
        <f>Data_category!H55</f>
        <v>0</v>
      </c>
      <c r="I67" s="335">
        <f>Data_category!I55</f>
        <v>0</v>
      </c>
      <c r="J67" s="335">
        <f>Data_category!J55</f>
        <v>0</v>
      </c>
      <c r="K67" s="155">
        <f>Data_category!K55</f>
        <v>0</v>
      </c>
      <c r="L67" s="332"/>
      <c r="M67" s="267">
        <f>CV_C!AD36</f>
        <v>0</v>
      </c>
      <c r="N67" s="309" t="e">
        <f>M67/Data_category!$L$57*7</f>
        <v>#DIV/0!</v>
      </c>
    </row>
    <row r="68" spans="1:14" ht="13.5" customHeight="1" x14ac:dyDescent="0.2">
      <c r="A68" s="269" t="s">
        <v>54</v>
      </c>
      <c r="B68" s="284">
        <f>Data_category!B56</f>
        <v>0</v>
      </c>
      <c r="C68" s="337">
        <f>Data_category!C56</f>
        <v>0</v>
      </c>
      <c r="D68" s="337">
        <f>Data_category!D56</f>
        <v>0</v>
      </c>
      <c r="E68" s="337">
        <f>Data_category!E56</f>
        <v>0</v>
      </c>
      <c r="F68" s="337">
        <f>Data_category!F56</f>
        <v>0</v>
      </c>
      <c r="G68" s="337">
        <f>Data_category!G56</f>
        <v>0</v>
      </c>
      <c r="H68" s="337">
        <f>Data_category!H56</f>
        <v>0</v>
      </c>
      <c r="I68" s="337">
        <f>Data_category!I56</f>
        <v>0</v>
      </c>
      <c r="J68" s="337">
        <f>Data_category!J56</f>
        <v>0</v>
      </c>
      <c r="K68" s="351">
        <f>Data_category!K56</f>
        <v>0</v>
      </c>
      <c r="L68" s="332"/>
      <c r="M68" s="286">
        <f>CV_C!AD37</f>
        <v>0</v>
      </c>
      <c r="N68" s="338" t="e">
        <f>M68/Data_category!$L$57*7</f>
        <v>#DIV/0!</v>
      </c>
    </row>
    <row r="69" spans="1:14" ht="12.75" customHeight="1" x14ac:dyDescent="0.2">
      <c r="A69" s="287" t="s">
        <v>135</v>
      </c>
      <c r="B69" s="339" t="e">
        <f>SUM(B45:B68)/Data_category!$L$57</f>
        <v>#DIV/0!</v>
      </c>
      <c r="C69" s="340" t="e">
        <f>SUM(C45:C68)/Data_category!$L$57</f>
        <v>#DIV/0!</v>
      </c>
      <c r="D69" s="340" t="e">
        <f>SUM(D45:D68)/Data_category!$L$57</f>
        <v>#DIV/0!</v>
      </c>
      <c r="E69" s="340" t="e">
        <f>SUM(E45:E68)/Data_category!$L$57</f>
        <v>#DIV/0!</v>
      </c>
      <c r="F69" s="340" t="e">
        <f>SUM(F45:F68)/Data_category!$L$57</f>
        <v>#DIV/0!</v>
      </c>
      <c r="G69" s="340" t="e">
        <f>SUM(G45:G68)/Data_category!$L$57</f>
        <v>#DIV/0!</v>
      </c>
      <c r="H69" s="340" t="e">
        <f>SUM(H45:H68)/Data_category!$L$57</f>
        <v>#DIV/0!</v>
      </c>
      <c r="I69" s="340" t="e">
        <f>SUM(I45:I68)/Data_category!$L$57</f>
        <v>#DIV/0!</v>
      </c>
      <c r="J69" s="340" t="e">
        <f>SUM(J45:J68)/Data_category!$L$57</f>
        <v>#DIV/0!</v>
      </c>
      <c r="K69" s="341" t="e">
        <f>SUM(K45:K68)/Data_category!$L$57</f>
        <v>#DIV/0!</v>
      </c>
      <c r="L69" s="342"/>
      <c r="M69" s="291">
        <f>SUM(M45:M68)</f>
        <v>0</v>
      </c>
      <c r="N69" s="292" t="e">
        <f>SUM(B69:K69)</f>
        <v>#DIV/0!</v>
      </c>
    </row>
    <row r="70" spans="1:14" ht="12.75" customHeight="1" x14ac:dyDescent="0.2">
      <c r="A70" s="275" t="s">
        <v>145</v>
      </c>
      <c r="B70" s="343" t="e">
        <f>SUM(B51:B66)/Data_category!$L$57</f>
        <v>#DIV/0!</v>
      </c>
      <c r="C70" s="344" t="e">
        <f>SUM(C51:C66)/Data_category!$L$57</f>
        <v>#DIV/0!</v>
      </c>
      <c r="D70" s="344" t="e">
        <f>SUM(D51:D66)/Data_category!$L$57</f>
        <v>#DIV/0!</v>
      </c>
      <c r="E70" s="344" t="e">
        <f>SUM(E51:E66)/Data_category!$L$57</f>
        <v>#DIV/0!</v>
      </c>
      <c r="F70" s="344" t="e">
        <f>SUM(F51:F66)/Data_category!$L$57</f>
        <v>#DIV/0!</v>
      </c>
      <c r="G70" s="344" t="e">
        <f>SUM(G51:G66)/Data_category!$L$57</f>
        <v>#DIV/0!</v>
      </c>
      <c r="H70" s="344" t="e">
        <f>SUM(H51:H66)/Data_category!$L$57</f>
        <v>#DIV/0!</v>
      </c>
      <c r="I70" s="344" t="e">
        <f>SUM(I51:I66)/Data_category!$L$57</f>
        <v>#DIV/0!</v>
      </c>
      <c r="J70" s="344" t="e">
        <f>SUM(J51:J66)/Data_category!$L$57</f>
        <v>#DIV/0!</v>
      </c>
      <c r="K70" s="345" t="e">
        <f>SUM(K51:K66)/Data_category!$L$57</f>
        <v>#DIV/0!</v>
      </c>
      <c r="L70" s="342"/>
      <c r="M70" s="280">
        <f>SUM(M51:M66)</f>
        <v>0</v>
      </c>
      <c r="N70" s="281" t="e">
        <f>SUM(B70:K70)</f>
        <v>#DIV/0!</v>
      </c>
    </row>
    <row r="71" spans="1:14" ht="13.5" customHeight="1" x14ac:dyDescent="0.2">
      <c r="A71" s="296" t="s">
        <v>146</v>
      </c>
      <c r="B71" s="346" t="e">
        <f t="shared" ref="B71:K71" si="2">B69-B70</f>
        <v>#DIV/0!</v>
      </c>
      <c r="C71" s="347" t="e">
        <f t="shared" si="2"/>
        <v>#DIV/0!</v>
      </c>
      <c r="D71" s="347" t="e">
        <f t="shared" si="2"/>
        <v>#DIV/0!</v>
      </c>
      <c r="E71" s="347" t="e">
        <f t="shared" si="2"/>
        <v>#DIV/0!</v>
      </c>
      <c r="F71" s="347" t="e">
        <f t="shared" si="2"/>
        <v>#DIV/0!</v>
      </c>
      <c r="G71" s="347" t="e">
        <f t="shared" si="2"/>
        <v>#DIV/0!</v>
      </c>
      <c r="H71" s="347" t="e">
        <f t="shared" si="2"/>
        <v>#DIV/0!</v>
      </c>
      <c r="I71" s="347" t="e">
        <f t="shared" si="2"/>
        <v>#DIV/0!</v>
      </c>
      <c r="J71" s="347" t="e">
        <f t="shared" si="2"/>
        <v>#DIV/0!</v>
      </c>
      <c r="K71" s="348" t="e">
        <f t="shared" si="2"/>
        <v>#DIV/0!</v>
      </c>
      <c r="L71" s="342"/>
      <c r="M71" s="300">
        <f>M69-M70</f>
        <v>0</v>
      </c>
      <c r="N71" s="301" t="e">
        <f>N69-N70</f>
        <v>#DIV/0!</v>
      </c>
    </row>
    <row r="73" spans="1:14" s="54" customFormat="1" ht="12.75" customHeight="1" x14ac:dyDescent="0.2">
      <c r="A73" s="105" t="s">
        <v>147</v>
      </c>
      <c r="B73" s="105"/>
      <c r="D73" s="105" t="s">
        <v>162</v>
      </c>
      <c r="E73" s="105"/>
      <c r="F73" s="105"/>
      <c r="H73" s="105"/>
      <c r="I73" s="105" t="s">
        <v>163</v>
      </c>
      <c r="J73" s="157"/>
      <c r="L73" s="105"/>
      <c r="M73" s="82"/>
      <c r="N73" s="110"/>
    </row>
    <row r="74" spans="1:14" s="54" customFormat="1" ht="12.75" customHeight="1" x14ac:dyDescent="0.2">
      <c r="A74" s="105" t="s">
        <v>150</v>
      </c>
      <c r="B74" s="105"/>
      <c r="D74" s="105" t="s">
        <v>164</v>
      </c>
      <c r="E74" s="105"/>
      <c r="F74" s="105"/>
      <c r="H74" s="105"/>
      <c r="I74" s="105" t="s">
        <v>149</v>
      </c>
      <c r="J74" s="157"/>
      <c r="K74" s="105" t="s">
        <v>153</v>
      </c>
      <c r="L74" s="105"/>
      <c r="M74" s="82"/>
      <c r="N74" s="110"/>
    </row>
    <row r="75" spans="1:14" ht="12.75" customHeight="1" x14ac:dyDescent="0.2">
      <c r="A75" s="105" t="s">
        <v>165</v>
      </c>
      <c r="B75" s="105"/>
      <c r="D75" s="105" t="s">
        <v>166</v>
      </c>
      <c r="E75" s="105"/>
      <c r="F75" s="105"/>
      <c r="H75" s="105"/>
      <c r="I75" s="105" t="s">
        <v>152</v>
      </c>
      <c r="J75" s="82"/>
      <c r="K75" s="105"/>
      <c r="L75" s="105"/>
      <c r="M75" s="82"/>
      <c r="N75" s="110"/>
    </row>
    <row r="76" spans="1:14" ht="12.75" customHeight="1" x14ac:dyDescent="0.2">
      <c r="A76" s="303" t="s">
        <v>167</v>
      </c>
      <c r="B76" s="303"/>
      <c r="C76" s="303"/>
      <c r="D76" s="303"/>
      <c r="E76" s="303"/>
      <c r="F76" s="303"/>
      <c r="G76" s="303"/>
      <c r="I76" s="352"/>
      <c r="J76" s="352"/>
      <c r="K76" s="352"/>
      <c r="L76" s="352"/>
      <c r="M76" s="352"/>
      <c r="N76" s="304" t="s">
        <v>155</v>
      </c>
    </row>
    <row r="77" spans="1:14" x14ac:dyDescent="0.2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110"/>
    </row>
    <row r="78" spans="1:14" x14ac:dyDescent="0.2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110"/>
    </row>
    <row r="79" spans="1:14" x14ac:dyDescent="0.2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110"/>
    </row>
  </sheetData>
  <mergeCells count="4">
    <mergeCell ref="B11:K11"/>
    <mergeCell ref="N11:N12"/>
    <mergeCell ref="B43:K43"/>
    <mergeCell ref="N43:N44"/>
  </mergeCells>
  <conditionalFormatting sqref="A13:N24">
    <cfRule type="expression" dxfId="15" priority="2">
      <formula>ROUND($M13,0)&gt;=ROUND(MAX($M$13:$M$24),0)</formula>
    </cfRule>
  </conditionalFormatting>
  <conditionalFormatting sqref="A25:N36">
    <cfRule type="expression" dxfId="14" priority="3">
      <formula>ROUND($M25,0)&gt;=ROUND(MAX($M$25:$M$36),0)</formula>
    </cfRule>
  </conditionalFormatting>
  <conditionalFormatting sqref="A45:N56">
    <cfRule type="expression" dxfId="13" priority="4">
      <formula>ROUND($M45,0)&gt;=ROUND(MAX($M$45:$M$56),0)</formula>
    </cfRule>
  </conditionalFormatting>
  <conditionalFormatting sqref="A57:N68">
    <cfRule type="expression" dxfId="12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zoomScaleNormal="100" workbookViewId="0"/>
  </sheetViews>
  <sheetFormatPr defaultColWidth="9.28515625" defaultRowHeight="12.75" x14ac:dyDescent="0.2"/>
  <cols>
    <col min="1" max="1" width="11.42578125" style="15" customWidth="1"/>
    <col min="2" max="11" width="9.5703125" style="15" customWidth="1"/>
    <col min="12" max="12" width="2.85546875" style="15" customWidth="1"/>
    <col min="13" max="13" width="6.42578125" style="15" customWidth="1"/>
    <col min="14" max="14" width="8.42578125" style="15" customWidth="1"/>
  </cols>
  <sheetData>
    <row r="1" spans="1:14" ht="15.75" customHeight="1" x14ac:dyDescent="0.25">
      <c r="A1" s="27">
        <f>Data_count!B3</f>
        <v>0</v>
      </c>
      <c r="J1" s="26"/>
      <c r="K1" s="28"/>
      <c r="N1" s="173"/>
    </row>
    <row r="2" spans="1:14" ht="19.5" customHeight="1" x14ac:dyDescent="0.25">
      <c r="A2" s="29">
        <f>Data_count!B4</f>
        <v>0</v>
      </c>
      <c r="G2" s="30">
        <f>Data_count!B5</f>
        <v>0</v>
      </c>
      <c r="J2" s="26"/>
      <c r="N2" s="28">
        <f>Data_count!B6</f>
        <v>0</v>
      </c>
    </row>
    <row r="3" spans="1:14" ht="18.75" customHeight="1" x14ac:dyDescent="0.25">
      <c r="A3" s="29">
        <f>Data_count!B10</f>
        <v>0</v>
      </c>
      <c r="G3" s="30"/>
      <c r="J3" s="26"/>
      <c r="N3" s="31">
        <f>Data_count!B7</f>
        <v>0</v>
      </c>
    </row>
    <row r="4" spans="1:14" ht="12.75" customHeight="1" x14ac:dyDescent="0.2">
      <c r="A4" s="29" t="s">
        <v>73</v>
      </c>
      <c r="B4" s="32">
        <f>Data_count!B13</f>
        <v>0</v>
      </c>
      <c r="J4" s="26"/>
      <c r="N4" s="31">
        <f>Data_count!B8</f>
        <v>0</v>
      </c>
    </row>
    <row r="5" spans="1:14" ht="13.9" customHeight="1" x14ac:dyDescent="0.25">
      <c r="A5" s="29" t="s">
        <v>74</v>
      </c>
      <c r="B5" s="32">
        <f>Data_count!B14</f>
        <v>0</v>
      </c>
      <c r="G5" s="30"/>
      <c r="J5" s="26"/>
      <c r="N5" s="31">
        <f>Data_count!B9</f>
        <v>0</v>
      </c>
    </row>
    <row r="6" spans="1:14" ht="27" customHeight="1" x14ac:dyDescent="0.25">
      <c r="A6" s="29"/>
      <c r="C6" s="33"/>
      <c r="G6" s="30" t="s">
        <v>156</v>
      </c>
      <c r="J6" s="26"/>
      <c r="N6" s="173"/>
    </row>
    <row r="7" spans="1:14" ht="12.75" customHeight="1" x14ac:dyDescent="0.2">
      <c r="A7" s="29"/>
      <c r="C7" s="33"/>
      <c r="G7" s="123"/>
      <c r="J7" s="26"/>
      <c r="K7" s="26"/>
      <c r="N7" s="173"/>
    </row>
    <row r="8" spans="1:14" ht="12.75" customHeight="1" x14ac:dyDescent="0.25">
      <c r="A8" s="29"/>
      <c r="C8" s="33"/>
      <c r="F8" s="34"/>
      <c r="G8" s="34">
        <f>Data_count!B11</f>
        <v>0</v>
      </c>
      <c r="J8" s="26"/>
      <c r="K8" s="26"/>
      <c r="N8" s="173"/>
    </row>
    <row r="9" spans="1:14" ht="12.75" customHeight="1" x14ac:dyDescent="0.2">
      <c r="A9" s="255" t="s">
        <v>73</v>
      </c>
      <c r="B9" s="18">
        <f>B4</f>
        <v>0</v>
      </c>
    </row>
    <row r="10" spans="1:14" s="18" customFormat="1" ht="13.5" customHeight="1" x14ac:dyDescent="0.2">
      <c r="B10" s="305"/>
      <c r="N10" s="305"/>
    </row>
    <row r="11" spans="1:14" ht="18.600000000000001" customHeight="1" x14ac:dyDescent="0.2">
      <c r="L11" s="326"/>
      <c r="M11" s="411" t="s">
        <v>103</v>
      </c>
      <c r="N11" s="412" t="s">
        <v>137</v>
      </c>
    </row>
    <row r="12" spans="1:14" ht="12.75" customHeight="1" x14ac:dyDescent="0.2">
      <c r="L12" s="327"/>
      <c r="M12" s="411"/>
      <c r="N12" s="412"/>
    </row>
    <row r="13" spans="1:14" ht="12.75" customHeight="1" x14ac:dyDescent="0.2">
      <c r="L13" s="272"/>
      <c r="M13" s="307" t="s">
        <v>31</v>
      </c>
      <c r="N13" s="308" t="e">
        <f>SWISS10_H!N13</f>
        <v>#DIV/0!</v>
      </c>
    </row>
    <row r="14" spans="1:14" ht="12.75" customHeight="1" x14ac:dyDescent="0.2">
      <c r="L14" s="272"/>
      <c r="M14" s="309" t="s">
        <v>32</v>
      </c>
      <c r="N14" s="310" t="e">
        <f>SWISS10_H!N14</f>
        <v>#DIV/0!</v>
      </c>
    </row>
    <row r="15" spans="1:14" ht="12.75" customHeight="1" x14ac:dyDescent="0.2">
      <c r="L15" s="272"/>
      <c r="M15" s="309" t="s">
        <v>33</v>
      </c>
      <c r="N15" s="310" t="e">
        <f>SWISS10_H!N15</f>
        <v>#DIV/0!</v>
      </c>
    </row>
    <row r="16" spans="1:14" ht="12.75" customHeight="1" x14ac:dyDescent="0.2">
      <c r="L16" s="272"/>
      <c r="M16" s="309" t="s">
        <v>34</v>
      </c>
      <c r="N16" s="310" t="e">
        <f>SWISS10_H!N16</f>
        <v>#DIV/0!</v>
      </c>
    </row>
    <row r="17" spans="12:14" ht="12.75" customHeight="1" x14ac:dyDescent="0.2">
      <c r="L17" s="272"/>
      <c r="M17" s="309" t="s">
        <v>35</v>
      </c>
      <c r="N17" s="310" t="e">
        <f>SWISS10_H!N17</f>
        <v>#DIV/0!</v>
      </c>
    </row>
    <row r="18" spans="12:14" ht="12.75" customHeight="1" x14ac:dyDescent="0.2">
      <c r="L18" s="272"/>
      <c r="M18" s="309" t="s">
        <v>36</v>
      </c>
      <c r="N18" s="310" t="e">
        <f>SWISS10_H!N18</f>
        <v>#DIV/0!</v>
      </c>
    </row>
    <row r="19" spans="12:14" ht="12.75" customHeight="1" x14ac:dyDescent="0.2">
      <c r="L19" s="272"/>
      <c r="M19" s="309" t="s">
        <v>37</v>
      </c>
      <c r="N19" s="310" t="e">
        <f>SWISS10_H!N19</f>
        <v>#DIV/0!</v>
      </c>
    </row>
    <row r="20" spans="12:14" ht="12.75" customHeight="1" x14ac:dyDescent="0.2">
      <c r="L20" s="272"/>
      <c r="M20" s="281" t="s">
        <v>38</v>
      </c>
      <c r="N20" s="311" t="e">
        <f>SWISS10_H!N20</f>
        <v>#DIV/0!</v>
      </c>
    </row>
    <row r="21" spans="12:14" ht="12.75" customHeight="1" x14ac:dyDescent="0.2">
      <c r="L21" s="272"/>
      <c r="M21" s="309" t="s">
        <v>39</v>
      </c>
      <c r="N21" s="310" t="e">
        <f>SWISS10_H!N21</f>
        <v>#DIV/0!</v>
      </c>
    </row>
    <row r="22" spans="12:14" ht="12.75" customHeight="1" x14ac:dyDescent="0.2">
      <c r="L22" s="272"/>
      <c r="M22" s="309" t="s">
        <v>40</v>
      </c>
      <c r="N22" s="310" t="e">
        <f>SWISS10_H!N22</f>
        <v>#DIV/0!</v>
      </c>
    </row>
    <row r="23" spans="12:14" ht="12.75" customHeight="1" x14ac:dyDescent="0.2">
      <c r="L23" s="272"/>
      <c r="M23" s="309" t="s">
        <v>41</v>
      </c>
      <c r="N23" s="310" t="e">
        <f>SWISS10_H!N23</f>
        <v>#DIV/0!</v>
      </c>
    </row>
    <row r="24" spans="12:14" ht="12.75" customHeight="1" x14ac:dyDescent="0.2">
      <c r="L24" s="272"/>
      <c r="M24" s="309" t="s">
        <v>42</v>
      </c>
      <c r="N24" s="310" t="e">
        <f>SWISS10_H!N24</f>
        <v>#DIV/0!</v>
      </c>
    </row>
    <row r="25" spans="12:14" ht="12.75" customHeight="1" x14ac:dyDescent="0.2">
      <c r="L25" s="272"/>
      <c r="M25" s="312" t="s">
        <v>43</v>
      </c>
      <c r="N25" s="310" t="e">
        <f>SWISS10_H!N25</f>
        <v>#DIV/0!</v>
      </c>
    </row>
    <row r="26" spans="12:14" ht="12.75" customHeight="1" x14ac:dyDescent="0.2">
      <c r="L26" s="272"/>
      <c r="M26" s="309" t="s">
        <v>44</v>
      </c>
      <c r="N26" s="310" t="e">
        <f>SWISS10_H!N26</f>
        <v>#DIV/0!</v>
      </c>
    </row>
    <row r="27" spans="12:14" ht="12.75" customHeight="1" x14ac:dyDescent="0.2">
      <c r="L27" s="272"/>
      <c r="M27" s="309" t="s">
        <v>45</v>
      </c>
      <c r="N27" s="310" t="e">
        <f>SWISS10_H!N27</f>
        <v>#DIV/0!</v>
      </c>
    </row>
    <row r="28" spans="12:14" ht="12.75" customHeight="1" x14ac:dyDescent="0.2">
      <c r="L28" s="272"/>
      <c r="M28" s="309" t="s">
        <v>46</v>
      </c>
      <c r="N28" s="310" t="e">
        <f>SWISS10_H!N28</f>
        <v>#DIV/0!</v>
      </c>
    </row>
    <row r="29" spans="12:14" ht="12.75" customHeight="1" x14ac:dyDescent="0.2">
      <c r="L29" s="272"/>
      <c r="M29" s="309" t="s">
        <v>47</v>
      </c>
      <c r="N29" s="310" t="e">
        <f>SWISS10_H!N29</f>
        <v>#DIV/0!</v>
      </c>
    </row>
    <row r="30" spans="12:14" ht="12.75" customHeight="1" x14ac:dyDescent="0.2">
      <c r="L30" s="272"/>
      <c r="M30" s="281" t="s">
        <v>48</v>
      </c>
      <c r="N30" s="311" t="e">
        <f>SWISS10_H!N30</f>
        <v>#DIV/0!</v>
      </c>
    </row>
    <row r="31" spans="12:14" ht="12.75" customHeight="1" x14ac:dyDescent="0.2">
      <c r="L31" s="272"/>
      <c r="M31" s="309" t="s">
        <v>49</v>
      </c>
      <c r="N31" s="310" t="e">
        <f>SWISS10_H!N31</f>
        <v>#DIV/0!</v>
      </c>
    </row>
    <row r="32" spans="12:14" ht="12.75" customHeight="1" x14ac:dyDescent="0.2">
      <c r="L32" s="272"/>
      <c r="M32" s="309" t="s">
        <v>50</v>
      </c>
      <c r="N32" s="310" t="e">
        <f>SWISS10_H!N32</f>
        <v>#DIV/0!</v>
      </c>
    </row>
    <row r="33" spans="1:14" ht="12.75" customHeight="1" x14ac:dyDescent="0.2">
      <c r="L33" s="272"/>
      <c r="M33" s="309" t="s">
        <v>51</v>
      </c>
      <c r="N33" s="310" t="e">
        <f>SWISS10_H!N33</f>
        <v>#DIV/0!</v>
      </c>
    </row>
    <row r="34" spans="1:14" ht="12.75" customHeight="1" x14ac:dyDescent="0.2">
      <c r="L34" s="272"/>
      <c r="M34" s="309" t="s">
        <v>52</v>
      </c>
      <c r="N34" s="310" t="e">
        <f>SWISS10_H!N34</f>
        <v>#DIV/0!</v>
      </c>
    </row>
    <row r="35" spans="1:14" ht="12.75" customHeight="1" x14ac:dyDescent="0.2">
      <c r="L35" s="272"/>
      <c r="M35" s="309" t="s">
        <v>53</v>
      </c>
      <c r="N35" s="310" t="e">
        <f>SWISS10_H!N35</f>
        <v>#DIV/0!</v>
      </c>
    </row>
    <row r="36" spans="1:14" ht="12.75" customHeight="1" x14ac:dyDescent="0.2">
      <c r="L36" s="82"/>
      <c r="M36" s="262" t="s">
        <v>54</v>
      </c>
      <c r="N36" s="314" t="e">
        <f>SWISS10_H!N36</f>
        <v>#DIV/0!</v>
      </c>
    </row>
    <row r="37" spans="1:14" ht="12.75" customHeight="1" x14ac:dyDescent="0.2">
      <c r="L37" s="82"/>
      <c r="M37" s="106"/>
      <c r="N37" s="315"/>
    </row>
    <row r="38" spans="1:14" ht="13.5" customHeight="1" x14ac:dyDescent="0.2">
      <c r="B38" s="353" t="str">
        <f>SWISS10_H!B12</f>
        <v>CAR (1)</v>
      </c>
      <c r="C38" s="354" t="str">
        <f>SWISS10_H!C12</f>
        <v>MR (2)</v>
      </c>
      <c r="D38" s="355" t="str">
        <f>SWISS10_H!D12</f>
        <v>PW (3)</v>
      </c>
      <c r="E38" s="356" t="str">
        <f>SWISS10_H!E12</f>
        <v>PW+AH(4)</v>
      </c>
      <c r="F38" s="357" t="str">
        <f>SWISS10_H!F12</f>
        <v>LIE (5)</v>
      </c>
      <c r="G38" s="358" t="str">
        <f>SWISS10_H!G12</f>
        <v>LIE+AH(6)</v>
      </c>
      <c r="H38" s="359" t="str">
        <f>SWISS10_H!H12</f>
        <v>LIE+AL(7)</v>
      </c>
      <c r="I38" s="360" t="str">
        <f>SWISS10_H!I12</f>
        <v>LW (8)</v>
      </c>
      <c r="J38" s="361" t="str">
        <f>SWISS10_H!J12</f>
        <v>LZ (9)</v>
      </c>
      <c r="K38" s="362" t="str">
        <f>SWISS10_H!K12</f>
        <v>SZ (10)</v>
      </c>
    </row>
    <row r="39" spans="1:14" ht="12.75" customHeight="1" x14ac:dyDescent="0.2">
      <c r="A39" s="287" t="s">
        <v>135</v>
      </c>
      <c r="B39" s="339" t="e">
        <f>SWISS10_H!B37</f>
        <v>#DIV/0!</v>
      </c>
      <c r="C39" s="340" t="e">
        <f>SWISS10_H!C37</f>
        <v>#DIV/0!</v>
      </c>
      <c r="D39" s="340" t="e">
        <f>SWISS10_H!D37</f>
        <v>#DIV/0!</v>
      </c>
      <c r="E39" s="340" t="e">
        <f>SWISS10_H!E37</f>
        <v>#DIV/0!</v>
      </c>
      <c r="F39" s="340" t="e">
        <f>SWISS10_H!F37</f>
        <v>#DIV/0!</v>
      </c>
      <c r="G39" s="340" t="e">
        <f>SWISS10_H!G37</f>
        <v>#DIV/0!</v>
      </c>
      <c r="H39" s="340" t="e">
        <f>SWISS10_H!H37</f>
        <v>#DIV/0!</v>
      </c>
      <c r="I39" s="340" t="e">
        <f>SWISS10_H!I37</f>
        <v>#DIV/0!</v>
      </c>
      <c r="J39" s="340" t="e">
        <f>SWISS10_H!J37</f>
        <v>#DIV/0!</v>
      </c>
      <c r="K39" s="341" t="e">
        <f>SWISS10_H!K37</f>
        <v>#DIV/0!</v>
      </c>
      <c r="L39" s="323"/>
      <c r="M39" s="54"/>
      <c r="N39" s="324" t="e">
        <f>SWISS10_H!N37</f>
        <v>#DIV/0!</v>
      </c>
    </row>
    <row r="40" spans="1:14" ht="12.75" customHeight="1" x14ac:dyDescent="0.2">
      <c r="A40" s="275" t="s">
        <v>145</v>
      </c>
      <c r="B40" s="343" t="e">
        <f>SWISS10_H!B38</f>
        <v>#DIV/0!</v>
      </c>
      <c r="C40" s="344" t="e">
        <f>SWISS10_H!C38</f>
        <v>#DIV/0!</v>
      </c>
      <c r="D40" s="344" t="e">
        <f>SWISS10_H!D38</f>
        <v>#DIV/0!</v>
      </c>
      <c r="E40" s="344" t="e">
        <f>SWISS10_H!E38</f>
        <v>#DIV/0!</v>
      </c>
      <c r="F40" s="344" t="e">
        <f>SWISS10_H!F38</f>
        <v>#DIV/0!</v>
      </c>
      <c r="G40" s="344" t="e">
        <f>SWISS10_H!G38</f>
        <v>#DIV/0!</v>
      </c>
      <c r="H40" s="344" t="e">
        <f>SWISS10_H!H38</f>
        <v>#DIV/0!</v>
      </c>
      <c r="I40" s="344" t="e">
        <f>SWISS10_H!I38</f>
        <v>#DIV/0!</v>
      </c>
      <c r="J40" s="344" t="e">
        <f>SWISS10_H!J38</f>
        <v>#DIV/0!</v>
      </c>
      <c r="K40" s="345" t="e">
        <f>SWISS10_H!K38</f>
        <v>#DIV/0!</v>
      </c>
      <c r="L40" s="323"/>
      <c r="M40" s="54"/>
      <c r="N40" s="311" t="e">
        <f>SWISS10_H!N38</f>
        <v>#DIV/0!</v>
      </c>
    </row>
    <row r="41" spans="1:14" ht="13.5" customHeight="1" x14ac:dyDescent="0.2">
      <c r="A41" s="296" t="s">
        <v>146</v>
      </c>
      <c r="B41" s="346" t="e">
        <f>SWISS10_H!B39</f>
        <v>#DIV/0!</v>
      </c>
      <c r="C41" s="347" t="e">
        <f>SWISS10_H!C39</f>
        <v>#DIV/0!</v>
      </c>
      <c r="D41" s="347" t="e">
        <f>SWISS10_H!D39</f>
        <v>#DIV/0!</v>
      </c>
      <c r="E41" s="347" t="e">
        <f>SWISS10_H!E39</f>
        <v>#DIV/0!</v>
      </c>
      <c r="F41" s="347" t="e">
        <f>SWISS10_H!F39</f>
        <v>#DIV/0!</v>
      </c>
      <c r="G41" s="347" t="e">
        <f>SWISS10_H!G39</f>
        <v>#DIV/0!</v>
      </c>
      <c r="H41" s="347" t="e">
        <f>SWISS10_H!H39</f>
        <v>#DIV/0!</v>
      </c>
      <c r="I41" s="347" t="e">
        <f>SWISS10_H!I39</f>
        <v>#DIV/0!</v>
      </c>
      <c r="J41" s="347" t="e">
        <f>SWISS10_H!J39</f>
        <v>#DIV/0!</v>
      </c>
      <c r="K41" s="348" t="e">
        <f>SWISS10_H!K39</f>
        <v>#DIV/0!</v>
      </c>
      <c r="L41" s="323"/>
      <c r="M41" s="54"/>
      <c r="N41" s="325" t="e">
        <f>SWISS10_H!N39</f>
        <v>#DIV/0!</v>
      </c>
    </row>
    <row r="44" spans="1:14" ht="12.75" customHeight="1" x14ac:dyDescent="0.2">
      <c r="A44" s="255" t="s">
        <v>74</v>
      </c>
      <c r="B44" s="18">
        <f>B5</f>
        <v>0</v>
      </c>
    </row>
    <row r="45" spans="1:14" ht="13.5" customHeight="1" x14ac:dyDescent="0.2"/>
    <row r="46" spans="1:14" ht="18.600000000000001" customHeight="1" x14ac:dyDescent="0.2">
      <c r="L46" s="326"/>
      <c r="M46" s="411" t="s">
        <v>103</v>
      </c>
      <c r="N46" s="412" t="str">
        <f>N11</f>
        <v>Part du TJM</v>
      </c>
    </row>
    <row r="47" spans="1:14" ht="12.75" customHeight="1" x14ac:dyDescent="0.2">
      <c r="L47" s="327"/>
      <c r="M47" s="411"/>
      <c r="N47" s="412"/>
    </row>
    <row r="48" spans="1:14" ht="12.75" customHeight="1" x14ac:dyDescent="0.2">
      <c r="L48" s="272"/>
      <c r="M48" s="307" t="s">
        <v>31</v>
      </c>
      <c r="N48" s="308" t="e">
        <f>SWISS10_H!N45</f>
        <v>#DIV/0!</v>
      </c>
    </row>
    <row r="49" spans="12:14" ht="12.75" customHeight="1" x14ac:dyDescent="0.2">
      <c r="L49" s="272"/>
      <c r="M49" s="309" t="s">
        <v>32</v>
      </c>
      <c r="N49" s="310" t="e">
        <f>SWISS10_H!N46</f>
        <v>#DIV/0!</v>
      </c>
    </row>
    <row r="50" spans="12:14" ht="12.75" customHeight="1" x14ac:dyDescent="0.2">
      <c r="L50" s="272"/>
      <c r="M50" s="309" t="s">
        <v>33</v>
      </c>
      <c r="N50" s="310" t="e">
        <f>SWISS10_H!N47</f>
        <v>#DIV/0!</v>
      </c>
    </row>
    <row r="51" spans="12:14" ht="12.75" customHeight="1" x14ac:dyDescent="0.2">
      <c r="L51" s="272"/>
      <c r="M51" s="309" t="s">
        <v>34</v>
      </c>
      <c r="N51" s="310" t="e">
        <f>SWISS10_H!N48</f>
        <v>#DIV/0!</v>
      </c>
    </row>
    <row r="52" spans="12:14" ht="12.75" customHeight="1" x14ac:dyDescent="0.2">
      <c r="L52" s="272"/>
      <c r="M52" s="309" t="s">
        <v>35</v>
      </c>
      <c r="N52" s="310" t="e">
        <f>SWISS10_H!N49</f>
        <v>#DIV/0!</v>
      </c>
    </row>
    <row r="53" spans="12:14" ht="12.75" customHeight="1" x14ac:dyDescent="0.2">
      <c r="L53" s="272"/>
      <c r="M53" s="309" t="s">
        <v>36</v>
      </c>
      <c r="N53" s="310" t="e">
        <f>SWISS10_H!N50</f>
        <v>#DIV/0!</v>
      </c>
    </row>
    <row r="54" spans="12:14" ht="12.75" customHeight="1" x14ac:dyDescent="0.2">
      <c r="L54" s="272"/>
      <c r="M54" s="309" t="s">
        <v>37</v>
      </c>
      <c r="N54" s="310" t="e">
        <f>SWISS10_H!N51</f>
        <v>#DIV/0!</v>
      </c>
    </row>
    <row r="55" spans="12:14" ht="12.75" customHeight="1" x14ac:dyDescent="0.2">
      <c r="L55" s="272"/>
      <c r="M55" s="281" t="s">
        <v>38</v>
      </c>
      <c r="N55" s="311" t="e">
        <f>SWISS10_H!N52</f>
        <v>#DIV/0!</v>
      </c>
    </row>
    <row r="56" spans="12:14" ht="12.75" customHeight="1" x14ac:dyDescent="0.2">
      <c r="L56" s="272"/>
      <c r="M56" s="309" t="s">
        <v>39</v>
      </c>
      <c r="N56" s="310" t="e">
        <f>SWISS10_H!N53</f>
        <v>#DIV/0!</v>
      </c>
    </row>
    <row r="57" spans="12:14" ht="12.75" customHeight="1" x14ac:dyDescent="0.2">
      <c r="L57" s="272"/>
      <c r="M57" s="309" t="s">
        <v>40</v>
      </c>
      <c r="N57" s="310" t="e">
        <f>SWISS10_H!N54</f>
        <v>#DIV/0!</v>
      </c>
    </row>
    <row r="58" spans="12:14" ht="12.75" customHeight="1" x14ac:dyDescent="0.2">
      <c r="L58" s="272"/>
      <c r="M58" s="309" t="s">
        <v>41</v>
      </c>
      <c r="N58" s="310" t="e">
        <f>SWISS10_H!N55</f>
        <v>#DIV/0!</v>
      </c>
    </row>
    <row r="59" spans="12:14" ht="12.75" customHeight="1" x14ac:dyDescent="0.2">
      <c r="L59" s="272"/>
      <c r="M59" s="309" t="s">
        <v>42</v>
      </c>
      <c r="N59" s="310" t="e">
        <f>SWISS10_H!N56</f>
        <v>#DIV/0!</v>
      </c>
    </row>
    <row r="60" spans="12:14" ht="12.75" customHeight="1" x14ac:dyDescent="0.2">
      <c r="L60" s="272"/>
      <c r="M60" s="312" t="s">
        <v>43</v>
      </c>
      <c r="N60" s="310" t="e">
        <f>SWISS10_H!N57</f>
        <v>#DIV/0!</v>
      </c>
    </row>
    <row r="61" spans="12:14" ht="12.75" customHeight="1" x14ac:dyDescent="0.2">
      <c r="L61" s="272"/>
      <c r="M61" s="309" t="s">
        <v>44</v>
      </c>
      <c r="N61" s="310" t="e">
        <f>SWISS10_H!N58</f>
        <v>#DIV/0!</v>
      </c>
    </row>
    <row r="62" spans="12:14" ht="12.75" customHeight="1" x14ac:dyDescent="0.2">
      <c r="L62" s="272"/>
      <c r="M62" s="309" t="s">
        <v>45</v>
      </c>
      <c r="N62" s="310" t="e">
        <f>SWISS10_H!N59</f>
        <v>#DIV/0!</v>
      </c>
    </row>
    <row r="63" spans="12:14" ht="12.75" customHeight="1" x14ac:dyDescent="0.2">
      <c r="L63" s="272"/>
      <c r="M63" s="309" t="s">
        <v>46</v>
      </c>
      <c r="N63" s="310" t="e">
        <f>SWISS10_H!N60</f>
        <v>#DIV/0!</v>
      </c>
    </row>
    <row r="64" spans="12:14" ht="12.75" customHeight="1" x14ac:dyDescent="0.2">
      <c r="L64" s="272"/>
      <c r="M64" s="309" t="s">
        <v>47</v>
      </c>
      <c r="N64" s="310" t="e">
        <f>SWISS10_H!N61</f>
        <v>#DIV/0!</v>
      </c>
    </row>
    <row r="65" spans="1:14" ht="12.75" customHeight="1" x14ac:dyDescent="0.2">
      <c r="L65" s="272"/>
      <c r="M65" s="281" t="s">
        <v>48</v>
      </c>
      <c r="N65" s="311" t="e">
        <f>SWISS10_H!N62</f>
        <v>#DIV/0!</v>
      </c>
    </row>
    <row r="66" spans="1:14" ht="12.75" customHeight="1" x14ac:dyDescent="0.2">
      <c r="L66" s="272"/>
      <c r="M66" s="309" t="s">
        <v>49</v>
      </c>
      <c r="N66" s="310" t="e">
        <f>SWISS10_H!N63</f>
        <v>#DIV/0!</v>
      </c>
    </row>
    <row r="67" spans="1:14" ht="12.75" customHeight="1" x14ac:dyDescent="0.2">
      <c r="L67" s="272"/>
      <c r="M67" s="309" t="s">
        <v>50</v>
      </c>
      <c r="N67" s="310" t="e">
        <f>SWISS10_H!N64</f>
        <v>#DIV/0!</v>
      </c>
    </row>
    <row r="68" spans="1:14" ht="12.75" customHeight="1" x14ac:dyDescent="0.2">
      <c r="L68" s="272"/>
      <c r="M68" s="309" t="s">
        <v>51</v>
      </c>
      <c r="N68" s="310" t="e">
        <f>SWISS10_H!N65</f>
        <v>#DIV/0!</v>
      </c>
    </row>
    <row r="69" spans="1:14" ht="12.75" customHeight="1" x14ac:dyDescent="0.2">
      <c r="L69" s="272"/>
      <c r="M69" s="309" t="s">
        <v>52</v>
      </c>
      <c r="N69" s="310" t="e">
        <f>SWISS10_H!N66</f>
        <v>#DIV/0!</v>
      </c>
    </row>
    <row r="70" spans="1:14" ht="12.75" customHeight="1" x14ac:dyDescent="0.2">
      <c r="L70" s="272"/>
      <c r="M70" s="309" t="s">
        <v>53</v>
      </c>
      <c r="N70" s="310" t="e">
        <f>SWISS10_H!N67</f>
        <v>#DIV/0!</v>
      </c>
    </row>
    <row r="71" spans="1:14" ht="12.75" customHeight="1" x14ac:dyDescent="0.2">
      <c r="L71" s="82"/>
      <c r="M71" s="262" t="s">
        <v>54</v>
      </c>
      <c r="N71" s="314" t="e">
        <f>SWISS10_H!N68</f>
        <v>#DIV/0!</v>
      </c>
    </row>
    <row r="72" spans="1:14" ht="12.75" customHeight="1" x14ac:dyDescent="0.2">
      <c r="L72" s="82"/>
      <c r="M72" s="106"/>
      <c r="N72" s="315"/>
    </row>
    <row r="73" spans="1:14" ht="13.5" customHeight="1" x14ac:dyDescent="0.2">
      <c r="B73" s="353" t="str">
        <f t="shared" ref="B73:K73" si="0">B38</f>
        <v>CAR (1)</v>
      </c>
      <c r="C73" s="354" t="str">
        <f t="shared" si="0"/>
        <v>MR (2)</v>
      </c>
      <c r="D73" s="355" t="str">
        <f t="shared" si="0"/>
        <v>PW (3)</v>
      </c>
      <c r="E73" s="356" t="str">
        <f t="shared" si="0"/>
        <v>PW+AH(4)</v>
      </c>
      <c r="F73" s="357" t="str">
        <f t="shared" si="0"/>
        <v>LIE (5)</v>
      </c>
      <c r="G73" s="358" t="str">
        <f t="shared" si="0"/>
        <v>LIE+AH(6)</v>
      </c>
      <c r="H73" s="359" t="str">
        <f t="shared" si="0"/>
        <v>LIE+AL(7)</v>
      </c>
      <c r="I73" s="360" t="str">
        <f t="shared" si="0"/>
        <v>LW (8)</v>
      </c>
      <c r="J73" s="361" t="str">
        <f t="shared" si="0"/>
        <v>LZ (9)</v>
      </c>
      <c r="K73" s="362" t="str">
        <f t="shared" si="0"/>
        <v>SZ (10)</v>
      </c>
    </row>
    <row r="74" spans="1:14" ht="12.75" customHeight="1" x14ac:dyDescent="0.2">
      <c r="A74" s="287" t="s">
        <v>135</v>
      </c>
      <c r="B74" s="339" t="e">
        <f>SWISS10_H!B69</f>
        <v>#DIV/0!</v>
      </c>
      <c r="C74" s="340" t="e">
        <f>SWISS10_H!C69</f>
        <v>#DIV/0!</v>
      </c>
      <c r="D74" s="340" t="e">
        <f>SWISS10_H!D69</f>
        <v>#DIV/0!</v>
      </c>
      <c r="E74" s="340" t="e">
        <f>SWISS10_H!E69</f>
        <v>#DIV/0!</v>
      </c>
      <c r="F74" s="340" t="e">
        <f>SWISS10_H!F69</f>
        <v>#DIV/0!</v>
      </c>
      <c r="G74" s="340" t="e">
        <f>SWISS10_H!G69</f>
        <v>#DIV/0!</v>
      </c>
      <c r="H74" s="340" t="e">
        <f>SWISS10_H!H69</f>
        <v>#DIV/0!</v>
      </c>
      <c r="I74" s="340" t="e">
        <f>SWISS10_H!I69</f>
        <v>#DIV/0!</v>
      </c>
      <c r="J74" s="340" t="e">
        <f>SWISS10_H!J69</f>
        <v>#DIV/0!</v>
      </c>
      <c r="K74" s="341" t="e">
        <f>SWISS10_H!K69</f>
        <v>#DIV/0!</v>
      </c>
      <c r="L74" s="323"/>
      <c r="M74" s="54"/>
      <c r="N74" s="324" t="e">
        <f>SWISS10_H!N69</f>
        <v>#DIV/0!</v>
      </c>
    </row>
    <row r="75" spans="1:14" ht="12.75" customHeight="1" x14ac:dyDescent="0.2">
      <c r="A75" s="275" t="s">
        <v>145</v>
      </c>
      <c r="B75" s="343" t="e">
        <f>SWISS10_H!B70</f>
        <v>#DIV/0!</v>
      </c>
      <c r="C75" s="344" t="e">
        <f>SWISS10_H!C70</f>
        <v>#DIV/0!</v>
      </c>
      <c r="D75" s="344" t="e">
        <f>SWISS10_H!D70</f>
        <v>#DIV/0!</v>
      </c>
      <c r="E75" s="344" t="e">
        <f>SWISS10_H!E70</f>
        <v>#DIV/0!</v>
      </c>
      <c r="F75" s="344" t="e">
        <f>SWISS10_H!F70</f>
        <v>#DIV/0!</v>
      </c>
      <c r="G75" s="344" t="e">
        <f>SWISS10_H!G70</f>
        <v>#DIV/0!</v>
      </c>
      <c r="H75" s="344" t="e">
        <f>SWISS10_H!H70</f>
        <v>#DIV/0!</v>
      </c>
      <c r="I75" s="344" t="e">
        <f>SWISS10_H!I70</f>
        <v>#DIV/0!</v>
      </c>
      <c r="J75" s="344" t="e">
        <f>SWISS10_H!J70</f>
        <v>#DIV/0!</v>
      </c>
      <c r="K75" s="345" t="e">
        <f>SWISS10_H!K70</f>
        <v>#DIV/0!</v>
      </c>
      <c r="L75" s="323"/>
      <c r="M75" s="54"/>
      <c r="N75" s="311" t="e">
        <f>SWISS10_H!N70</f>
        <v>#DIV/0!</v>
      </c>
    </row>
    <row r="76" spans="1:14" ht="13.5" customHeight="1" x14ac:dyDescent="0.2">
      <c r="A76" s="296" t="s">
        <v>146</v>
      </c>
      <c r="B76" s="346" t="e">
        <f>SWISS10_H!B71</f>
        <v>#DIV/0!</v>
      </c>
      <c r="C76" s="347" t="e">
        <f>SWISS10_H!C71</f>
        <v>#DIV/0!</v>
      </c>
      <c r="D76" s="347" t="e">
        <f>SWISS10_H!D71</f>
        <v>#DIV/0!</v>
      </c>
      <c r="E76" s="347" t="e">
        <f>SWISS10_H!E71</f>
        <v>#DIV/0!</v>
      </c>
      <c r="F76" s="347" t="e">
        <f>SWISS10_H!F71</f>
        <v>#DIV/0!</v>
      </c>
      <c r="G76" s="347" t="e">
        <f>SWISS10_H!G71</f>
        <v>#DIV/0!</v>
      </c>
      <c r="H76" s="347" t="e">
        <f>SWISS10_H!H71</f>
        <v>#DIV/0!</v>
      </c>
      <c r="I76" s="347" t="e">
        <f>SWISS10_H!I71</f>
        <v>#DIV/0!</v>
      </c>
      <c r="J76" s="347" t="e">
        <f>SWISS10_H!J71</f>
        <v>#DIV/0!</v>
      </c>
      <c r="K76" s="348" t="e">
        <f>SWISS10_H!K71</f>
        <v>#DIV/0!</v>
      </c>
      <c r="L76" s="323"/>
      <c r="M76" s="54"/>
      <c r="N76" s="325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1" priority="2">
      <formula>ROUND($N13,4)&gt;=ROUND(MAX($N$13:$N$24),4)</formula>
    </cfRule>
  </conditionalFormatting>
  <conditionalFormatting sqref="M25:N37">
    <cfRule type="expression" dxfId="10" priority="3">
      <formula>ROUND($N25,4)&gt;=ROUND(MAX($N$25:$N$36),4)</formula>
    </cfRule>
  </conditionalFormatting>
  <conditionalFormatting sqref="M48:N59">
    <cfRule type="expression" dxfId="9" priority="4">
      <formula>ROUND($N48,4)&gt;=ROUND(MAX($N$48:$N$59),4)</formula>
    </cfRule>
  </conditionalFormatting>
  <conditionalFormatting sqref="M60:N72">
    <cfRule type="expression" dxfId="8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zoomScaleNormal="100" workbookViewId="0"/>
  </sheetViews>
  <sheetFormatPr defaultColWidth="9.28515625" defaultRowHeight="12.75" x14ac:dyDescent="0.2"/>
  <cols>
    <col min="1" max="1" width="10.7109375" style="15" customWidth="1"/>
    <col min="2" max="12" width="7" style="15" customWidth="1"/>
    <col min="13" max="13" width="8.140625" style="15" customWidth="1"/>
    <col min="14" max="14" width="1.42578125" style="82" customWidth="1"/>
    <col min="15" max="15" width="8.5703125" style="15" customWidth="1"/>
  </cols>
  <sheetData>
    <row r="1" spans="1:15" ht="17.100000000000001" customHeight="1" x14ac:dyDescent="0.25">
      <c r="A1" s="27">
        <f>Data_count!B3</f>
        <v>0</v>
      </c>
      <c r="J1" s="26"/>
      <c r="K1" s="28"/>
      <c r="N1" s="110"/>
    </row>
    <row r="2" spans="1:15" ht="19.5" customHeight="1" x14ac:dyDescent="0.25">
      <c r="A2" s="29">
        <f>Data_count!B4</f>
        <v>0</v>
      </c>
      <c r="H2" s="30">
        <f>Data_count!B5</f>
        <v>0</v>
      </c>
      <c r="O2" s="28">
        <f>Data_count!B6</f>
        <v>0</v>
      </c>
    </row>
    <row r="3" spans="1:15" ht="13.9" customHeight="1" x14ac:dyDescent="0.25">
      <c r="A3" s="29">
        <f>Data_count!B10</f>
        <v>0</v>
      </c>
      <c r="G3" s="30"/>
      <c r="J3" s="26"/>
      <c r="O3" s="31">
        <f>Data_count!B7</f>
        <v>0</v>
      </c>
    </row>
    <row r="4" spans="1:15" ht="14.65" customHeight="1" x14ac:dyDescent="0.2">
      <c r="A4" s="29" t="s">
        <v>73</v>
      </c>
      <c r="B4" s="32">
        <f>Data_count!B13</f>
        <v>0</v>
      </c>
      <c r="J4" s="26"/>
      <c r="O4" s="31">
        <f>Data_count!B8</f>
        <v>0</v>
      </c>
    </row>
    <row r="5" spans="1:15" ht="13.9" customHeight="1" x14ac:dyDescent="0.2">
      <c r="A5" s="29" t="s">
        <v>74</v>
      </c>
      <c r="B5" s="32">
        <f>Data_count!B14</f>
        <v>0</v>
      </c>
      <c r="J5" s="26"/>
      <c r="O5" s="31">
        <f>Data_count!B9</f>
        <v>0</v>
      </c>
    </row>
    <row r="6" spans="1:15" ht="27" customHeight="1" x14ac:dyDescent="0.25">
      <c r="A6" s="29"/>
      <c r="C6" s="33"/>
      <c r="H6" s="30" t="s">
        <v>168</v>
      </c>
      <c r="J6" s="26"/>
      <c r="N6" s="110"/>
    </row>
    <row r="7" spans="1:15" ht="16.149999999999999" customHeight="1" x14ac:dyDescent="0.2">
      <c r="A7" s="29"/>
      <c r="C7" s="33"/>
      <c r="G7" s="123"/>
      <c r="K7" s="26"/>
      <c r="N7" s="110"/>
    </row>
    <row r="8" spans="1:15" ht="16.5" x14ac:dyDescent="0.25">
      <c r="H8" s="34">
        <f>Data_count!B11</f>
        <v>0</v>
      </c>
    </row>
    <row r="9" spans="1:15" ht="3" customHeight="1" x14ac:dyDescent="0.2"/>
    <row r="10" spans="1:15" ht="14.65" customHeight="1" x14ac:dyDescent="0.2">
      <c r="A10" s="255" t="s">
        <v>73</v>
      </c>
      <c r="B10" s="18">
        <f>B4</f>
        <v>0</v>
      </c>
    </row>
    <row r="11" spans="1:15" ht="24.75" customHeight="1" x14ac:dyDescent="0.2">
      <c r="A11" s="413"/>
      <c r="B11" s="413"/>
      <c r="C11" s="413"/>
      <c r="D11" s="413"/>
      <c r="E11" s="413"/>
      <c r="F11" s="413"/>
      <c r="G11" s="413"/>
      <c r="H11" s="413"/>
      <c r="I11" s="413"/>
      <c r="J11" s="413"/>
      <c r="K11" s="413"/>
      <c r="L11" s="413"/>
      <c r="M11" s="413"/>
      <c r="N11" s="413"/>
      <c r="O11" s="413"/>
    </row>
    <row r="12" spans="1:15" s="18" customFormat="1" ht="18.600000000000001" customHeight="1" x14ac:dyDescent="0.2">
      <c r="B12" s="14" t="str">
        <f>"Distribution de la Vitesse par tranche horaire  -  Cumuls sur 7 jours (Lu - Di)"</f>
        <v>Distribution de la Vitesse par tranche horaire  -  Cumuls sur 7 jours (Lu - Di)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257"/>
      <c r="O12" s="258" t="s">
        <v>134</v>
      </c>
    </row>
    <row r="13" spans="1:15" ht="14.65" customHeight="1" x14ac:dyDescent="0.2">
      <c r="A13" s="138" t="s">
        <v>103</v>
      </c>
      <c r="B13" s="330" t="s">
        <v>169</v>
      </c>
      <c r="C13" s="141" t="s">
        <v>170</v>
      </c>
      <c r="D13" s="141" t="s">
        <v>171</v>
      </c>
      <c r="E13" s="141" t="s">
        <v>172</v>
      </c>
      <c r="F13" s="141" t="s">
        <v>173</v>
      </c>
      <c r="G13" s="141" t="s">
        <v>174</v>
      </c>
      <c r="H13" s="141" t="s">
        <v>175</v>
      </c>
      <c r="I13" s="141" t="s">
        <v>176</v>
      </c>
      <c r="J13" s="141" t="s">
        <v>177</v>
      </c>
      <c r="K13" s="141" t="s">
        <v>178</v>
      </c>
      <c r="L13" s="141" t="s">
        <v>179</v>
      </c>
      <c r="M13" s="143" t="s">
        <v>180</v>
      </c>
      <c r="O13" s="262" t="s">
        <v>106</v>
      </c>
    </row>
    <row r="14" spans="1:15" ht="14.65" customHeight="1" x14ac:dyDescent="0.2">
      <c r="A14" s="263" t="s">
        <v>31</v>
      </c>
      <c r="B14" s="265">
        <f>Data_speed!B5</f>
        <v>0</v>
      </c>
      <c r="C14" s="163">
        <f>Data_speed!C5</f>
        <v>0</v>
      </c>
      <c r="D14" s="265">
        <f>Data_speed!D5</f>
        <v>0</v>
      </c>
      <c r="E14" s="163">
        <f>Data_speed!E5</f>
        <v>0</v>
      </c>
      <c r="F14" s="265">
        <f>Data_speed!F5</f>
        <v>0</v>
      </c>
      <c r="G14" s="163">
        <f>Data_speed!G5</f>
        <v>0</v>
      </c>
      <c r="H14" s="265">
        <f>Data_speed!H5</f>
        <v>0</v>
      </c>
      <c r="I14" s="163">
        <f>Data_speed!I5</f>
        <v>0</v>
      </c>
      <c r="J14" s="265">
        <f>Data_speed!J5</f>
        <v>0</v>
      </c>
      <c r="K14" s="163">
        <f>Data_speed!K5</f>
        <v>0</v>
      </c>
      <c r="L14" s="163">
        <f>Data_speed!L5</f>
        <v>0</v>
      </c>
      <c r="M14" s="266">
        <f>Data_speed!M5</f>
        <v>0</v>
      </c>
      <c r="O14" s="333">
        <f>CV_C!T14</f>
        <v>0</v>
      </c>
    </row>
    <row r="15" spans="1:15" ht="14.65" customHeight="1" x14ac:dyDescent="0.2">
      <c r="A15" s="269" t="s">
        <v>32</v>
      </c>
      <c r="B15" s="272">
        <f>Data_speed!B6</f>
        <v>0</v>
      </c>
      <c r="C15" s="271">
        <f>Data_speed!C6</f>
        <v>0</v>
      </c>
      <c r="D15" s="272">
        <f>Data_speed!D6</f>
        <v>0</v>
      </c>
      <c r="E15" s="271">
        <f>Data_speed!E6</f>
        <v>0</v>
      </c>
      <c r="F15" s="272">
        <f>Data_speed!F6</f>
        <v>0</v>
      </c>
      <c r="G15" s="271">
        <f>Data_speed!G6</f>
        <v>0</v>
      </c>
      <c r="H15" s="272">
        <f>Data_speed!H6</f>
        <v>0</v>
      </c>
      <c r="I15" s="271">
        <f>Data_speed!I6</f>
        <v>0</v>
      </c>
      <c r="J15" s="272">
        <f>Data_speed!J6</f>
        <v>0</v>
      </c>
      <c r="K15" s="271">
        <f>Data_speed!K6</f>
        <v>0</v>
      </c>
      <c r="L15" s="271">
        <f>Data_speed!L6</f>
        <v>0</v>
      </c>
      <c r="M15" s="273">
        <f>Data_speed!M6</f>
        <v>0</v>
      </c>
      <c r="O15" s="267">
        <f>CV_C!T15</f>
        <v>0</v>
      </c>
    </row>
    <row r="16" spans="1:15" ht="14.65" customHeight="1" x14ac:dyDescent="0.2">
      <c r="A16" s="269" t="s">
        <v>33</v>
      </c>
      <c r="B16" s="272">
        <f>Data_speed!B7</f>
        <v>0</v>
      </c>
      <c r="C16" s="271">
        <f>Data_speed!C7</f>
        <v>0</v>
      </c>
      <c r="D16" s="272">
        <f>Data_speed!D7</f>
        <v>0</v>
      </c>
      <c r="E16" s="271">
        <f>Data_speed!E7</f>
        <v>0</v>
      </c>
      <c r="F16" s="272">
        <f>Data_speed!F7</f>
        <v>0</v>
      </c>
      <c r="G16" s="271">
        <f>Data_speed!G7</f>
        <v>0</v>
      </c>
      <c r="H16" s="272">
        <f>Data_speed!H7</f>
        <v>0</v>
      </c>
      <c r="I16" s="271">
        <f>Data_speed!I7</f>
        <v>0</v>
      </c>
      <c r="J16" s="272">
        <f>Data_speed!J7</f>
        <v>0</v>
      </c>
      <c r="K16" s="271">
        <f>Data_speed!K7</f>
        <v>0</v>
      </c>
      <c r="L16" s="271">
        <f>Data_speed!L7</f>
        <v>0</v>
      </c>
      <c r="M16" s="273">
        <f>Data_speed!M7</f>
        <v>0</v>
      </c>
      <c r="O16" s="267">
        <f>CV_C!T16</f>
        <v>0</v>
      </c>
    </row>
    <row r="17" spans="1:15" ht="14.65" customHeight="1" x14ac:dyDescent="0.2">
      <c r="A17" s="269" t="s">
        <v>34</v>
      </c>
      <c r="B17" s="272">
        <f>Data_speed!B8</f>
        <v>0</v>
      </c>
      <c r="C17" s="271">
        <f>Data_speed!C8</f>
        <v>0</v>
      </c>
      <c r="D17" s="272">
        <f>Data_speed!D8</f>
        <v>0</v>
      </c>
      <c r="E17" s="271">
        <f>Data_speed!E8</f>
        <v>0</v>
      </c>
      <c r="F17" s="272">
        <f>Data_speed!F8</f>
        <v>0</v>
      </c>
      <c r="G17" s="271">
        <f>Data_speed!G8</f>
        <v>0</v>
      </c>
      <c r="H17" s="272">
        <f>Data_speed!H8</f>
        <v>0</v>
      </c>
      <c r="I17" s="271">
        <f>Data_speed!I8</f>
        <v>0</v>
      </c>
      <c r="J17" s="272">
        <f>Data_speed!J8</f>
        <v>0</v>
      </c>
      <c r="K17" s="271">
        <f>Data_speed!K8</f>
        <v>0</v>
      </c>
      <c r="L17" s="271">
        <f>Data_speed!L8</f>
        <v>0</v>
      </c>
      <c r="M17" s="273">
        <f>Data_speed!M8</f>
        <v>0</v>
      </c>
      <c r="O17" s="267">
        <f>CV_C!T17</f>
        <v>0</v>
      </c>
    </row>
    <row r="18" spans="1:15" ht="14.65" customHeight="1" x14ac:dyDescent="0.2">
      <c r="A18" s="269" t="s">
        <v>35</v>
      </c>
      <c r="B18" s="272">
        <f>Data_speed!B9</f>
        <v>0</v>
      </c>
      <c r="C18" s="271">
        <f>Data_speed!C9</f>
        <v>0</v>
      </c>
      <c r="D18" s="272">
        <f>Data_speed!D9</f>
        <v>0</v>
      </c>
      <c r="E18" s="271">
        <f>Data_speed!E9</f>
        <v>0</v>
      </c>
      <c r="F18" s="272">
        <f>Data_speed!F9</f>
        <v>0</v>
      </c>
      <c r="G18" s="271">
        <f>Data_speed!G9</f>
        <v>0</v>
      </c>
      <c r="H18" s="272">
        <f>Data_speed!H9</f>
        <v>0</v>
      </c>
      <c r="I18" s="271">
        <f>Data_speed!I9</f>
        <v>0</v>
      </c>
      <c r="J18" s="272">
        <f>Data_speed!J9</f>
        <v>0</v>
      </c>
      <c r="K18" s="271">
        <f>Data_speed!K9</f>
        <v>0</v>
      </c>
      <c r="L18" s="271">
        <f>Data_speed!L9</f>
        <v>0</v>
      </c>
      <c r="M18" s="273">
        <f>Data_speed!M9</f>
        <v>0</v>
      </c>
      <c r="O18" s="267">
        <f>CV_C!T18</f>
        <v>0</v>
      </c>
    </row>
    <row r="19" spans="1:15" ht="14.65" customHeight="1" x14ac:dyDescent="0.2">
      <c r="A19" s="269" t="s">
        <v>36</v>
      </c>
      <c r="B19" s="272">
        <f>Data_speed!B10</f>
        <v>0</v>
      </c>
      <c r="C19" s="271">
        <f>Data_speed!C10</f>
        <v>0</v>
      </c>
      <c r="D19" s="272">
        <f>Data_speed!D10</f>
        <v>0</v>
      </c>
      <c r="E19" s="271">
        <f>Data_speed!E10</f>
        <v>0</v>
      </c>
      <c r="F19" s="272">
        <f>Data_speed!F10</f>
        <v>0</v>
      </c>
      <c r="G19" s="271">
        <f>Data_speed!G10</f>
        <v>0</v>
      </c>
      <c r="H19" s="272">
        <f>Data_speed!H10</f>
        <v>0</v>
      </c>
      <c r="I19" s="271">
        <f>Data_speed!I10</f>
        <v>0</v>
      </c>
      <c r="J19" s="272">
        <f>Data_speed!J10</f>
        <v>0</v>
      </c>
      <c r="K19" s="271">
        <f>Data_speed!K10</f>
        <v>0</v>
      </c>
      <c r="L19" s="271">
        <f>Data_speed!L10</f>
        <v>0</v>
      </c>
      <c r="M19" s="273">
        <f>Data_speed!M10</f>
        <v>0</v>
      </c>
      <c r="O19" s="267">
        <f>CV_C!T19</f>
        <v>0</v>
      </c>
    </row>
    <row r="20" spans="1:15" ht="14.65" customHeight="1" x14ac:dyDescent="0.2">
      <c r="A20" s="269" t="s">
        <v>37</v>
      </c>
      <c r="B20" s="272">
        <f>Data_speed!B11</f>
        <v>0</v>
      </c>
      <c r="C20" s="271">
        <f>Data_speed!C11</f>
        <v>0</v>
      </c>
      <c r="D20" s="272">
        <f>Data_speed!D11</f>
        <v>0</v>
      </c>
      <c r="E20" s="271">
        <f>Data_speed!E11</f>
        <v>0</v>
      </c>
      <c r="F20" s="272">
        <f>Data_speed!F11</f>
        <v>0</v>
      </c>
      <c r="G20" s="271">
        <f>Data_speed!G11</f>
        <v>0</v>
      </c>
      <c r="H20" s="272">
        <f>Data_speed!H11</f>
        <v>0</v>
      </c>
      <c r="I20" s="271">
        <f>Data_speed!I11</f>
        <v>0</v>
      </c>
      <c r="J20" s="272">
        <f>Data_speed!J11</f>
        <v>0</v>
      </c>
      <c r="K20" s="271">
        <f>Data_speed!K11</f>
        <v>0</v>
      </c>
      <c r="L20" s="271">
        <f>Data_speed!L11</f>
        <v>0</v>
      </c>
      <c r="M20" s="273">
        <f>Data_speed!M11</f>
        <v>0</v>
      </c>
      <c r="O20" s="267">
        <f>CV_C!T20</f>
        <v>0</v>
      </c>
    </row>
    <row r="21" spans="1:15" ht="14.65" customHeight="1" x14ac:dyDescent="0.2">
      <c r="A21" s="275" t="s">
        <v>38</v>
      </c>
      <c r="B21" s="278">
        <f>Data_speed!B12</f>
        <v>0</v>
      </c>
      <c r="C21" s="277">
        <f>Data_speed!C12</f>
        <v>0</v>
      </c>
      <c r="D21" s="278">
        <f>Data_speed!D12</f>
        <v>0</v>
      </c>
      <c r="E21" s="277">
        <f>Data_speed!E12</f>
        <v>0</v>
      </c>
      <c r="F21" s="278">
        <f>Data_speed!F12</f>
        <v>0</v>
      </c>
      <c r="G21" s="277">
        <f>Data_speed!G12</f>
        <v>0</v>
      </c>
      <c r="H21" s="278">
        <f>Data_speed!H12</f>
        <v>0</v>
      </c>
      <c r="I21" s="277">
        <f>Data_speed!I12</f>
        <v>0</v>
      </c>
      <c r="J21" s="278">
        <f>Data_speed!J12</f>
        <v>0</v>
      </c>
      <c r="K21" s="277">
        <f>Data_speed!K12</f>
        <v>0</v>
      </c>
      <c r="L21" s="277">
        <f>Data_speed!L12</f>
        <v>0</v>
      </c>
      <c r="M21" s="279">
        <f>Data_speed!M12</f>
        <v>0</v>
      </c>
      <c r="N21" s="363"/>
      <c r="O21" s="280">
        <f>CV_C!T21</f>
        <v>0</v>
      </c>
    </row>
    <row r="22" spans="1:15" ht="14.65" customHeight="1" x14ac:dyDescent="0.2">
      <c r="A22" s="269" t="s">
        <v>39</v>
      </c>
      <c r="B22" s="272">
        <f>Data_speed!B13</f>
        <v>0</v>
      </c>
      <c r="C22" s="271">
        <f>Data_speed!C13</f>
        <v>0</v>
      </c>
      <c r="D22" s="272">
        <f>Data_speed!D13</f>
        <v>0</v>
      </c>
      <c r="E22" s="271">
        <f>Data_speed!E13</f>
        <v>0</v>
      </c>
      <c r="F22" s="272">
        <f>Data_speed!F13</f>
        <v>0</v>
      </c>
      <c r="G22" s="271">
        <f>Data_speed!G13</f>
        <v>0</v>
      </c>
      <c r="H22" s="272">
        <f>Data_speed!H13</f>
        <v>0</v>
      </c>
      <c r="I22" s="271">
        <f>Data_speed!I13</f>
        <v>0</v>
      </c>
      <c r="J22" s="272">
        <f>Data_speed!J13</f>
        <v>0</v>
      </c>
      <c r="K22" s="271">
        <f>Data_speed!K13</f>
        <v>0</v>
      </c>
      <c r="L22" s="271">
        <f>Data_speed!L13</f>
        <v>0</v>
      </c>
      <c r="M22" s="273">
        <f>Data_speed!M13</f>
        <v>0</v>
      </c>
      <c r="O22" s="267">
        <f>CV_C!T22</f>
        <v>0</v>
      </c>
    </row>
    <row r="23" spans="1:15" ht="14.65" customHeight="1" x14ac:dyDescent="0.2">
      <c r="A23" s="269" t="s">
        <v>40</v>
      </c>
      <c r="B23" s="272">
        <f>Data_speed!B14</f>
        <v>0</v>
      </c>
      <c r="C23" s="271">
        <f>Data_speed!C14</f>
        <v>0</v>
      </c>
      <c r="D23" s="272">
        <f>Data_speed!D14</f>
        <v>0</v>
      </c>
      <c r="E23" s="271">
        <f>Data_speed!E14</f>
        <v>0</v>
      </c>
      <c r="F23" s="272">
        <f>Data_speed!F14</f>
        <v>0</v>
      </c>
      <c r="G23" s="271">
        <f>Data_speed!G14</f>
        <v>0</v>
      </c>
      <c r="H23" s="272">
        <f>Data_speed!H14</f>
        <v>0</v>
      </c>
      <c r="I23" s="271">
        <f>Data_speed!I14</f>
        <v>0</v>
      </c>
      <c r="J23" s="272">
        <f>Data_speed!J14</f>
        <v>0</v>
      </c>
      <c r="K23" s="271">
        <f>Data_speed!K14</f>
        <v>0</v>
      </c>
      <c r="L23" s="271">
        <f>Data_speed!L14</f>
        <v>0</v>
      </c>
      <c r="M23" s="273">
        <f>Data_speed!M14</f>
        <v>0</v>
      </c>
      <c r="O23" s="267">
        <f>CV_C!T23</f>
        <v>0</v>
      </c>
    </row>
    <row r="24" spans="1:15" ht="14.65" customHeight="1" x14ac:dyDescent="0.2">
      <c r="A24" s="269" t="s">
        <v>41</v>
      </c>
      <c r="B24" s="272">
        <f>Data_speed!B15</f>
        <v>0</v>
      </c>
      <c r="C24" s="271">
        <f>Data_speed!C15</f>
        <v>0</v>
      </c>
      <c r="D24" s="272">
        <f>Data_speed!D15</f>
        <v>0</v>
      </c>
      <c r="E24" s="271">
        <f>Data_speed!E15</f>
        <v>0</v>
      </c>
      <c r="F24" s="272">
        <f>Data_speed!F15</f>
        <v>0</v>
      </c>
      <c r="G24" s="271">
        <f>Data_speed!G15</f>
        <v>0</v>
      </c>
      <c r="H24" s="272">
        <f>Data_speed!H15</f>
        <v>0</v>
      </c>
      <c r="I24" s="271">
        <f>Data_speed!I15</f>
        <v>0</v>
      </c>
      <c r="J24" s="272">
        <f>Data_speed!J15</f>
        <v>0</v>
      </c>
      <c r="K24" s="271">
        <f>Data_speed!K15</f>
        <v>0</v>
      </c>
      <c r="L24" s="271">
        <f>Data_speed!L15</f>
        <v>0</v>
      </c>
      <c r="M24" s="273">
        <f>Data_speed!M15</f>
        <v>0</v>
      </c>
      <c r="O24" s="267">
        <f>CV_C!T24</f>
        <v>0</v>
      </c>
    </row>
    <row r="25" spans="1:15" ht="14.65" customHeight="1" x14ac:dyDescent="0.2">
      <c r="A25" s="269" t="s">
        <v>42</v>
      </c>
      <c r="B25" s="272">
        <f>Data_speed!B16</f>
        <v>0</v>
      </c>
      <c r="C25" s="271">
        <f>Data_speed!C16</f>
        <v>0</v>
      </c>
      <c r="D25" s="272">
        <f>Data_speed!D16</f>
        <v>0</v>
      </c>
      <c r="E25" s="271">
        <f>Data_speed!E16</f>
        <v>0</v>
      </c>
      <c r="F25" s="272">
        <f>Data_speed!F16</f>
        <v>0</v>
      </c>
      <c r="G25" s="271">
        <f>Data_speed!G16</f>
        <v>0</v>
      </c>
      <c r="H25" s="272">
        <f>Data_speed!H16</f>
        <v>0</v>
      </c>
      <c r="I25" s="271">
        <f>Data_speed!I16</f>
        <v>0</v>
      </c>
      <c r="J25" s="272">
        <f>Data_speed!J16</f>
        <v>0</v>
      </c>
      <c r="K25" s="271">
        <f>Data_speed!K16</f>
        <v>0</v>
      </c>
      <c r="L25" s="271">
        <f>Data_speed!L16</f>
        <v>0</v>
      </c>
      <c r="M25" s="273">
        <f>Data_speed!M16</f>
        <v>0</v>
      </c>
      <c r="O25" s="267">
        <f>CV_C!T25</f>
        <v>0</v>
      </c>
    </row>
    <row r="26" spans="1:15" ht="14.65" customHeight="1" x14ac:dyDescent="0.2">
      <c r="A26" s="269" t="s">
        <v>43</v>
      </c>
      <c r="B26" s="272">
        <f>Data_speed!B17</f>
        <v>0</v>
      </c>
      <c r="C26" s="271">
        <f>Data_speed!C17</f>
        <v>0</v>
      </c>
      <c r="D26" s="272">
        <f>Data_speed!D17</f>
        <v>0</v>
      </c>
      <c r="E26" s="271">
        <f>Data_speed!E17</f>
        <v>0</v>
      </c>
      <c r="F26" s="272">
        <f>Data_speed!F17</f>
        <v>0</v>
      </c>
      <c r="G26" s="271">
        <f>Data_speed!G17</f>
        <v>0</v>
      </c>
      <c r="H26" s="272">
        <f>Data_speed!H17</f>
        <v>0</v>
      </c>
      <c r="I26" s="271">
        <f>Data_speed!I17</f>
        <v>0</v>
      </c>
      <c r="J26" s="272">
        <f>Data_speed!J17</f>
        <v>0</v>
      </c>
      <c r="K26" s="271">
        <f>Data_speed!K17</f>
        <v>0</v>
      </c>
      <c r="L26" s="271">
        <f>Data_speed!L17</f>
        <v>0</v>
      </c>
      <c r="M26" s="273">
        <f>Data_speed!M17</f>
        <v>0</v>
      </c>
      <c r="O26" s="267">
        <f>CV_C!T26</f>
        <v>0</v>
      </c>
    </row>
    <row r="27" spans="1:15" ht="14.65" customHeight="1" x14ac:dyDescent="0.2">
      <c r="A27" s="269" t="s">
        <v>44</v>
      </c>
      <c r="B27" s="272">
        <f>Data_speed!B18</f>
        <v>0</v>
      </c>
      <c r="C27" s="271">
        <f>Data_speed!C18</f>
        <v>0</v>
      </c>
      <c r="D27" s="272">
        <f>Data_speed!D18</f>
        <v>0</v>
      </c>
      <c r="E27" s="271">
        <f>Data_speed!E18</f>
        <v>0</v>
      </c>
      <c r="F27" s="272">
        <f>Data_speed!F18</f>
        <v>0</v>
      </c>
      <c r="G27" s="271">
        <f>Data_speed!G18</f>
        <v>0</v>
      </c>
      <c r="H27" s="272">
        <f>Data_speed!H18</f>
        <v>0</v>
      </c>
      <c r="I27" s="271">
        <f>Data_speed!I18</f>
        <v>0</v>
      </c>
      <c r="J27" s="272">
        <f>Data_speed!J18</f>
        <v>0</v>
      </c>
      <c r="K27" s="271">
        <f>Data_speed!K18</f>
        <v>0</v>
      </c>
      <c r="L27" s="271">
        <f>Data_speed!L18</f>
        <v>0</v>
      </c>
      <c r="M27" s="273">
        <f>Data_speed!M18</f>
        <v>0</v>
      </c>
      <c r="O27" s="267">
        <f>CV_C!T27</f>
        <v>0</v>
      </c>
    </row>
    <row r="28" spans="1:15" ht="14.65" customHeight="1" x14ac:dyDescent="0.2">
      <c r="A28" s="269" t="s">
        <v>45</v>
      </c>
      <c r="B28" s="272">
        <f>Data_speed!B19</f>
        <v>0</v>
      </c>
      <c r="C28" s="271">
        <f>Data_speed!C19</f>
        <v>0</v>
      </c>
      <c r="D28" s="272">
        <f>Data_speed!D19</f>
        <v>0</v>
      </c>
      <c r="E28" s="271">
        <f>Data_speed!E19</f>
        <v>0</v>
      </c>
      <c r="F28" s="272">
        <f>Data_speed!F19</f>
        <v>0</v>
      </c>
      <c r="G28" s="271">
        <f>Data_speed!G19</f>
        <v>0</v>
      </c>
      <c r="H28" s="272">
        <f>Data_speed!H19</f>
        <v>0</v>
      </c>
      <c r="I28" s="271">
        <f>Data_speed!I19</f>
        <v>0</v>
      </c>
      <c r="J28" s="272">
        <f>Data_speed!J19</f>
        <v>0</v>
      </c>
      <c r="K28" s="271">
        <f>Data_speed!K19</f>
        <v>0</v>
      </c>
      <c r="L28" s="271">
        <f>Data_speed!L19</f>
        <v>0</v>
      </c>
      <c r="M28" s="273">
        <f>Data_speed!M19</f>
        <v>0</v>
      </c>
      <c r="O28" s="267">
        <f>CV_C!T28</f>
        <v>0</v>
      </c>
    </row>
    <row r="29" spans="1:15" ht="14.65" customHeight="1" x14ac:dyDescent="0.2">
      <c r="A29" s="269" t="s">
        <v>46</v>
      </c>
      <c r="B29" s="272">
        <f>Data_speed!B20</f>
        <v>0</v>
      </c>
      <c r="C29" s="271">
        <f>Data_speed!C20</f>
        <v>0</v>
      </c>
      <c r="D29" s="272">
        <f>Data_speed!D20</f>
        <v>0</v>
      </c>
      <c r="E29" s="271">
        <f>Data_speed!E20</f>
        <v>0</v>
      </c>
      <c r="F29" s="272">
        <f>Data_speed!F20</f>
        <v>0</v>
      </c>
      <c r="G29" s="271">
        <f>Data_speed!G20</f>
        <v>0</v>
      </c>
      <c r="H29" s="272">
        <f>Data_speed!H20</f>
        <v>0</v>
      </c>
      <c r="I29" s="271">
        <f>Data_speed!I20</f>
        <v>0</v>
      </c>
      <c r="J29" s="272">
        <f>Data_speed!J20</f>
        <v>0</v>
      </c>
      <c r="K29" s="271">
        <f>Data_speed!K20</f>
        <v>0</v>
      </c>
      <c r="L29" s="271">
        <f>Data_speed!L20</f>
        <v>0</v>
      </c>
      <c r="M29" s="273">
        <f>Data_speed!M20</f>
        <v>0</v>
      </c>
      <c r="O29" s="267">
        <f>CV_C!T29</f>
        <v>0</v>
      </c>
    </row>
    <row r="30" spans="1:15" ht="14.65" customHeight="1" x14ac:dyDescent="0.2">
      <c r="A30" s="269" t="s">
        <v>47</v>
      </c>
      <c r="B30" s="272">
        <f>Data_speed!B21</f>
        <v>0</v>
      </c>
      <c r="C30" s="271">
        <f>Data_speed!C21</f>
        <v>0</v>
      </c>
      <c r="D30" s="272">
        <f>Data_speed!D21</f>
        <v>0</v>
      </c>
      <c r="E30" s="271">
        <f>Data_speed!E21</f>
        <v>0</v>
      </c>
      <c r="F30" s="272">
        <f>Data_speed!F21</f>
        <v>0</v>
      </c>
      <c r="G30" s="271">
        <f>Data_speed!G21</f>
        <v>0</v>
      </c>
      <c r="H30" s="272">
        <f>Data_speed!H21</f>
        <v>0</v>
      </c>
      <c r="I30" s="271">
        <f>Data_speed!I21</f>
        <v>0</v>
      </c>
      <c r="J30" s="272">
        <f>Data_speed!J21</f>
        <v>0</v>
      </c>
      <c r="K30" s="271">
        <f>Data_speed!K21</f>
        <v>0</v>
      </c>
      <c r="L30" s="271">
        <f>Data_speed!L21</f>
        <v>0</v>
      </c>
      <c r="M30" s="273">
        <f>Data_speed!M21</f>
        <v>0</v>
      </c>
      <c r="O30" s="267">
        <f>CV_C!T30</f>
        <v>0</v>
      </c>
    </row>
    <row r="31" spans="1:15" ht="14.65" customHeight="1" x14ac:dyDescent="0.2">
      <c r="A31" s="275" t="s">
        <v>48</v>
      </c>
      <c r="B31" s="278">
        <f>Data_speed!B22</f>
        <v>0</v>
      </c>
      <c r="C31" s="277">
        <f>Data_speed!C22</f>
        <v>0</v>
      </c>
      <c r="D31" s="278">
        <f>Data_speed!D22</f>
        <v>0</v>
      </c>
      <c r="E31" s="277">
        <f>Data_speed!E22</f>
        <v>0</v>
      </c>
      <c r="F31" s="278">
        <f>Data_speed!F22</f>
        <v>0</v>
      </c>
      <c r="G31" s="277">
        <f>Data_speed!G22</f>
        <v>0</v>
      </c>
      <c r="H31" s="278">
        <f>Data_speed!H22</f>
        <v>0</v>
      </c>
      <c r="I31" s="277">
        <f>Data_speed!I22</f>
        <v>0</v>
      </c>
      <c r="J31" s="278">
        <f>Data_speed!J22</f>
        <v>0</v>
      </c>
      <c r="K31" s="277">
        <f>Data_speed!K22</f>
        <v>0</v>
      </c>
      <c r="L31" s="277">
        <f>Data_speed!L22</f>
        <v>0</v>
      </c>
      <c r="M31" s="279">
        <f>Data_speed!M22</f>
        <v>0</v>
      </c>
      <c r="N31" s="363"/>
      <c r="O31" s="280">
        <f>CV_C!T31</f>
        <v>0</v>
      </c>
    </row>
    <row r="32" spans="1:15" ht="14.65" customHeight="1" x14ac:dyDescent="0.2">
      <c r="A32" s="269" t="s">
        <v>49</v>
      </c>
      <c r="B32" s="272">
        <f>Data_speed!B23</f>
        <v>0</v>
      </c>
      <c r="C32" s="271">
        <f>Data_speed!C23</f>
        <v>0</v>
      </c>
      <c r="D32" s="272">
        <f>Data_speed!D23</f>
        <v>0</v>
      </c>
      <c r="E32" s="271">
        <f>Data_speed!E23</f>
        <v>0</v>
      </c>
      <c r="F32" s="272">
        <f>Data_speed!F23</f>
        <v>0</v>
      </c>
      <c r="G32" s="271">
        <f>Data_speed!G23</f>
        <v>0</v>
      </c>
      <c r="H32" s="272">
        <f>Data_speed!H23</f>
        <v>0</v>
      </c>
      <c r="I32" s="271">
        <f>Data_speed!I23</f>
        <v>0</v>
      </c>
      <c r="J32" s="272">
        <f>Data_speed!J23</f>
        <v>0</v>
      </c>
      <c r="K32" s="271">
        <f>Data_speed!K23</f>
        <v>0</v>
      </c>
      <c r="L32" s="271">
        <f>Data_speed!L23</f>
        <v>0</v>
      </c>
      <c r="M32" s="273">
        <f>Data_speed!M23</f>
        <v>0</v>
      </c>
      <c r="O32" s="267">
        <f>CV_C!T32</f>
        <v>0</v>
      </c>
    </row>
    <row r="33" spans="1:15" ht="14.65" customHeight="1" x14ac:dyDescent="0.2">
      <c r="A33" s="269" t="s">
        <v>50</v>
      </c>
      <c r="B33" s="272">
        <f>Data_speed!B24</f>
        <v>0</v>
      </c>
      <c r="C33" s="271">
        <f>Data_speed!C24</f>
        <v>0</v>
      </c>
      <c r="D33" s="272">
        <f>Data_speed!D24</f>
        <v>0</v>
      </c>
      <c r="E33" s="271">
        <f>Data_speed!E24</f>
        <v>0</v>
      </c>
      <c r="F33" s="272">
        <f>Data_speed!F24</f>
        <v>0</v>
      </c>
      <c r="G33" s="271">
        <f>Data_speed!G24</f>
        <v>0</v>
      </c>
      <c r="H33" s="272">
        <f>Data_speed!H24</f>
        <v>0</v>
      </c>
      <c r="I33" s="271">
        <f>Data_speed!I24</f>
        <v>0</v>
      </c>
      <c r="J33" s="272">
        <f>Data_speed!J24</f>
        <v>0</v>
      </c>
      <c r="K33" s="271">
        <f>Data_speed!K24</f>
        <v>0</v>
      </c>
      <c r="L33" s="271">
        <f>Data_speed!L24</f>
        <v>0</v>
      </c>
      <c r="M33" s="273">
        <f>Data_speed!M24</f>
        <v>0</v>
      </c>
      <c r="O33" s="267">
        <f>CV_C!T33</f>
        <v>0</v>
      </c>
    </row>
    <row r="34" spans="1:15" ht="14.65" customHeight="1" x14ac:dyDescent="0.2">
      <c r="A34" s="269" t="s">
        <v>51</v>
      </c>
      <c r="B34" s="272">
        <f>Data_speed!B25</f>
        <v>0</v>
      </c>
      <c r="C34" s="271">
        <f>Data_speed!C25</f>
        <v>0</v>
      </c>
      <c r="D34" s="272">
        <f>Data_speed!D25</f>
        <v>0</v>
      </c>
      <c r="E34" s="271">
        <f>Data_speed!E25</f>
        <v>0</v>
      </c>
      <c r="F34" s="272">
        <f>Data_speed!F25</f>
        <v>0</v>
      </c>
      <c r="G34" s="271">
        <f>Data_speed!G25</f>
        <v>0</v>
      </c>
      <c r="H34" s="272">
        <f>Data_speed!H25</f>
        <v>0</v>
      </c>
      <c r="I34" s="271">
        <f>Data_speed!I25</f>
        <v>0</v>
      </c>
      <c r="J34" s="272">
        <f>Data_speed!J25</f>
        <v>0</v>
      </c>
      <c r="K34" s="271">
        <f>Data_speed!K25</f>
        <v>0</v>
      </c>
      <c r="L34" s="271">
        <f>Data_speed!L25</f>
        <v>0</v>
      </c>
      <c r="M34" s="273">
        <f>Data_speed!M25</f>
        <v>0</v>
      </c>
      <c r="O34" s="267">
        <f>CV_C!T34</f>
        <v>0</v>
      </c>
    </row>
    <row r="35" spans="1:15" ht="14.65" customHeight="1" x14ac:dyDescent="0.2">
      <c r="A35" s="269" t="s">
        <v>52</v>
      </c>
      <c r="B35" s="272">
        <f>Data_speed!B26</f>
        <v>0</v>
      </c>
      <c r="C35" s="271">
        <f>Data_speed!C26</f>
        <v>0</v>
      </c>
      <c r="D35" s="272">
        <f>Data_speed!D26</f>
        <v>0</v>
      </c>
      <c r="E35" s="271">
        <f>Data_speed!E26</f>
        <v>0</v>
      </c>
      <c r="F35" s="272">
        <f>Data_speed!F26</f>
        <v>0</v>
      </c>
      <c r="G35" s="271">
        <f>Data_speed!G26</f>
        <v>0</v>
      </c>
      <c r="H35" s="272">
        <f>Data_speed!H26</f>
        <v>0</v>
      </c>
      <c r="I35" s="271">
        <f>Data_speed!I26</f>
        <v>0</v>
      </c>
      <c r="J35" s="272">
        <f>Data_speed!J26</f>
        <v>0</v>
      </c>
      <c r="K35" s="271">
        <f>Data_speed!K26</f>
        <v>0</v>
      </c>
      <c r="L35" s="271">
        <f>Data_speed!L26</f>
        <v>0</v>
      </c>
      <c r="M35" s="273">
        <f>Data_speed!M26</f>
        <v>0</v>
      </c>
      <c r="O35" s="267">
        <f>CV_C!T35</f>
        <v>0</v>
      </c>
    </row>
    <row r="36" spans="1:15" ht="14.65" customHeight="1" x14ac:dyDescent="0.2">
      <c r="A36" s="269" t="s">
        <v>53</v>
      </c>
      <c r="B36" s="272">
        <f>Data_speed!B27</f>
        <v>0</v>
      </c>
      <c r="C36" s="271">
        <f>Data_speed!C27</f>
        <v>0</v>
      </c>
      <c r="D36" s="272">
        <f>Data_speed!D27</f>
        <v>0</v>
      </c>
      <c r="E36" s="271">
        <f>Data_speed!E27</f>
        <v>0</v>
      </c>
      <c r="F36" s="272">
        <f>Data_speed!F27</f>
        <v>0</v>
      </c>
      <c r="G36" s="271">
        <f>Data_speed!G27</f>
        <v>0</v>
      </c>
      <c r="H36" s="272">
        <f>Data_speed!H27</f>
        <v>0</v>
      </c>
      <c r="I36" s="271">
        <f>Data_speed!I27</f>
        <v>0</v>
      </c>
      <c r="J36" s="272">
        <f>Data_speed!J27</f>
        <v>0</v>
      </c>
      <c r="K36" s="271">
        <f>Data_speed!K27</f>
        <v>0</v>
      </c>
      <c r="L36" s="271">
        <f>Data_speed!L27</f>
        <v>0</v>
      </c>
      <c r="M36" s="273">
        <f>Data_speed!M27</f>
        <v>0</v>
      </c>
      <c r="O36" s="267">
        <f>CV_C!T36</f>
        <v>0</v>
      </c>
    </row>
    <row r="37" spans="1:15" ht="14.65" customHeight="1" x14ac:dyDescent="0.2">
      <c r="A37" s="262" t="s">
        <v>54</v>
      </c>
      <c r="B37" s="284">
        <f>Data_speed!B28</f>
        <v>0</v>
      </c>
      <c r="C37" s="283">
        <f>Data_speed!C28</f>
        <v>0</v>
      </c>
      <c r="D37" s="284">
        <f>Data_speed!D28</f>
        <v>0</v>
      </c>
      <c r="E37" s="283">
        <f>Data_speed!E28</f>
        <v>0</v>
      </c>
      <c r="F37" s="284">
        <f>Data_speed!F28</f>
        <v>0</v>
      </c>
      <c r="G37" s="283">
        <f>Data_speed!G28</f>
        <v>0</v>
      </c>
      <c r="H37" s="284">
        <f>Data_speed!H28</f>
        <v>0</v>
      </c>
      <c r="I37" s="283">
        <f>Data_speed!I28</f>
        <v>0</v>
      </c>
      <c r="J37" s="284">
        <f>Data_speed!J28</f>
        <v>0</v>
      </c>
      <c r="K37" s="283">
        <f>Data_speed!K28</f>
        <v>0</v>
      </c>
      <c r="L37" s="283">
        <f>Data_speed!L28</f>
        <v>0</v>
      </c>
      <c r="M37" s="285">
        <f>Data_speed!M28</f>
        <v>0</v>
      </c>
      <c r="O37" s="286">
        <f>CV_C!T37</f>
        <v>0</v>
      </c>
    </row>
    <row r="38" spans="1:15" ht="7.5" customHeight="1" x14ac:dyDescent="0.2"/>
    <row r="39" spans="1:15" ht="14.65" customHeight="1" x14ac:dyDescent="0.2">
      <c r="A39" s="287" t="s">
        <v>135</v>
      </c>
      <c r="B39" s="364" t="e">
        <f>SUM(B14:B37)/Data_speed!$O$29</f>
        <v>#DIV/0!</v>
      </c>
      <c r="C39" s="365" t="e">
        <f>SUM(C14:C37)/Data_speed!$O$29</f>
        <v>#DIV/0!</v>
      </c>
      <c r="D39" s="365" t="e">
        <f>SUM(D14:D37)/Data_speed!$O$29</f>
        <v>#DIV/0!</v>
      </c>
      <c r="E39" s="365" t="e">
        <f>SUM(E14:E37)/Data_speed!$O$29</f>
        <v>#DIV/0!</v>
      </c>
      <c r="F39" s="365" t="e">
        <f>SUM(F14:F37)/Data_speed!$O$29</f>
        <v>#DIV/0!</v>
      </c>
      <c r="G39" s="365" t="e">
        <f>SUM(G14:G37)/Data_speed!$O$29</f>
        <v>#DIV/0!</v>
      </c>
      <c r="H39" s="365" t="e">
        <f>SUM(H14:H37)/Data_speed!$O$29</f>
        <v>#DIV/0!</v>
      </c>
      <c r="I39" s="365" t="e">
        <f>SUM(I14:I37)/Data_speed!$O$29</f>
        <v>#DIV/0!</v>
      </c>
      <c r="J39" s="365" t="e">
        <f>SUM(J14:J37)/Data_speed!$O$29</f>
        <v>#DIV/0!</v>
      </c>
      <c r="K39" s="365" t="e">
        <f>SUM(K14:K37)/Data_speed!$O$29</f>
        <v>#DIV/0!</v>
      </c>
      <c r="L39" s="365" t="e">
        <f>SUM(L14:L37)/Data_speed!$O$29</f>
        <v>#DIV/0!</v>
      </c>
      <c r="M39" s="366" t="e">
        <f>SUM(M14:M37)/Data_speed!$O$29</f>
        <v>#DIV/0!</v>
      </c>
      <c r="O39" s="324" t="e">
        <f>SUM(B39:M39)</f>
        <v>#DIV/0!</v>
      </c>
    </row>
    <row r="40" spans="1:15" ht="14.65" customHeight="1" x14ac:dyDescent="0.2">
      <c r="A40" s="275" t="s">
        <v>145</v>
      </c>
      <c r="B40" s="367" t="e">
        <f>SUM(B20:B35)/Data_speed!$O$29</f>
        <v>#DIV/0!</v>
      </c>
      <c r="C40" s="368" t="e">
        <f>SUM(C20:C35)/Data_speed!$O$29</f>
        <v>#DIV/0!</v>
      </c>
      <c r="D40" s="368" t="e">
        <f>SUM(D20:D35)/Data_speed!$O$29</f>
        <v>#DIV/0!</v>
      </c>
      <c r="E40" s="368" t="e">
        <f>SUM(E20:E35)/Data_speed!$O$29</f>
        <v>#DIV/0!</v>
      </c>
      <c r="F40" s="368" t="e">
        <f>SUM(F20:F35)/Data_speed!$O$29</f>
        <v>#DIV/0!</v>
      </c>
      <c r="G40" s="368" t="e">
        <f>SUM(G20:G35)/Data_speed!$O$29</f>
        <v>#DIV/0!</v>
      </c>
      <c r="H40" s="368" t="e">
        <f>SUM(H20:H35)/Data_speed!$O$29</f>
        <v>#DIV/0!</v>
      </c>
      <c r="I40" s="368" t="e">
        <f>SUM(I20:I35)/Data_speed!$O$29</f>
        <v>#DIV/0!</v>
      </c>
      <c r="J40" s="368" t="e">
        <f>SUM(J20:J35)/Data_speed!$O$29</f>
        <v>#DIV/0!</v>
      </c>
      <c r="K40" s="368" t="e">
        <f>SUM(K20:K35)/Data_speed!$O$29</f>
        <v>#DIV/0!</v>
      </c>
      <c r="L40" s="368" t="e">
        <f>SUM(L20:L35)/Data_speed!$O$29</f>
        <v>#DIV/0!</v>
      </c>
      <c r="M40" s="369" t="e">
        <f>SUM(M20:M35)/Data_speed!$O$29</f>
        <v>#DIV/0!</v>
      </c>
      <c r="O40" s="311" t="e">
        <f>SUM(B40:M40)</f>
        <v>#DIV/0!</v>
      </c>
    </row>
    <row r="41" spans="1:15" ht="14.65" customHeight="1" x14ac:dyDescent="0.2">
      <c r="A41" s="296" t="s">
        <v>146</v>
      </c>
      <c r="B41" s="370" t="e">
        <f t="shared" ref="B41:M41" si="0">B39-B40</f>
        <v>#DIV/0!</v>
      </c>
      <c r="C41" s="371" t="e">
        <f t="shared" si="0"/>
        <v>#DIV/0!</v>
      </c>
      <c r="D41" s="371" t="e">
        <f t="shared" si="0"/>
        <v>#DIV/0!</v>
      </c>
      <c r="E41" s="371" t="e">
        <f t="shared" si="0"/>
        <v>#DIV/0!</v>
      </c>
      <c r="F41" s="371" t="e">
        <f t="shared" si="0"/>
        <v>#DIV/0!</v>
      </c>
      <c r="G41" s="371" t="e">
        <f t="shared" si="0"/>
        <v>#DIV/0!</v>
      </c>
      <c r="H41" s="371" t="e">
        <f t="shared" si="0"/>
        <v>#DIV/0!</v>
      </c>
      <c r="I41" s="371" t="e">
        <f t="shared" si="0"/>
        <v>#DIV/0!</v>
      </c>
      <c r="J41" s="371" t="e">
        <f t="shared" si="0"/>
        <v>#DIV/0!</v>
      </c>
      <c r="K41" s="371" t="e">
        <f t="shared" si="0"/>
        <v>#DIV/0!</v>
      </c>
      <c r="L41" s="371" t="e">
        <f t="shared" si="0"/>
        <v>#DIV/0!</v>
      </c>
      <c r="M41" s="372" t="e">
        <f t="shared" si="0"/>
        <v>#DIV/0!</v>
      </c>
      <c r="N41" s="373"/>
      <c r="O41" s="325" t="e">
        <f>O39-O40</f>
        <v>#DIV/0!</v>
      </c>
    </row>
    <row r="42" spans="1:15" ht="14.65" customHeight="1" x14ac:dyDescent="0.2">
      <c r="B42" s="26"/>
      <c r="C42" s="26"/>
      <c r="D42" s="26"/>
      <c r="E42" s="26"/>
      <c r="F42" s="26"/>
      <c r="G42" s="26"/>
      <c r="H42" s="26"/>
      <c r="J42" s="26"/>
    </row>
    <row r="43" spans="1:15" ht="14.65" customHeight="1" x14ac:dyDescent="0.2"/>
    <row r="44" spans="1:15" ht="3" customHeight="1" x14ac:dyDescent="0.2"/>
    <row r="45" spans="1:15" ht="14.65" customHeight="1" x14ac:dyDescent="0.2">
      <c r="A45" s="255" t="s">
        <v>74</v>
      </c>
      <c r="B45" s="18">
        <f>B5</f>
        <v>0</v>
      </c>
    </row>
    <row r="46" spans="1:15" ht="24.75" customHeight="1" x14ac:dyDescent="0.2">
      <c r="A46" s="413"/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</row>
    <row r="47" spans="1:15" ht="18.600000000000001" customHeight="1" x14ac:dyDescent="0.2">
      <c r="A47" s="18"/>
      <c r="B47" s="14" t="str">
        <f>B12</f>
        <v>Distribution de la Vitesse par tranche horaire  -  Cumuls sur 7 jours (Lu - Di)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257"/>
      <c r="O47" s="258" t="str">
        <f>O12</f>
        <v>THM</v>
      </c>
    </row>
    <row r="48" spans="1:15" ht="14.65" customHeight="1" x14ac:dyDescent="0.2">
      <c r="A48" s="138" t="s">
        <v>103</v>
      </c>
      <c r="B48" s="330" t="str">
        <f>B13</f>
        <v>30 km/h</v>
      </c>
      <c r="C48" s="141" t="str">
        <f t="shared" ref="C48:M48" si="1">C13</f>
        <v>40 km/h</v>
      </c>
      <c r="D48" s="141" t="str">
        <f t="shared" si="1"/>
        <v>50 km/h</v>
      </c>
      <c r="E48" s="141" t="str">
        <f t="shared" si="1"/>
        <v>60 km/h</v>
      </c>
      <c r="F48" s="141" t="str">
        <f t="shared" si="1"/>
        <v>70 km/h</v>
      </c>
      <c r="G48" s="141" t="str">
        <f t="shared" si="1"/>
        <v>80 km/h</v>
      </c>
      <c r="H48" s="141" t="str">
        <f t="shared" si="1"/>
        <v>90 km/h</v>
      </c>
      <c r="I48" s="141" t="str">
        <f t="shared" si="1"/>
        <v>100 km/h</v>
      </c>
      <c r="J48" s="141" t="str">
        <f t="shared" si="1"/>
        <v>110 km/h</v>
      </c>
      <c r="K48" s="141" t="str">
        <f t="shared" si="1"/>
        <v>120 km/h</v>
      </c>
      <c r="L48" s="141" t="str">
        <f t="shared" si="1"/>
        <v>130 km/h</v>
      </c>
      <c r="M48" s="143" t="str">
        <f t="shared" si="1"/>
        <v>&gt; 130 km/h</v>
      </c>
      <c r="O48" s="262" t="s">
        <v>106</v>
      </c>
    </row>
    <row r="49" spans="1:15" ht="14.65" customHeight="1" x14ac:dyDescent="0.2">
      <c r="A49" s="263" t="s">
        <v>31</v>
      </c>
      <c r="B49" s="265">
        <f>Data_speed!B33</f>
        <v>0</v>
      </c>
      <c r="C49" s="163">
        <f>Data_speed!C33</f>
        <v>0</v>
      </c>
      <c r="D49" s="265">
        <f>Data_speed!D33</f>
        <v>0</v>
      </c>
      <c r="E49" s="163">
        <f>Data_speed!E33</f>
        <v>0</v>
      </c>
      <c r="F49" s="265">
        <f>Data_speed!F33</f>
        <v>0</v>
      </c>
      <c r="G49" s="163">
        <f>Data_speed!G33</f>
        <v>0</v>
      </c>
      <c r="H49" s="265">
        <f>Data_speed!H33</f>
        <v>0</v>
      </c>
      <c r="I49" s="163">
        <f>Data_speed!I33</f>
        <v>0</v>
      </c>
      <c r="J49" s="265">
        <f>Data_speed!J33</f>
        <v>0</v>
      </c>
      <c r="K49" s="163">
        <f>Data_speed!K33</f>
        <v>0</v>
      </c>
      <c r="L49" s="163">
        <f>Data_speed!L33</f>
        <v>0</v>
      </c>
      <c r="M49" s="266">
        <f>Data_speed!M33</f>
        <v>0</v>
      </c>
      <c r="O49" s="333">
        <f>CV_C!AD14</f>
        <v>0</v>
      </c>
    </row>
    <row r="50" spans="1:15" ht="14.65" customHeight="1" x14ac:dyDescent="0.2">
      <c r="A50" s="269" t="s">
        <v>32</v>
      </c>
      <c r="B50" s="272">
        <f>Data_speed!B34</f>
        <v>0</v>
      </c>
      <c r="C50" s="271">
        <f>Data_speed!C34</f>
        <v>0</v>
      </c>
      <c r="D50" s="272">
        <f>Data_speed!D34</f>
        <v>0</v>
      </c>
      <c r="E50" s="271">
        <f>Data_speed!E34</f>
        <v>0</v>
      </c>
      <c r="F50" s="272">
        <f>Data_speed!F34</f>
        <v>0</v>
      </c>
      <c r="G50" s="271">
        <f>Data_speed!G34</f>
        <v>0</v>
      </c>
      <c r="H50" s="272">
        <f>Data_speed!H34</f>
        <v>0</v>
      </c>
      <c r="I50" s="271">
        <f>Data_speed!I34</f>
        <v>0</v>
      </c>
      <c r="J50" s="272">
        <f>Data_speed!J34</f>
        <v>0</v>
      </c>
      <c r="K50" s="271">
        <f>Data_speed!K34</f>
        <v>0</v>
      </c>
      <c r="L50" s="271">
        <f>Data_speed!L34</f>
        <v>0</v>
      </c>
      <c r="M50" s="273">
        <f>Data_speed!M34</f>
        <v>0</v>
      </c>
      <c r="O50" s="267">
        <f>CV_C!AD15</f>
        <v>0</v>
      </c>
    </row>
    <row r="51" spans="1:15" ht="14.65" customHeight="1" x14ac:dyDescent="0.2">
      <c r="A51" s="269" t="s">
        <v>33</v>
      </c>
      <c r="B51" s="272">
        <f>Data_speed!B35</f>
        <v>0</v>
      </c>
      <c r="C51" s="271">
        <f>Data_speed!C35</f>
        <v>0</v>
      </c>
      <c r="D51" s="272">
        <f>Data_speed!D35</f>
        <v>0</v>
      </c>
      <c r="E51" s="271">
        <f>Data_speed!E35</f>
        <v>0</v>
      </c>
      <c r="F51" s="272">
        <f>Data_speed!F35</f>
        <v>0</v>
      </c>
      <c r="G51" s="271">
        <f>Data_speed!G35</f>
        <v>0</v>
      </c>
      <c r="H51" s="272">
        <f>Data_speed!H35</f>
        <v>0</v>
      </c>
      <c r="I51" s="271">
        <f>Data_speed!I35</f>
        <v>0</v>
      </c>
      <c r="J51" s="272">
        <f>Data_speed!J35</f>
        <v>0</v>
      </c>
      <c r="K51" s="271">
        <f>Data_speed!K35</f>
        <v>0</v>
      </c>
      <c r="L51" s="271">
        <f>Data_speed!L35</f>
        <v>0</v>
      </c>
      <c r="M51" s="273">
        <f>Data_speed!M35</f>
        <v>0</v>
      </c>
      <c r="O51" s="267">
        <f>CV_C!AD16</f>
        <v>0</v>
      </c>
    </row>
    <row r="52" spans="1:15" ht="14.65" customHeight="1" x14ac:dyDescent="0.2">
      <c r="A52" s="269" t="s">
        <v>34</v>
      </c>
      <c r="B52" s="272">
        <f>Data_speed!B36</f>
        <v>0</v>
      </c>
      <c r="C52" s="271">
        <f>Data_speed!C36</f>
        <v>0</v>
      </c>
      <c r="D52" s="272">
        <f>Data_speed!D36</f>
        <v>0</v>
      </c>
      <c r="E52" s="271">
        <f>Data_speed!E36</f>
        <v>0</v>
      </c>
      <c r="F52" s="272">
        <f>Data_speed!F36</f>
        <v>0</v>
      </c>
      <c r="G52" s="271">
        <f>Data_speed!G36</f>
        <v>0</v>
      </c>
      <c r="H52" s="272">
        <f>Data_speed!H36</f>
        <v>0</v>
      </c>
      <c r="I52" s="271">
        <f>Data_speed!I36</f>
        <v>0</v>
      </c>
      <c r="J52" s="272">
        <f>Data_speed!J36</f>
        <v>0</v>
      </c>
      <c r="K52" s="271">
        <f>Data_speed!K36</f>
        <v>0</v>
      </c>
      <c r="L52" s="271">
        <f>Data_speed!L36</f>
        <v>0</v>
      </c>
      <c r="M52" s="273">
        <f>Data_speed!M36</f>
        <v>0</v>
      </c>
      <c r="O52" s="267">
        <f>CV_C!AD17</f>
        <v>0</v>
      </c>
    </row>
    <row r="53" spans="1:15" ht="14.65" customHeight="1" x14ac:dyDescent="0.2">
      <c r="A53" s="269" t="s">
        <v>35</v>
      </c>
      <c r="B53" s="272">
        <f>Data_speed!B37</f>
        <v>0</v>
      </c>
      <c r="C53" s="271">
        <f>Data_speed!C37</f>
        <v>0</v>
      </c>
      <c r="D53" s="272">
        <f>Data_speed!D37</f>
        <v>0</v>
      </c>
      <c r="E53" s="271">
        <f>Data_speed!E37</f>
        <v>0</v>
      </c>
      <c r="F53" s="272">
        <f>Data_speed!F37</f>
        <v>0</v>
      </c>
      <c r="G53" s="271">
        <f>Data_speed!G37</f>
        <v>0</v>
      </c>
      <c r="H53" s="272">
        <f>Data_speed!H37</f>
        <v>0</v>
      </c>
      <c r="I53" s="271">
        <f>Data_speed!I37</f>
        <v>0</v>
      </c>
      <c r="J53" s="272">
        <f>Data_speed!J37</f>
        <v>0</v>
      </c>
      <c r="K53" s="271">
        <f>Data_speed!K37</f>
        <v>0</v>
      </c>
      <c r="L53" s="271">
        <f>Data_speed!L37</f>
        <v>0</v>
      </c>
      <c r="M53" s="273">
        <f>Data_speed!M37</f>
        <v>0</v>
      </c>
      <c r="O53" s="267">
        <f>CV_C!AD18</f>
        <v>0</v>
      </c>
    </row>
    <row r="54" spans="1:15" ht="14.65" customHeight="1" x14ac:dyDescent="0.2">
      <c r="A54" s="269" t="s">
        <v>36</v>
      </c>
      <c r="B54" s="272">
        <f>Data_speed!B38</f>
        <v>0</v>
      </c>
      <c r="C54" s="271">
        <f>Data_speed!C38</f>
        <v>0</v>
      </c>
      <c r="D54" s="272">
        <f>Data_speed!D38</f>
        <v>0</v>
      </c>
      <c r="E54" s="271">
        <f>Data_speed!E38</f>
        <v>0</v>
      </c>
      <c r="F54" s="272">
        <f>Data_speed!F38</f>
        <v>0</v>
      </c>
      <c r="G54" s="271">
        <f>Data_speed!G38</f>
        <v>0</v>
      </c>
      <c r="H54" s="272">
        <f>Data_speed!H38</f>
        <v>0</v>
      </c>
      <c r="I54" s="271">
        <f>Data_speed!I38</f>
        <v>0</v>
      </c>
      <c r="J54" s="272">
        <f>Data_speed!J38</f>
        <v>0</v>
      </c>
      <c r="K54" s="271">
        <f>Data_speed!K38</f>
        <v>0</v>
      </c>
      <c r="L54" s="271">
        <f>Data_speed!L38</f>
        <v>0</v>
      </c>
      <c r="M54" s="273">
        <f>Data_speed!M38</f>
        <v>0</v>
      </c>
      <c r="O54" s="267">
        <f>CV_C!AD19</f>
        <v>0</v>
      </c>
    </row>
    <row r="55" spans="1:15" ht="14.65" customHeight="1" x14ac:dyDescent="0.2">
      <c r="A55" s="269" t="s">
        <v>37</v>
      </c>
      <c r="B55" s="272">
        <f>Data_speed!B39</f>
        <v>0</v>
      </c>
      <c r="C55" s="271">
        <f>Data_speed!C39</f>
        <v>0</v>
      </c>
      <c r="D55" s="272">
        <f>Data_speed!D39</f>
        <v>0</v>
      </c>
      <c r="E55" s="271">
        <f>Data_speed!E39</f>
        <v>0</v>
      </c>
      <c r="F55" s="272">
        <f>Data_speed!F39</f>
        <v>0</v>
      </c>
      <c r="G55" s="271">
        <f>Data_speed!G39</f>
        <v>0</v>
      </c>
      <c r="H55" s="272">
        <f>Data_speed!H39</f>
        <v>0</v>
      </c>
      <c r="I55" s="271">
        <f>Data_speed!I39</f>
        <v>0</v>
      </c>
      <c r="J55" s="272">
        <f>Data_speed!J39</f>
        <v>0</v>
      </c>
      <c r="K55" s="271">
        <f>Data_speed!K39</f>
        <v>0</v>
      </c>
      <c r="L55" s="271">
        <f>Data_speed!L39</f>
        <v>0</v>
      </c>
      <c r="M55" s="273">
        <f>Data_speed!M39</f>
        <v>0</v>
      </c>
      <c r="O55" s="267">
        <f>CV_C!AD20</f>
        <v>0</v>
      </c>
    </row>
    <row r="56" spans="1:15" ht="14.65" customHeight="1" x14ac:dyDescent="0.2">
      <c r="A56" s="275" t="s">
        <v>38</v>
      </c>
      <c r="B56" s="278">
        <f>Data_speed!B40</f>
        <v>0</v>
      </c>
      <c r="C56" s="277">
        <f>Data_speed!C40</f>
        <v>0</v>
      </c>
      <c r="D56" s="278">
        <f>Data_speed!D40</f>
        <v>0</v>
      </c>
      <c r="E56" s="277">
        <f>Data_speed!E40</f>
        <v>0</v>
      </c>
      <c r="F56" s="278">
        <f>Data_speed!F40</f>
        <v>0</v>
      </c>
      <c r="G56" s="277">
        <f>Data_speed!G40</f>
        <v>0</v>
      </c>
      <c r="H56" s="278">
        <f>Data_speed!H40</f>
        <v>0</v>
      </c>
      <c r="I56" s="277">
        <f>Data_speed!I40</f>
        <v>0</v>
      </c>
      <c r="J56" s="278">
        <f>Data_speed!J40</f>
        <v>0</v>
      </c>
      <c r="K56" s="277">
        <f>Data_speed!K40</f>
        <v>0</v>
      </c>
      <c r="L56" s="277">
        <f>Data_speed!L40</f>
        <v>0</v>
      </c>
      <c r="M56" s="279">
        <f>Data_speed!M40</f>
        <v>0</v>
      </c>
      <c r="N56" s="363"/>
      <c r="O56" s="280">
        <f>CV_C!AD21</f>
        <v>0</v>
      </c>
    </row>
    <row r="57" spans="1:15" ht="14.65" customHeight="1" x14ac:dyDescent="0.2">
      <c r="A57" s="269" t="s">
        <v>39</v>
      </c>
      <c r="B57" s="272">
        <f>Data_speed!B41</f>
        <v>0</v>
      </c>
      <c r="C57" s="271">
        <f>Data_speed!C41</f>
        <v>0</v>
      </c>
      <c r="D57" s="272">
        <f>Data_speed!D41</f>
        <v>0</v>
      </c>
      <c r="E57" s="271">
        <f>Data_speed!E41</f>
        <v>0</v>
      </c>
      <c r="F57" s="272">
        <f>Data_speed!F41</f>
        <v>0</v>
      </c>
      <c r="G57" s="271">
        <f>Data_speed!G41</f>
        <v>0</v>
      </c>
      <c r="H57" s="272">
        <f>Data_speed!H41</f>
        <v>0</v>
      </c>
      <c r="I57" s="271">
        <f>Data_speed!I41</f>
        <v>0</v>
      </c>
      <c r="J57" s="272">
        <f>Data_speed!J41</f>
        <v>0</v>
      </c>
      <c r="K57" s="271">
        <f>Data_speed!K41</f>
        <v>0</v>
      </c>
      <c r="L57" s="271">
        <f>Data_speed!L41</f>
        <v>0</v>
      </c>
      <c r="M57" s="273">
        <f>Data_speed!M41</f>
        <v>0</v>
      </c>
      <c r="O57" s="267">
        <f>CV_C!AD22</f>
        <v>0</v>
      </c>
    </row>
    <row r="58" spans="1:15" ht="14.65" customHeight="1" x14ac:dyDescent="0.2">
      <c r="A58" s="269" t="s">
        <v>40</v>
      </c>
      <c r="B58" s="272">
        <f>Data_speed!B42</f>
        <v>0</v>
      </c>
      <c r="C58" s="271">
        <f>Data_speed!C42</f>
        <v>0</v>
      </c>
      <c r="D58" s="272">
        <f>Data_speed!D42</f>
        <v>0</v>
      </c>
      <c r="E58" s="271">
        <f>Data_speed!E42</f>
        <v>0</v>
      </c>
      <c r="F58" s="272">
        <f>Data_speed!F42</f>
        <v>0</v>
      </c>
      <c r="G58" s="271">
        <f>Data_speed!G42</f>
        <v>0</v>
      </c>
      <c r="H58" s="272">
        <f>Data_speed!H42</f>
        <v>0</v>
      </c>
      <c r="I58" s="271">
        <f>Data_speed!I42</f>
        <v>0</v>
      </c>
      <c r="J58" s="272">
        <f>Data_speed!J42</f>
        <v>0</v>
      </c>
      <c r="K58" s="271">
        <f>Data_speed!K42</f>
        <v>0</v>
      </c>
      <c r="L58" s="271">
        <f>Data_speed!L42</f>
        <v>0</v>
      </c>
      <c r="M58" s="273">
        <f>Data_speed!M42</f>
        <v>0</v>
      </c>
      <c r="O58" s="267">
        <f>CV_C!AD23</f>
        <v>0</v>
      </c>
    </row>
    <row r="59" spans="1:15" ht="14.65" customHeight="1" x14ac:dyDescent="0.2">
      <c r="A59" s="269" t="s">
        <v>41</v>
      </c>
      <c r="B59" s="272">
        <f>Data_speed!B43</f>
        <v>0</v>
      </c>
      <c r="C59" s="271">
        <f>Data_speed!C43</f>
        <v>0</v>
      </c>
      <c r="D59" s="272">
        <f>Data_speed!D43</f>
        <v>0</v>
      </c>
      <c r="E59" s="271">
        <f>Data_speed!E43</f>
        <v>0</v>
      </c>
      <c r="F59" s="272">
        <f>Data_speed!F43</f>
        <v>0</v>
      </c>
      <c r="G59" s="271">
        <f>Data_speed!G43</f>
        <v>0</v>
      </c>
      <c r="H59" s="272">
        <f>Data_speed!H43</f>
        <v>0</v>
      </c>
      <c r="I59" s="271">
        <f>Data_speed!I43</f>
        <v>0</v>
      </c>
      <c r="J59" s="272">
        <f>Data_speed!J43</f>
        <v>0</v>
      </c>
      <c r="K59" s="271">
        <f>Data_speed!K43</f>
        <v>0</v>
      </c>
      <c r="L59" s="271">
        <f>Data_speed!L43</f>
        <v>0</v>
      </c>
      <c r="M59" s="273">
        <f>Data_speed!M43</f>
        <v>0</v>
      </c>
      <c r="O59" s="267">
        <f>CV_C!AD24</f>
        <v>0</v>
      </c>
    </row>
    <row r="60" spans="1:15" ht="14.65" customHeight="1" x14ac:dyDescent="0.2">
      <c r="A60" s="269" t="s">
        <v>42</v>
      </c>
      <c r="B60" s="272">
        <f>Data_speed!B44</f>
        <v>0</v>
      </c>
      <c r="C60" s="271">
        <f>Data_speed!C44</f>
        <v>0</v>
      </c>
      <c r="D60" s="272">
        <f>Data_speed!D44</f>
        <v>0</v>
      </c>
      <c r="E60" s="271">
        <f>Data_speed!E44</f>
        <v>0</v>
      </c>
      <c r="F60" s="272">
        <f>Data_speed!F44</f>
        <v>0</v>
      </c>
      <c r="G60" s="271">
        <f>Data_speed!G44</f>
        <v>0</v>
      </c>
      <c r="H60" s="272">
        <f>Data_speed!H44</f>
        <v>0</v>
      </c>
      <c r="I60" s="271">
        <f>Data_speed!I44</f>
        <v>0</v>
      </c>
      <c r="J60" s="272">
        <f>Data_speed!J44</f>
        <v>0</v>
      </c>
      <c r="K60" s="271">
        <f>Data_speed!K44</f>
        <v>0</v>
      </c>
      <c r="L60" s="271">
        <f>Data_speed!L44</f>
        <v>0</v>
      </c>
      <c r="M60" s="273">
        <f>Data_speed!M44</f>
        <v>0</v>
      </c>
      <c r="O60" s="267">
        <f>CV_C!AD25</f>
        <v>0</v>
      </c>
    </row>
    <row r="61" spans="1:15" ht="14.65" customHeight="1" x14ac:dyDescent="0.2">
      <c r="A61" s="269" t="s">
        <v>43</v>
      </c>
      <c r="B61" s="272">
        <f>Data_speed!B45</f>
        <v>0</v>
      </c>
      <c r="C61" s="271">
        <f>Data_speed!C45</f>
        <v>0</v>
      </c>
      <c r="D61" s="272">
        <f>Data_speed!D45</f>
        <v>0</v>
      </c>
      <c r="E61" s="271">
        <f>Data_speed!E45</f>
        <v>0</v>
      </c>
      <c r="F61" s="272">
        <f>Data_speed!F45</f>
        <v>0</v>
      </c>
      <c r="G61" s="271">
        <f>Data_speed!G45</f>
        <v>0</v>
      </c>
      <c r="H61" s="272">
        <f>Data_speed!H45</f>
        <v>0</v>
      </c>
      <c r="I61" s="271">
        <f>Data_speed!I45</f>
        <v>0</v>
      </c>
      <c r="J61" s="272">
        <f>Data_speed!J45</f>
        <v>0</v>
      </c>
      <c r="K61" s="271">
        <f>Data_speed!K45</f>
        <v>0</v>
      </c>
      <c r="L61" s="271">
        <f>Data_speed!L45</f>
        <v>0</v>
      </c>
      <c r="M61" s="273">
        <f>Data_speed!M45</f>
        <v>0</v>
      </c>
      <c r="O61" s="267">
        <f>CV_C!AD26</f>
        <v>0</v>
      </c>
    </row>
    <row r="62" spans="1:15" ht="14.65" customHeight="1" x14ac:dyDescent="0.2">
      <c r="A62" s="269" t="s">
        <v>44</v>
      </c>
      <c r="B62" s="272">
        <f>Data_speed!B46</f>
        <v>0</v>
      </c>
      <c r="C62" s="271">
        <f>Data_speed!C46</f>
        <v>0</v>
      </c>
      <c r="D62" s="272">
        <f>Data_speed!D46</f>
        <v>0</v>
      </c>
      <c r="E62" s="271">
        <f>Data_speed!E46</f>
        <v>0</v>
      </c>
      <c r="F62" s="272">
        <f>Data_speed!F46</f>
        <v>0</v>
      </c>
      <c r="G62" s="271">
        <f>Data_speed!G46</f>
        <v>0</v>
      </c>
      <c r="H62" s="272">
        <f>Data_speed!H46</f>
        <v>0</v>
      </c>
      <c r="I62" s="271">
        <f>Data_speed!I46</f>
        <v>0</v>
      </c>
      <c r="J62" s="272">
        <f>Data_speed!J46</f>
        <v>0</v>
      </c>
      <c r="K62" s="271">
        <f>Data_speed!K46</f>
        <v>0</v>
      </c>
      <c r="L62" s="271">
        <f>Data_speed!L46</f>
        <v>0</v>
      </c>
      <c r="M62" s="273">
        <f>Data_speed!M46</f>
        <v>0</v>
      </c>
      <c r="O62" s="267">
        <f>CV_C!AD27</f>
        <v>0</v>
      </c>
    </row>
    <row r="63" spans="1:15" ht="14.65" customHeight="1" x14ac:dyDescent="0.2">
      <c r="A63" s="269" t="s">
        <v>45</v>
      </c>
      <c r="B63" s="272">
        <f>Data_speed!B47</f>
        <v>0</v>
      </c>
      <c r="C63" s="271">
        <f>Data_speed!C47</f>
        <v>0</v>
      </c>
      <c r="D63" s="272">
        <f>Data_speed!D47</f>
        <v>0</v>
      </c>
      <c r="E63" s="271">
        <f>Data_speed!E47</f>
        <v>0</v>
      </c>
      <c r="F63" s="272">
        <f>Data_speed!F47</f>
        <v>0</v>
      </c>
      <c r="G63" s="271">
        <f>Data_speed!G47</f>
        <v>0</v>
      </c>
      <c r="H63" s="272">
        <f>Data_speed!H47</f>
        <v>0</v>
      </c>
      <c r="I63" s="271">
        <f>Data_speed!I47</f>
        <v>0</v>
      </c>
      <c r="J63" s="272">
        <f>Data_speed!J47</f>
        <v>0</v>
      </c>
      <c r="K63" s="271">
        <f>Data_speed!K47</f>
        <v>0</v>
      </c>
      <c r="L63" s="271">
        <f>Data_speed!L47</f>
        <v>0</v>
      </c>
      <c r="M63" s="273">
        <f>Data_speed!M47</f>
        <v>0</v>
      </c>
      <c r="O63" s="267">
        <f>CV_C!AD28</f>
        <v>0</v>
      </c>
    </row>
    <row r="64" spans="1:15" ht="14.65" customHeight="1" x14ac:dyDescent="0.2">
      <c r="A64" s="269" t="s">
        <v>46</v>
      </c>
      <c r="B64" s="272">
        <f>Data_speed!B48</f>
        <v>0</v>
      </c>
      <c r="C64" s="271">
        <f>Data_speed!C48</f>
        <v>0</v>
      </c>
      <c r="D64" s="272">
        <f>Data_speed!D48</f>
        <v>0</v>
      </c>
      <c r="E64" s="271">
        <f>Data_speed!E48</f>
        <v>0</v>
      </c>
      <c r="F64" s="272">
        <f>Data_speed!F48</f>
        <v>0</v>
      </c>
      <c r="G64" s="271">
        <f>Data_speed!G48</f>
        <v>0</v>
      </c>
      <c r="H64" s="272">
        <f>Data_speed!H48</f>
        <v>0</v>
      </c>
      <c r="I64" s="271">
        <f>Data_speed!I48</f>
        <v>0</v>
      </c>
      <c r="J64" s="272">
        <f>Data_speed!J48</f>
        <v>0</v>
      </c>
      <c r="K64" s="271">
        <f>Data_speed!K48</f>
        <v>0</v>
      </c>
      <c r="L64" s="271">
        <f>Data_speed!L48</f>
        <v>0</v>
      </c>
      <c r="M64" s="273">
        <f>Data_speed!M48</f>
        <v>0</v>
      </c>
      <c r="O64" s="267">
        <f>CV_C!AD29</f>
        <v>0</v>
      </c>
    </row>
    <row r="65" spans="1:15" ht="14.65" customHeight="1" x14ac:dyDescent="0.2">
      <c r="A65" s="269" t="s">
        <v>47</v>
      </c>
      <c r="B65" s="272">
        <f>Data_speed!B49</f>
        <v>0</v>
      </c>
      <c r="C65" s="271">
        <f>Data_speed!C49</f>
        <v>0</v>
      </c>
      <c r="D65" s="272">
        <f>Data_speed!D49</f>
        <v>0</v>
      </c>
      <c r="E65" s="271">
        <f>Data_speed!E49</f>
        <v>0</v>
      </c>
      <c r="F65" s="272">
        <f>Data_speed!F49</f>
        <v>0</v>
      </c>
      <c r="G65" s="271">
        <f>Data_speed!G49</f>
        <v>0</v>
      </c>
      <c r="H65" s="272">
        <f>Data_speed!H49</f>
        <v>0</v>
      </c>
      <c r="I65" s="271">
        <f>Data_speed!I49</f>
        <v>0</v>
      </c>
      <c r="J65" s="272">
        <f>Data_speed!J49</f>
        <v>0</v>
      </c>
      <c r="K65" s="271">
        <f>Data_speed!K49</f>
        <v>0</v>
      </c>
      <c r="L65" s="271">
        <f>Data_speed!L49</f>
        <v>0</v>
      </c>
      <c r="M65" s="273">
        <f>Data_speed!M49</f>
        <v>0</v>
      </c>
      <c r="O65" s="267">
        <f>CV_C!AD30</f>
        <v>0</v>
      </c>
    </row>
    <row r="66" spans="1:15" ht="14.65" customHeight="1" x14ac:dyDescent="0.2">
      <c r="A66" s="275" t="s">
        <v>48</v>
      </c>
      <c r="B66" s="278">
        <f>Data_speed!B50</f>
        <v>0</v>
      </c>
      <c r="C66" s="277">
        <f>Data_speed!C50</f>
        <v>0</v>
      </c>
      <c r="D66" s="278">
        <f>Data_speed!D50</f>
        <v>0</v>
      </c>
      <c r="E66" s="277">
        <f>Data_speed!E50</f>
        <v>0</v>
      </c>
      <c r="F66" s="278">
        <f>Data_speed!F50</f>
        <v>0</v>
      </c>
      <c r="G66" s="277">
        <f>Data_speed!G50</f>
        <v>0</v>
      </c>
      <c r="H66" s="278">
        <f>Data_speed!H50</f>
        <v>0</v>
      </c>
      <c r="I66" s="277">
        <f>Data_speed!I50</f>
        <v>0</v>
      </c>
      <c r="J66" s="278">
        <f>Data_speed!J50</f>
        <v>0</v>
      </c>
      <c r="K66" s="277">
        <f>Data_speed!K50</f>
        <v>0</v>
      </c>
      <c r="L66" s="277">
        <f>Data_speed!L50</f>
        <v>0</v>
      </c>
      <c r="M66" s="279">
        <f>Data_speed!M50</f>
        <v>0</v>
      </c>
      <c r="N66" s="363"/>
      <c r="O66" s="280">
        <f>CV_C!AD31</f>
        <v>0</v>
      </c>
    </row>
    <row r="67" spans="1:15" ht="14.65" customHeight="1" x14ac:dyDescent="0.2">
      <c r="A67" s="269" t="s">
        <v>49</v>
      </c>
      <c r="B67" s="272">
        <f>Data_speed!B51</f>
        <v>0</v>
      </c>
      <c r="C67" s="271">
        <f>Data_speed!C51</f>
        <v>0</v>
      </c>
      <c r="D67" s="272">
        <f>Data_speed!D51</f>
        <v>0</v>
      </c>
      <c r="E67" s="271">
        <f>Data_speed!E51</f>
        <v>0</v>
      </c>
      <c r="F67" s="272">
        <f>Data_speed!F51</f>
        <v>0</v>
      </c>
      <c r="G67" s="271">
        <f>Data_speed!G51</f>
        <v>0</v>
      </c>
      <c r="H67" s="272">
        <f>Data_speed!H51</f>
        <v>0</v>
      </c>
      <c r="I67" s="271">
        <f>Data_speed!I51</f>
        <v>0</v>
      </c>
      <c r="J67" s="272">
        <f>Data_speed!J51</f>
        <v>0</v>
      </c>
      <c r="K67" s="271">
        <f>Data_speed!K51</f>
        <v>0</v>
      </c>
      <c r="L67" s="271">
        <f>Data_speed!L51</f>
        <v>0</v>
      </c>
      <c r="M67" s="273">
        <f>Data_speed!M51</f>
        <v>0</v>
      </c>
      <c r="O67" s="267">
        <f>CV_C!AD32</f>
        <v>0</v>
      </c>
    </row>
    <row r="68" spans="1:15" ht="14.65" customHeight="1" x14ac:dyDescent="0.2">
      <c r="A68" s="269" t="s">
        <v>50</v>
      </c>
      <c r="B68" s="272">
        <f>Data_speed!B52</f>
        <v>0</v>
      </c>
      <c r="C68" s="271">
        <f>Data_speed!C52</f>
        <v>0</v>
      </c>
      <c r="D68" s="272">
        <f>Data_speed!D52</f>
        <v>0</v>
      </c>
      <c r="E68" s="271">
        <f>Data_speed!E52</f>
        <v>0</v>
      </c>
      <c r="F68" s="272">
        <f>Data_speed!F52</f>
        <v>0</v>
      </c>
      <c r="G68" s="271">
        <f>Data_speed!G52</f>
        <v>0</v>
      </c>
      <c r="H68" s="272">
        <f>Data_speed!H52</f>
        <v>0</v>
      </c>
      <c r="I68" s="271">
        <f>Data_speed!I52</f>
        <v>0</v>
      </c>
      <c r="J68" s="272">
        <f>Data_speed!J52</f>
        <v>0</v>
      </c>
      <c r="K68" s="271">
        <f>Data_speed!K52</f>
        <v>0</v>
      </c>
      <c r="L68" s="271">
        <f>Data_speed!L52</f>
        <v>0</v>
      </c>
      <c r="M68" s="273">
        <f>Data_speed!M52</f>
        <v>0</v>
      </c>
      <c r="O68" s="267">
        <f>CV_C!AD33</f>
        <v>0</v>
      </c>
    </row>
    <row r="69" spans="1:15" ht="14.65" customHeight="1" x14ac:dyDescent="0.2">
      <c r="A69" s="269" t="s">
        <v>51</v>
      </c>
      <c r="B69" s="272">
        <f>Data_speed!B53</f>
        <v>0</v>
      </c>
      <c r="C69" s="271">
        <f>Data_speed!C53</f>
        <v>0</v>
      </c>
      <c r="D69" s="272">
        <f>Data_speed!D53</f>
        <v>0</v>
      </c>
      <c r="E69" s="271">
        <f>Data_speed!E53</f>
        <v>0</v>
      </c>
      <c r="F69" s="272">
        <f>Data_speed!F53</f>
        <v>0</v>
      </c>
      <c r="G69" s="271">
        <f>Data_speed!G53</f>
        <v>0</v>
      </c>
      <c r="H69" s="272">
        <f>Data_speed!H53</f>
        <v>0</v>
      </c>
      <c r="I69" s="271">
        <f>Data_speed!I53</f>
        <v>0</v>
      </c>
      <c r="J69" s="272">
        <f>Data_speed!J53</f>
        <v>0</v>
      </c>
      <c r="K69" s="271">
        <f>Data_speed!K53</f>
        <v>0</v>
      </c>
      <c r="L69" s="271">
        <f>Data_speed!L53</f>
        <v>0</v>
      </c>
      <c r="M69" s="273">
        <f>Data_speed!M53</f>
        <v>0</v>
      </c>
      <c r="O69" s="267">
        <f>CV_C!AD34</f>
        <v>0</v>
      </c>
    </row>
    <row r="70" spans="1:15" ht="14.65" customHeight="1" x14ac:dyDescent="0.2">
      <c r="A70" s="269" t="s">
        <v>52</v>
      </c>
      <c r="B70" s="272">
        <f>Data_speed!B54</f>
        <v>0</v>
      </c>
      <c r="C70" s="271">
        <f>Data_speed!C54</f>
        <v>0</v>
      </c>
      <c r="D70" s="272">
        <f>Data_speed!D54</f>
        <v>0</v>
      </c>
      <c r="E70" s="271">
        <f>Data_speed!E54</f>
        <v>0</v>
      </c>
      <c r="F70" s="272">
        <f>Data_speed!F54</f>
        <v>0</v>
      </c>
      <c r="G70" s="271">
        <f>Data_speed!G54</f>
        <v>0</v>
      </c>
      <c r="H70" s="272">
        <f>Data_speed!H54</f>
        <v>0</v>
      </c>
      <c r="I70" s="271">
        <f>Data_speed!I54</f>
        <v>0</v>
      </c>
      <c r="J70" s="272">
        <f>Data_speed!J54</f>
        <v>0</v>
      </c>
      <c r="K70" s="271">
        <f>Data_speed!K54</f>
        <v>0</v>
      </c>
      <c r="L70" s="271">
        <f>Data_speed!L54</f>
        <v>0</v>
      </c>
      <c r="M70" s="273">
        <f>Data_speed!M54</f>
        <v>0</v>
      </c>
      <c r="O70" s="267">
        <f>CV_C!AD35</f>
        <v>0</v>
      </c>
    </row>
    <row r="71" spans="1:15" ht="14.65" customHeight="1" x14ac:dyDescent="0.2">
      <c r="A71" s="269" t="s">
        <v>53</v>
      </c>
      <c r="B71" s="272">
        <f>Data_speed!B55</f>
        <v>0</v>
      </c>
      <c r="C71" s="271">
        <f>Data_speed!C55</f>
        <v>0</v>
      </c>
      <c r="D71" s="272">
        <f>Data_speed!D55</f>
        <v>0</v>
      </c>
      <c r="E71" s="271">
        <f>Data_speed!E55</f>
        <v>0</v>
      </c>
      <c r="F71" s="272">
        <f>Data_speed!F55</f>
        <v>0</v>
      </c>
      <c r="G71" s="271">
        <f>Data_speed!G55</f>
        <v>0</v>
      </c>
      <c r="H71" s="272">
        <f>Data_speed!H55</f>
        <v>0</v>
      </c>
      <c r="I71" s="271">
        <f>Data_speed!I55</f>
        <v>0</v>
      </c>
      <c r="J71" s="272">
        <f>Data_speed!J55</f>
        <v>0</v>
      </c>
      <c r="K71" s="271">
        <f>Data_speed!K55</f>
        <v>0</v>
      </c>
      <c r="L71" s="271">
        <f>Data_speed!L55</f>
        <v>0</v>
      </c>
      <c r="M71" s="273">
        <f>Data_speed!M55</f>
        <v>0</v>
      </c>
      <c r="O71" s="267">
        <f>CV_C!AD36</f>
        <v>0</v>
      </c>
    </row>
    <row r="72" spans="1:15" ht="14.65" customHeight="1" x14ac:dyDescent="0.2">
      <c r="A72" s="262" t="s">
        <v>54</v>
      </c>
      <c r="B72" s="284">
        <f>Data_speed!B56</f>
        <v>0</v>
      </c>
      <c r="C72" s="283">
        <f>Data_speed!C56</f>
        <v>0</v>
      </c>
      <c r="D72" s="284">
        <f>Data_speed!D56</f>
        <v>0</v>
      </c>
      <c r="E72" s="283">
        <f>Data_speed!E56</f>
        <v>0</v>
      </c>
      <c r="F72" s="284">
        <f>Data_speed!F56</f>
        <v>0</v>
      </c>
      <c r="G72" s="283">
        <f>Data_speed!G56</f>
        <v>0</v>
      </c>
      <c r="H72" s="284">
        <f>Data_speed!H56</f>
        <v>0</v>
      </c>
      <c r="I72" s="283">
        <f>Data_speed!I56</f>
        <v>0</v>
      </c>
      <c r="J72" s="284">
        <f>Data_speed!J56</f>
        <v>0</v>
      </c>
      <c r="K72" s="283">
        <f>Data_speed!K56</f>
        <v>0</v>
      </c>
      <c r="L72" s="283">
        <f>Data_speed!L56</f>
        <v>0</v>
      </c>
      <c r="M72" s="285">
        <f>Data_speed!M56</f>
        <v>0</v>
      </c>
      <c r="O72" s="286">
        <f>CV_C!AD37</f>
        <v>0</v>
      </c>
    </row>
    <row r="73" spans="1:15" ht="7.5" customHeight="1" x14ac:dyDescent="0.2"/>
    <row r="74" spans="1:15" ht="14.65" customHeight="1" x14ac:dyDescent="0.2">
      <c r="A74" s="287" t="s">
        <v>135</v>
      </c>
      <c r="B74" s="364" t="e">
        <f>SUM(B49:B72)/Data_speed!$O$57</f>
        <v>#DIV/0!</v>
      </c>
      <c r="C74" s="365" t="e">
        <f>SUM(C49:C72)/Data_speed!$O$57</f>
        <v>#DIV/0!</v>
      </c>
      <c r="D74" s="365" t="e">
        <f>SUM(D49:D72)/Data_speed!$O$57</f>
        <v>#DIV/0!</v>
      </c>
      <c r="E74" s="365" t="e">
        <f>SUM(E49:E72)/Data_speed!$O$57</f>
        <v>#DIV/0!</v>
      </c>
      <c r="F74" s="365" t="e">
        <f>SUM(F49:F72)/Data_speed!$O$57</f>
        <v>#DIV/0!</v>
      </c>
      <c r="G74" s="365" t="e">
        <f>SUM(G49:G72)/Data_speed!$O$57</f>
        <v>#DIV/0!</v>
      </c>
      <c r="H74" s="365" t="e">
        <f>SUM(H49:H72)/Data_speed!$O$57</f>
        <v>#DIV/0!</v>
      </c>
      <c r="I74" s="365" t="e">
        <f>SUM(I49:I72)/Data_speed!$O$57</f>
        <v>#DIV/0!</v>
      </c>
      <c r="J74" s="365" t="e">
        <f>SUM(J49:J72)/Data_speed!$O$57</f>
        <v>#DIV/0!</v>
      </c>
      <c r="K74" s="365" t="e">
        <f>SUM(K49:K72)/Data_speed!$O$57</f>
        <v>#DIV/0!</v>
      </c>
      <c r="L74" s="365" t="e">
        <f>SUM(L49:L72)/Data_speed!$O$57</f>
        <v>#DIV/0!</v>
      </c>
      <c r="M74" s="366" t="e">
        <f>SUM(M49:M72)/Data_speed!$O$57</f>
        <v>#DIV/0!</v>
      </c>
      <c r="O74" s="324" t="e">
        <f>SUM(B74:M74)</f>
        <v>#DIV/0!</v>
      </c>
    </row>
    <row r="75" spans="1:15" ht="14.65" customHeight="1" x14ac:dyDescent="0.2">
      <c r="A75" s="275" t="s">
        <v>145</v>
      </c>
      <c r="B75" s="367" t="e">
        <f>SUM(B55:B70)/Data_speed!$O$57</f>
        <v>#DIV/0!</v>
      </c>
      <c r="C75" s="368" t="e">
        <f>SUM(C55:C70)/Data_speed!$O$57</f>
        <v>#DIV/0!</v>
      </c>
      <c r="D75" s="368" t="e">
        <f>SUM(D55:D70)/Data_speed!$O$57</f>
        <v>#DIV/0!</v>
      </c>
      <c r="E75" s="368" t="e">
        <f>SUM(E55:E70)/Data_speed!$O$57</f>
        <v>#DIV/0!</v>
      </c>
      <c r="F75" s="368" t="e">
        <f>SUM(F55:F70)/Data_speed!$O$57</f>
        <v>#DIV/0!</v>
      </c>
      <c r="G75" s="368" t="e">
        <f>SUM(G55:G70)/Data_speed!$O$57</f>
        <v>#DIV/0!</v>
      </c>
      <c r="H75" s="368" t="e">
        <f>SUM(H55:H70)/Data_speed!$O$57</f>
        <v>#DIV/0!</v>
      </c>
      <c r="I75" s="368" t="e">
        <f>SUM(I55:I70)/Data_speed!$O$57</f>
        <v>#DIV/0!</v>
      </c>
      <c r="J75" s="368" t="e">
        <f>SUM(J55:J70)/Data_speed!$O$57</f>
        <v>#DIV/0!</v>
      </c>
      <c r="K75" s="368" t="e">
        <f>SUM(K55:K70)/Data_speed!$O$57</f>
        <v>#DIV/0!</v>
      </c>
      <c r="L75" s="368" t="e">
        <f>SUM(L55:L70)/Data_speed!$O$57</f>
        <v>#DIV/0!</v>
      </c>
      <c r="M75" s="369" t="e">
        <f>SUM(M55:M70)/Data_speed!$O$57</f>
        <v>#DIV/0!</v>
      </c>
      <c r="O75" s="311" t="e">
        <f>SUM(B75:M75)</f>
        <v>#DIV/0!</v>
      </c>
    </row>
    <row r="76" spans="1:15" ht="14.65" customHeight="1" x14ac:dyDescent="0.2">
      <c r="A76" s="296" t="s">
        <v>146</v>
      </c>
      <c r="B76" s="370" t="e">
        <f t="shared" ref="B76:M76" si="2">B74-B75</f>
        <v>#DIV/0!</v>
      </c>
      <c r="C76" s="371" t="e">
        <f t="shared" si="2"/>
        <v>#DIV/0!</v>
      </c>
      <c r="D76" s="371" t="e">
        <f t="shared" si="2"/>
        <v>#DIV/0!</v>
      </c>
      <c r="E76" s="371" t="e">
        <f t="shared" si="2"/>
        <v>#DIV/0!</v>
      </c>
      <c r="F76" s="371" t="e">
        <f t="shared" si="2"/>
        <v>#DIV/0!</v>
      </c>
      <c r="G76" s="371" t="e">
        <f t="shared" si="2"/>
        <v>#DIV/0!</v>
      </c>
      <c r="H76" s="371" t="e">
        <f t="shared" si="2"/>
        <v>#DIV/0!</v>
      </c>
      <c r="I76" s="371" t="e">
        <f t="shared" si="2"/>
        <v>#DIV/0!</v>
      </c>
      <c r="J76" s="371" t="e">
        <f t="shared" si="2"/>
        <v>#DIV/0!</v>
      </c>
      <c r="K76" s="371" t="e">
        <f t="shared" si="2"/>
        <v>#DIV/0!</v>
      </c>
      <c r="L76" s="371" t="e">
        <f t="shared" si="2"/>
        <v>#DIV/0!</v>
      </c>
      <c r="M76" s="372" t="e">
        <f t="shared" si="2"/>
        <v>#DIV/0!</v>
      </c>
      <c r="N76" s="373"/>
      <c r="O76" s="325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zoomScaleNormal="100" workbookViewId="0"/>
  </sheetViews>
  <sheetFormatPr defaultColWidth="9.28515625" defaultRowHeight="12.75" x14ac:dyDescent="0.2"/>
  <cols>
    <col min="1" max="1" width="10.7109375" style="15" customWidth="1"/>
    <col min="2" max="12" width="7" style="15" customWidth="1"/>
    <col min="13" max="14" width="8.140625" style="15" customWidth="1"/>
    <col min="15" max="15" width="1.42578125" style="15" customWidth="1"/>
    <col min="16" max="16" width="8.5703125" style="15" customWidth="1"/>
    <col min="17" max="17" width="1.42578125" style="15" customWidth="1"/>
    <col min="18" max="20" width="7" style="15" customWidth="1"/>
    <col min="21" max="21" width="7.28515625" style="15" customWidth="1"/>
  </cols>
  <sheetData>
    <row r="1" spans="1:21" ht="17.100000000000001" customHeight="1" x14ac:dyDescent="0.25">
      <c r="A1" s="27">
        <f>Data_count!B3</f>
        <v>0</v>
      </c>
      <c r="J1" s="26"/>
      <c r="K1" s="28"/>
      <c r="N1" s="173"/>
    </row>
    <row r="2" spans="1:21" ht="19.5" customHeight="1" x14ac:dyDescent="0.25">
      <c r="A2" s="29">
        <f>Data_count!B4</f>
        <v>0</v>
      </c>
      <c r="J2" s="30">
        <f>Data_count!B5</f>
        <v>0</v>
      </c>
      <c r="Q2" s="374"/>
      <c r="U2" s="28">
        <f>Data_count!B6</f>
        <v>0</v>
      </c>
    </row>
    <row r="3" spans="1:21" ht="18.75" customHeight="1" x14ac:dyDescent="0.25">
      <c r="A3" s="29">
        <f>Data_count!B10</f>
        <v>0</v>
      </c>
      <c r="G3" s="30"/>
      <c r="J3" s="26"/>
      <c r="U3" s="31">
        <f>Data_count!B7</f>
        <v>0</v>
      </c>
    </row>
    <row r="4" spans="1:21" ht="14.65" customHeight="1" x14ac:dyDescent="0.2">
      <c r="A4" s="29" t="s">
        <v>73</v>
      </c>
      <c r="B4" s="32">
        <f>Data_count!B13</f>
        <v>0</v>
      </c>
      <c r="J4" s="26"/>
      <c r="U4" s="31">
        <f>Data_count!B8</f>
        <v>0</v>
      </c>
    </row>
    <row r="5" spans="1:21" ht="15.95" customHeight="1" x14ac:dyDescent="0.2">
      <c r="A5" s="29" t="s">
        <v>74</v>
      </c>
      <c r="B5" s="32">
        <f>Data_count!B14</f>
        <v>0</v>
      </c>
      <c r="J5" s="26"/>
      <c r="U5" s="31">
        <f>Data_count!B9</f>
        <v>0</v>
      </c>
    </row>
    <row r="6" spans="1:21" ht="27" customHeight="1" x14ac:dyDescent="0.25">
      <c r="A6" s="29"/>
      <c r="C6" s="33"/>
      <c r="J6" s="30" t="s">
        <v>168</v>
      </c>
      <c r="N6" s="173"/>
    </row>
    <row r="7" spans="1:21" ht="16.149999999999999" customHeight="1" x14ac:dyDescent="0.2">
      <c r="A7" s="29"/>
      <c r="C7" s="33"/>
      <c r="G7" s="123"/>
      <c r="K7" s="26"/>
      <c r="N7" s="173"/>
    </row>
    <row r="8" spans="1:21" ht="16.5" x14ac:dyDescent="0.25">
      <c r="J8" s="34">
        <f>Data_count!B11</f>
        <v>0</v>
      </c>
    </row>
    <row r="9" spans="1:21" ht="3" customHeight="1" x14ac:dyDescent="0.2"/>
    <row r="10" spans="1:21" ht="14.65" customHeight="1" x14ac:dyDescent="0.2">
      <c r="A10" s="255" t="s">
        <v>73</v>
      </c>
      <c r="B10" s="18">
        <f>B4</f>
        <v>0</v>
      </c>
    </row>
    <row r="11" spans="1:21" ht="24.75" customHeight="1" x14ac:dyDescent="0.2">
      <c r="A11" s="413" t="str">
        <f>"Vitesse moyenne = "&amp;INT(U39)&amp;" km/h"</f>
        <v>Vitesse moyenne = 0 km/h</v>
      </c>
      <c r="B11" s="413"/>
      <c r="C11" s="413"/>
      <c r="D11" s="413"/>
      <c r="E11" s="413"/>
      <c r="F11" s="413"/>
      <c r="G11" s="413"/>
      <c r="H11" s="413"/>
      <c r="I11" s="413"/>
      <c r="J11" s="413"/>
      <c r="K11" s="413"/>
      <c r="L11" s="413"/>
      <c r="M11" s="413"/>
      <c r="N11" s="413"/>
      <c r="O11" s="413"/>
      <c r="P11" s="413"/>
      <c r="Q11" s="413"/>
      <c r="R11" s="413"/>
      <c r="S11" s="413"/>
      <c r="T11" s="413"/>
      <c r="U11" s="413"/>
    </row>
    <row r="12" spans="1:21" s="18" customFormat="1" ht="18.600000000000001" customHeight="1" x14ac:dyDescent="0.2">
      <c r="B12" s="14" t="str">
        <f>"Distribution de la Vitesse par tranche horaire  -  Cumuls sur 7 jours (Lu - Di)"</f>
        <v>Distribution de la Vitesse par tranche horaire  -  Cumuls sur 7 jours (Lu - Di)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257"/>
      <c r="P12" s="258" t="s">
        <v>134</v>
      </c>
      <c r="Q12" s="329"/>
      <c r="R12" s="14" t="s">
        <v>181</v>
      </c>
      <c r="S12" s="14"/>
      <c r="T12" s="14"/>
      <c r="U12" s="14"/>
    </row>
    <row r="13" spans="1:21" ht="14.65" customHeight="1" x14ac:dyDescent="0.2">
      <c r="A13" s="138" t="s">
        <v>103</v>
      </c>
      <c r="B13" s="349" t="s">
        <v>182</v>
      </c>
      <c r="C13" s="141" t="s">
        <v>183</v>
      </c>
      <c r="D13" s="141" t="s">
        <v>169</v>
      </c>
      <c r="E13" s="141" t="s">
        <v>170</v>
      </c>
      <c r="F13" s="141" t="s">
        <v>171</v>
      </c>
      <c r="G13" s="141" t="s">
        <v>172</v>
      </c>
      <c r="H13" s="141" t="s">
        <v>173</v>
      </c>
      <c r="I13" s="141" t="s">
        <v>174</v>
      </c>
      <c r="J13" s="141" t="s">
        <v>175</v>
      </c>
      <c r="K13" s="141" t="s">
        <v>176</v>
      </c>
      <c r="L13" s="141" t="s">
        <v>177</v>
      </c>
      <c r="M13" s="141" t="s">
        <v>178</v>
      </c>
      <c r="N13" s="142" t="s">
        <v>184</v>
      </c>
      <c r="O13" s="82"/>
      <c r="P13" s="262" t="s">
        <v>106</v>
      </c>
      <c r="Q13" s="110"/>
      <c r="R13" s="375" t="s">
        <v>185</v>
      </c>
      <c r="S13" s="376" t="s">
        <v>186</v>
      </c>
      <c r="T13" s="376" t="s">
        <v>187</v>
      </c>
      <c r="U13" s="377" t="s">
        <v>188</v>
      </c>
    </row>
    <row r="14" spans="1:21" ht="14.65" customHeight="1" x14ac:dyDescent="0.2">
      <c r="A14" s="263" t="s">
        <v>31</v>
      </c>
      <c r="B14" s="265">
        <f>Data_speed!B5</f>
        <v>0</v>
      </c>
      <c r="C14" s="163">
        <f>Data_speed!C5</f>
        <v>0</v>
      </c>
      <c r="D14" s="265">
        <f>Data_speed!D5</f>
        <v>0</v>
      </c>
      <c r="E14" s="163">
        <f>Data_speed!E5</f>
        <v>0</v>
      </c>
      <c r="F14" s="265">
        <f>Data_speed!F5</f>
        <v>0</v>
      </c>
      <c r="G14" s="163">
        <f>Data_speed!G5</f>
        <v>0</v>
      </c>
      <c r="H14" s="265">
        <f>Data_speed!H5</f>
        <v>0</v>
      </c>
      <c r="I14" s="163">
        <f>Data_speed!I5</f>
        <v>0</v>
      </c>
      <c r="J14" s="265">
        <f>Data_speed!J5</f>
        <v>0</v>
      </c>
      <c r="K14" s="163">
        <f>Data_speed!K5</f>
        <v>0</v>
      </c>
      <c r="L14" s="265">
        <f>Data_speed!L5</f>
        <v>0</v>
      </c>
      <c r="M14" s="163">
        <f>Data_speed!M5</f>
        <v>0</v>
      </c>
      <c r="N14" s="266">
        <f>Data_speed!N5</f>
        <v>0</v>
      </c>
      <c r="P14" s="333">
        <f>CV_C!T14</f>
        <v>0</v>
      </c>
      <c r="Q14" s="332"/>
      <c r="R14" s="378">
        <f>Data_speed!P5</f>
        <v>0</v>
      </c>
      <c r="S14" s="379">
        <f>Data_speed!Q5</f>
        <v>0</v>
      </c>
      <c r="T14" s="379">
        <f>Data_speed!R5</f>
        <v>0</v>
      </c>
      <c r="U14" s="380">
        <f>Data_speed!S5</f>
        <v>0</v>
      </c>
    </row>
    <row r="15" spans="1:21" ht="14.65" customHeight="1" x14ac:dyDescent="0.2">
      <c r="A15" s="269" t="s">
        <v>32</v>
      </c>
      <c r="B15" s="272">
        <f>Data_speed!B6</f>
        <v>0</v>
      </c>
      <c r="C15" s="271">
        <f>Data_speed!C6</f>
        <v>0</v>
      </c>
      <c r="D15" s="272">
        <f>Data_speed!D6</f>
        <v>0</v>
      </c>
      <c r="E15" s="271">
        <f>Data_speed!E6</f>
        <v>0</v>
      </c>
      <c r="F15" s="272">
        <f>Data_speed!F6</f>
        <v>0</v>
      </c>
      <c r="G15" s="271">
        <f>Data_speed!G6</f>
        <v>0</v>
      </c>
      <c r="H15" s="272">
        <f>Data_speed!H6</f>
        <v>0</v>
      </c>
      <c r="I15" s="271">
        <f>Data_speed!I6</f>
        <v>0</v>
      </c>
      <c r="J15" s="272">
        <f>Data_speed!J6</f>
        <v>0</v>
      </c>
      <c r="K15" s="271">
        <f>Data_speed!K6</f>
        <v>0</v>
      </c>
      <c r="L15" s="272">
        <f>Data_speed!L6</f>
        <v>0</v>
      </c>
      <c r="M15" s="271">
        <f>Data_speed!M6</f>
        <v>0</v>
      </c>
      <c r="N15" s="273">
        <f>Data_speed!N6</f>
        <v>0</v>
      </c>
      <c r="P15" s="267">
        <f>CV_C!T15</f>
        <v>0</v>
      </c>
      <c r="Q15" s="332"/>
      <c r="R15" s="381">
        <f>Data_speed!P6</f>
        <v>0</v>
      </c>
      <c r="S15" s="164">
        <f>Data_speed!Q6</f>
        <v>0</v>
      </c>
      <c r="T15" s="164">
        <f>Data_speed!R6</f>
        <v>0</v>
      </c>
      <c r="U15" s="382">
        <f>Data_speed!S6</f>
        <v>0</v>
      </c>
    </row>
    <row r="16" spans="1:21" ht="14.65" customHeight="1" x14ac:dyDescent="0.2">
      <c r="A16" s="269" t="s">
        <v>33</v>
      </c>
      <c r="B16" s="272">
        <f>Data_speed!B7</f>
        <v>0</v>
      </c>
      <c r="C16" s="271">
        <f>Data_speed!C7</f>
        <v>0</v>
      </c>
      <c r="D16" s="272">
        <f>Data_speed!D7</f>
        <v>0</v>
      </c>
      <c r="E16" s="271">
        <f>Data_speed!E7</f>
        <v>0</v>
      </c>
      <c r="F16" s="272">
        <f>Data_speed!F7</f>
        <v>0</v>
      </c>
      <c r="G16" s="271">
        <f>Data_speed!G7</f>
        <v>0</v>
      </c>
      <c r="H16" s="272">
        <f>Data_speed!H7</f>
        <v>0</v>
      </c>
      <c r="I16" s="271">
        <f>Data_speed!I7</f>
        <v>0</v>
      </c>
      <c r="J16" s="272">
        <f>Data_speed!J7</f>
        <v>0</v>
      </c>
      <c r="K16" s="271">
        <f>Data_speed!K7</f>
        <v>0</v>
      </c>
      <c r="L16" s="272">
        <f>Data_speed!L7</f>
        <v>0</v>
      </c>
      <c r="M16" s="271">
        <f>Data_speed!M7</f>
        <v>0</v>
      </c>
      <c r="N16" s="273">
        <f>Data_speed!N7</f>
        <v>0</v>
      </c>
      <c r="P16" s="267">
        <f>CV_C!T16</f>
        <v>0</v>
      </c>
      <c r="Q16" s="332"/>
      <c r="R16" s="381">
        <f>Data_speed!P7</f>
        <v>0</v>
      </c>
      <c r="S16" s="164">
        <f>Data_speed!Q7</f>
        <v>0</v>
      </c>
      <c r="T16" s="164">
        <f>Data_speed!R7</f>
        <v>0</v>
      </c>
      <c r="U16" s="382">
        <f>Data_speed!S7</f>
        <v>0</v>
      </c>
    </row>
    <row r="17" spans="1:21" ht="14.65" customHeight="1" x14ac:dyDescent="0.2">
      <c r="A17" s="269" t="s">
        <v>34</v>
      </c>
      <c r="B17" s="272">
        <f>Data_speed!B8</f>
        <v>0</v>
      </c>
      <c r="C17" s="271">
        <f>Data_speed!C8</f>
        <v>0</v>
      </c>
      <c r="D17" s="272">
        <f>Data_speed!D8</f>
        <v>0</v>
      </c>
      <c r="E17" s="271">
        <f>Data_speed!E8</f>
        <v>0</v>
      </c>
      <c r="F17" s="272">
        <f>Data_speed!F8</f>
        <v>0</v>
      </c>
      <c r="G17" s="271">
        <f>Data_speed!G8</f>
        <v>0</v>
      </c>
      <c r="H17" s="272">
        <f>Data_speed!H8</f>
        <v>0</v>
      </c>
      <c r="I17" s="271">
        <f>Data_speed!I8</f>
        <v>0</v>
      </c>
      <c r="J17" s="272">
        <f>Data_speed!J8</f>
        <v>0</v>
      </c>
      <c r="K17" s="271">
        <f>Data_speed!K8</f>
        <v>0</v>
      </c>
      <c r="L17" s="272">
        <f>Data_speed!L8</f>
        <v>0</v>
      </c>
      <c r="M17" s="271">
        <f>Data_speed!M8</f>
        <v>0</v>
      </c>
      <c r="N17" s="273">
        <f>Data_speed!N8</f>
        <v>0</v>
      </c>
      <c r="P17" s="267">
        <f>CV_C!T17</f>
        <v>0</v>
      </c>
      <c r="Q17" s="332"/>
      <c r="R17" s="381">
        <f>Data_speed!P8</f>
        <v>0</v>
      </c>
      <c r="S17" s="164">
        <f>Data_speed!Q8</f>
        <v>0</v>
      </c>
      <c r="T17" s="164">
        <f>Data_speed!R8</f>
        <v>0</v>
      </c>
      <c r="U17" s="382">
        <f>Data_speed!S8</f>
        <v>0</v>
      </c>
    </row>
    <row r="18" spans="1:21" ht="14.65" customHeight="1" x14ac:dyDescent="0.2">
      <c r="A18" s="269" t="s">
        <v>35</v>
      </c>
      <c r="B18" s="272">
        <f>Data_speed!B9</f>
        <v>0</v>
      </c>
      <c r="C18" s="271">
        <f>Data_speed!C9</f>
        <v>0</v>
      </c>
      <c r="D18" s="272">
        <f>Data_speed!D9</f>
        <v>0</v>
      </c>
      <c r="E18" s="271">
        <f>Data_speed!E9</f>
        <v>0</v>
      </c>
      <c r="F18" s="272">
        <f>Data_speed!F9</f>
        <v>0</v>
      </c>
      <c r="G18" s="271">
        <f>Data_speed!G9</f>
        <v>0</v>
      </c>
      <c r="H18" s="272">
        <f>Data_speed!H9</f>
        <v>0</v>
      </c>
      <c r="I18" s="271">
        <f>Data_speed!I9</f>
        <v>0</v>
      </c>
      <c r="J18" s="272">
        <f>Data_speed!J9</f>
        <v>0</v>
      </c>
      <c r="K18" s="271">
        <f>Data_speed!K9</f>
        <v>0</v>
      </c>
      <c r="L18" s="272">
        <f>Data_speed!L9</f>
        <v>0</v>
      </c>
      <c r="M18" s="271">
        <f>Data_speed!M9</f>
        <v>0</v>
      </c>
      <c r="N18" s="273">
        <f>Data_speed!N9</f>
        <v>0</v>
      </c>
      <c r="P18" s="267">
        <f>CV_C!T18</f>
        <v>0</v>
      </c>
      <c r="Q18" s="332"/>
      <c r="R18" s="381">
        <f>Data_speed!P9</f>
        <v>0</v>
      </c>
      <c r="S18" s="164">
        <f>Data_speed!Q9</f>
        <v>0</v>
      </c>
      <c r="T18" s="164">
        <f>Data_speed!R9</f>
        <v>0</v>
      </c>
      <c r="U18" s="382">
        <f>Data_speed!S9</f>
        <v>0</v>
      </c>
    </row>
    <row r="19" spans="1:21" ht="14.65" customHeight="1" x14ac:dyDescent="0.2">
      <c r="A19" s="269" t="s">
        <v>36</v>
      </c>
      <c r="B19" s="272">
        <f>Data_speed!B10</f>
        <v>0</v>
      </c>
      <c r="C19" s="271">
        <f>Data_speed!C10</f>
        <v>0</v>
      </c>
      <c r="D19" s="272">
        <f>Data_speed!D10</f>
        <v>0</v>
      </c>
      <c r="E19" s="271">
        <f>Data_speed!E10</f>
        <v>0</v>
      </c>
      <c r="F19" s="272">
        <f>Data_speed!F10</f>
        <v>0</v>
      </c>
      <c r="G19" s="271">
        <f>Data_speed!G10</f>
        <v>0</v>
      </c>
      <c r="H19" s="272">
        <f>Data_speed!H10</f>
        <v>0</v>
      </c>
      <c r="I19" s="271">
        <f>Data_speed!I10</f>
        <v>0</v>
      </c>
      <c r="J19" s="272">
        <f>Data_speed!J10</f>
        <v>0</v>
      </c>
      <c r="K19" s="271">
        <f>Data_speed!K10</f>
        <v>0</v>
      </c>
      <c r="L19" s="272">
        <f>Data_speed!L10</f>
        <v>0</v>
      </c>
      <c r="M19" s="271">
        <f>Data_speed!M10</f>
        <v>0</v>
      </c>
      <c r="N19" s="273">
        <f>Data_speed!N10</f>
        <v>0</v>
      </c>
      <c r="P19" s="267">
        <f>CV_C!T19</f>
        <v>0</v>
      </c>
      <c r="Q19" s="332"/>
      <c r="R19" s="381">
        <f>Data_speed!P10</f>
        <v>0</v>
      </c>
      <c r="S19" s="164">
        <f>Data_speed!Q10</f>
        <v>0</v>
      </c>
      <c r="T19" s="164">
        <f>Data_speed!R10</f>
        <v>0</v>
      </c>
      <c r="U19" s="382">
        <f>Data_speed!S10</f>
        <v>0</v>
      </c>
    </row>
    <row r="20" spans="1:21" ht="14.65" customHeight="1" x14ac:dyDescent="0.2">
      <c r="A20" s="269" t="s">
        <v>37</v>
      </c>
      <c r="B20" s="272">
        <f>Data_speed!B11</f>
        <v>0</v>
      </c>
      <c r="C20" s="271">
        <f>Data_speed!C11</f>
        <v>0</v>
      </c>
      <c r="D20" s="272">
        <f>Data_speed!D11</f>
        <v>0</v>
      </c>
      <c r="E20" s="271">
        <f>Data_speed!E11</f>
        <v>0</v>
      </c>
      <c r="F20" s="272">
        <f>Data_speed!F11</f>
        <v>0</v>
      </c>
      <c r="G20" s="271">
        <f>Data_speed!G11</f>
        <v>0</v>
      </c>
      <c r="H20" s="272">
        <f>Data_speed!H11</f>
        <v>0</v>
      </c>
      <c r="I20" s="271">
        <f>Data_speed!I11</f>
        <v>0</v>
      </c>
      <c r="J20" s="272">
        <f>Data_speed!J11</f>
        <v>0</v>
      </c>
      <c r="K20" s="271">
        <f>Data_speed!K11</f>
        <v>0</v>
      </c>
      <c r="L20" s="272">
        <f>Data_speed!L11</f>
        <v>0</v>
      </c>
      <c r="M20" s="271">
        <f>Data_speed!M11</f>
        <v>0</v>
      </c>
      <c r="N20" s="273">
        <f>Data_speed!N11</f>
        <v>0</v>
      </c>
      <c r="P20" s="267">
        <f>CV_C!T20</f>
        <v>0</v>
      </c>
      <c r="Q20" s="332"/>
      <c r="R20" s="381">
        <f>Data_speed!P11</f>
        <v>0</v>
      </c>
      <c r="S20" s="164">
        <f>Data_speed!Q11</f>
        <v>0</v>
      </c>
      <c r="T20" s="164">
        <f>Data_speed!R11</f>
        <v>0</v>
      </c>
      <c r="U20" s="382">
        <f>Data_speed!S11</f>
        <v>0</v>
      </c>
    </row>
    <row r="21" spans="1:21" ht="14.65" customHeight="1" x14ac:dyDescent="0.2">
      <c r="A21" s="275" t="s">
        <v>38</v>
      </c>
      <c r="B21" s="278">
        <f>Data_speed!B12</f>
        <v>0</v>
      </c>
      <c r="C21" s="277">
        <f>Data_speed!C12</f>
        <v>0</v>
      </c>
      <c r="D21" s="278">
        <f>Data_speed!D12</f>
        <v>0</v>
      </c>
      <c r="E21" s="277">
        <f>Data_speed!E12</f>
        <v>0</v>
      </c>
      <c r="F21" s="278">
        <f>Data_speed!F12</f>
        <v>0</v>
      </c>
      <c r="G21" s="277">
        <f>Data_speed!G12</f>
        <v>0</v>
      </c>
      <c r="H21" s="278">
        <f>Data_speed!H12</f>
        <v>0</v>
      </c>
      <c r="I21" s="277">
        <f>Data_speed!I12</f>
        <v>0</v>
      </c>
      <c r="J21" s="278">
        <f>Data_speed!J12</f>
        <v>0</v>
      </c>
      <c r="K21" s="277">
        <f>Data_speed!K12</f>
        <v>0</v>
      </c>
      <c r="L21" s="278">
        <f>Data_speed!L12</f>
        <v>0</v>
      </c>
      <c r="M21" s="277">
        <f>Data_speed!M12</f>
        <v>0</v>
      </c>
      <c r="N21" s="279">
        <f>Data_speed!N12</f>
        <v>0</v>
      </c>
      <c r="P21" s="280">
        <f>CV_C!T21</f>
        <v>0</v>
      </c>
      <c r="Q21" s="332"/>
      <c r="R21" s="383">
        <f>Data_speed!P12</f>
        <v>0</v>
      </c>
      <c r="S21" s="384">
        <f>Data_speed!Q12</f>
        <v>0</v>
      </c>
      <c r="T21" s="384">
        <f>Data_speed!R12</f>
        <v>0</v>
      </c>
      <c r="U21" s="385">
        <f>Data_speed!S12</f>
        <v>0</v>
      </c>
    </row>
    <row r="22" spans="1:21" ht="14.65" customHeight="1" x14ac:dyDescent="0.2">
      <c r="A22" s="269" t="s">
        <v>39</v>
      </c>
      <c r="B22" s="272">
        <f>Data_speed!B13</f>
        <v>0</v>
      </c>
      <c r="C22" s="271">
        <f>Data_speed!C13</f>
        <v>0</v>
      </c>
      <c r="D22" s="272">
        <f>Data_speed!D13</f>
        <v>0</v>
      </c>
      <c r="E22" s="271">
        <f>Data_speed!E13</f>
        <v>0</v>
      </c>
      <c r="F22" s="272">
        <f>Data_speed!F13</f>
        <v>0</v>
      </c>
      <c r="G22" s="271">
        <f>Data_speed!G13</f>
        <v>0</v>
      </c>
      <c r="H22" s="272">
        <f>Data_speed!H13</f>
        <v>0</v>
      </c>
      <c r="I22" s="271">
        <f>Data_speed!I13</f>
        <v>0</v>
      </c>
      <c r="J22" s="272">
        <f>Data_speed!J13</f>
        <v>0</v>
      </c>
      <c r="K22" s="271">
        <f>Data_speed!K13</f>
        <v>0</v>
      </c>
      <c r="L22" s="272">
        <f>Data_speed!L13</f>
        <v>0</v>
      </c>
      <c r="M22" s="271">
        <f>Data_speed!M13</f>
        <v>0</v>
      </c>
      <c r="N22" s="273">
        <f>Data_speed!N13</f>
        <v>0</v>
      </c>
      <c r="P22" s="267">
        <f>CV_C!T22</f>
        <v>0</v>
      </c>
      <c r="Q22" s="332"/>
      <c r="R22" s="381">
        <f>Data_speed!P13</f>
        <v>0</v>
      </c>
      <c r="S22" s="164">
        <f>Data_speed!Q13</f>
        <v>0</v>
      </c>
      <c r="T22" s="164">
        <f>Data_speed!R13</f>
        <v>0</v>
      </c>
      <c r="U22" s="382">
        <f>Data_speed!S13</f>
        <v>0</v>
      </c>
    </row>
    <row r="23" spans="1:21" ht="14.65" customHeight="1" x14ac:dyDescent="0.2">
      <c r="A23" s="269" t="s">
        <v>40</v>
      </c>
      <c r="B23" s="272">
        <f>Data_speed!B14</f>
        <v>0</v>
      </c>
      <c r="C23" s="271">
        <f>Data_speed!C14</f>
        <v>0</v>
      </c>
      <c r="D23" s="272">
        <f>Data_speed!D14</f>
        <v>0</v>
      </c>
      <c r="E23" s="271">
        <f>Data_speed!E14</f>
        <v>0</v>
      </c>
      <c r="F23" s="272">
        <f>Data_speed!F14</f>
        <v>0</v>
      </c>
      <c r="G23" s="271">
        <f>Data_speed!G14</f>
        <v>0</v>
      </c>
      <c r="H23" s="272">
        <f>Data_speed!H14</f>
        <v>0</v>
      </c>
      <c r="I23" s="271">
        <f>Data_speed!I14</f>
        <v>0</v>
      </c>
      <c r="J23" s="272">
        <f>Data_speed!J14</f>
        <v>0</v>
      </c>
      <c r="K23" s="271">
        <f>Data_speed!K14</f>
        <v>0</v>
      </c>
      <c r="L23" s="272">
        <f>Data_speed!L14</f>
        <v>0</v>
      </c>
      <c r="M23" s="271">
        <f>Data_speed!M14</f>
        <v>0</v>
      </c>
      <c r="N23" s="273">
        <f>Data_speed!N14</f>
        <v>0</v>
      </c>
      <c r="P23" s="267">
        <f>CV_C!T23</f>
        <v>0</v>
      </c>
      <c r="Q23" s="332"/>
      <c r="R23" s="381">
        <f>Data_speed!P14</f>
        <v>0</v>
      </c>
      <c r="S23" s="164">
        <f>Data_speed!Q14</f>
        <v>0</v>
      </c>
      <c r="T23" s="164">
        <f>Data_speed!R14</f>
        <v>0</v>
      </c>
      <c r="U23" s="382">
        <f>Data_speed!S14</f>
        <v>0</v>
      </c>
    </row>
    <row r="24" spans="1:21" ht="14.65" customHeight="1" x14ac:dyDescent="0.2">
      <c r="A24" s="269" t="s">
        <v>41</v>
      </c>
      <c r="B24" s="272">
        <f>Data_speed!B15</f>
        <v>0</v>
      </c>
      <c r="C24" s="271">
        <f>Data_speed!C15</f>
        <v>0</v>
      </c>
      <c r="D24" s="272">
        <f>Data_speed!D15</f>
        <v>0</v>
      </c>
      <c r="E24" s="271">
        <f>Data_speed!E15</f>
        <v>0</v>
      </c>
      <c r="F24" s="272">
        <f>Data_speed!F15</f>
        <v>0</v>
      </c>
      <c r="G24" s="271">
        <f>Data_speed!G15</f>
        <v>0</v>
      </c>
      <c r="H24" s="272">
        <f>Data_speed!H15</f>
        <v>0</v>
      </c>
      <c r="I24" s="271">
        <f>Data_speed!I15</f>
        <v>0</v>
      </c>
      <c r="J24" s="272">
        <f>Data_speed!J15</f>
        <v>0</v>
      </c>
      <c r="K24" s="271">
        <f>Data_speed!K15</f>
        <v>0</v>
      </c>
      <c r="L24" s="272">
        <f>Data_speed!L15</f>
        <v>0</v>
      </c>
      <c r="M24" s="271">
        <f>Data_speed!M15</f>
        <v>0</v>
      </c>
      <c r="N24" s="273">
        <f>Data_speed!N15</f>
        <v>0</v>
      </c>
      <c r="P24" s="267">
        <f>CV_C!T24</f>
        <v>0</v>
      </c>
      <c r="Q24" s="332"/>
      <c r="R24" s="381">
        <f>Data_speed!P15</f>
        <v>0</v>
      </c>
      <c r="S24" s="164">
        <f>Data_speed!Q15</f>
        <v>0</v>
      </c>
      <c r="T24" s="164">
        <f>Data_speed!R15</f>
        <v>0</v>
      </c>
      <c r="U24" s="382">
        <f>Data_speed!S15</f>
        <v>0</v>
      </c>
    </row>
    <row r="25" spans="1:21" ht="14.65" customHeight="1" x14ac:dyDescent="0.2">
      <c r="A25" s="269" t="s">
        <v>42</v>
      </c>
      <c r="B25" s="272">
        <f>Data_speed!B16</f>
        <v>0</v>
      </c>
      <c r="C25" s="271">
        <f>Data_speed!C16</f>
        <v>0</v>
      </c>
      <c r="D25" s="272">
        <f>Data_speed!D16</f>
        <v>0</v>
      </c>
      <c r="E25" s="271">
        <f>Data_speed!E16</f>
        <v>0</v>
      </c>
      <c r="F25" s="272">
        <f>Data_speed!F16</f>
        <v>0</v>
      </c>
      <c r="G25" s="271">
        <f>Data_speed!G16</f>
        <v>0</v>
      </c>
      <c r="H25" s="272">
        <f>Data_speed!H16</f>
        <v>0</v>
      </c>
      <c r="I25" s="271">
        <f>Data_speed!I16</f>
        <v>0</v>
      </c>
      <c r="J25" s="272">
        <f>Data_speed!J16</f>
        <v>0</v>
      </c>
      <c r="K25" s="271">
        <f>Data_speed!K16</f>
        <v>0</v>
      </c>
      <c r="L25" s="272">
        <f>Data_speed!L16</f>
        <v>0</v>
      </c>
      <c r="M25" s="271">
        <f>Data_speed!M16</f>
        <v>0</v>
      </c>
      <c r="N25" s="273">
        <f>Data_speed!N16</f>
        <v>0</v>
      </c>
      <c r="P25" s="267">
        <f>CV_C!T25</f>
        <v>0</v>
      </c>
      <c r="Q25" s="332"/>
      <c r="R25" s="381">
        <f>Data_speed!P16</f>
        <v>0</v>
      </c>
      <c r="S25" s="164">
        <f>Data_speed!Q16</f>
        <v>0</v>
      </c>
      <c r="T25" s="164">
        <f>Data_speed!R16</f>
        <v>0</v>
      </c>
      <c r="U25" s="382">
        <f>Data_speed!S16</f>
        <v>0</v>
      </c>
    </row>
    <row r="26" spans="1:21" ht="14.65" customHeight="1" x14ac:dyDescent="0.2">
      <c r="A26" s="269" t="s">
        <v>43</v>
      </c>
      <c r="B26" s="272">
        <f>Data_speed!B17</f>
        <v>0</v>
      </c>
      <c r="C26" s="271">
        <f>Data_speed!C17</f>
        <v>0</v>
      </c>
      <c r="D26" s="272">
        <f>Data_speed!D17</f>
        <v>0</v>
      </c>
      <c r="E26" s="271">
        <f>Data_speed!E17</f>
        <v>0</v>
      </c>
      <c r="F26" s="272">
        <f>Data_speed!F17</f>
        <v>0</v>
      </c>
      <c r="G26" s="271">
        <f>Data_speed!G17</f>
        <v>0</v>
      </c>
      <c r="H26" s="272">
        <f>Data_speed!H17</f>
        <v>0</v>
      </c>
      <c r="I26" s="271">
        <f>Data_speed!I17</f>
        <v>0</v>
      </c>
      <c r="J26" s="272">
        <f>Data_speed!J17</f>
        <v>0</v>
      </c>
      <c r="K26" s="271">
        <f>Data_speed!K17</f>
        <v>0</v>
      </c>
      <c r="L26" s="272">
        <f>Data_speed!L17</f>
        <v>0</v>
      </c>
      <c r="M26" s="271">
        <f>Data_speed!M17</f>
        <v>0</v>
      </c>
      <c r="N26" s="273">
        <f>Data_speed!N17</f>
        <v>0</v>
      </c>
      <c r="P26" s="267">
        <f>CV_C!T26</f>
        <v>0</v>
      </c>
      <c r="Q26" s="332"/>
      <c r="R26" s="381">
        <f>Data_speed!P17</f>
        <v>0</v>
      </c>
      <c r="S26" s="164">
        <f>Data_speed!Q17</f>
        <v>0</v>
      </c>
      <c r="T26" s="164">
        <f>Data_speed!R17</f>
        <v>0</v>
      </c>
      <c r="U26" s="382">
        <f>Data_speed!S17</f>
        <v>0</v>
      </c>
    </row>
    <row r="27" spans="1:21" ht="14.65" customHeight="1" x14ac:dyDescent="0.2">
      <c r="A27" s="269" t="s">
        <v>44</v>
      </c>
      <c r="B27" s="272">
        <f>Data_speed!B18</f>
        <v>0</v>
      </c>
      <c r="C27" s="271">
        <f>Data_speed!C18</f>
        <v>0</v>
      </c>
      <c r="D27" s="272">
        <f>Data_speed!D18</f>
        <v>0</v>
      </c>
      <c r="E27" s="271">
        <f>Data_speed!E18</f>
        <v>0</v>
      </c>
      <c r="F27" s="272">
        <f>Data_speed!F18</f>
        <v>0</v>
      </c>
      <c r="G27" s="271">
        <f>Data_speed!G18</f>
        <v>0</v>
      </c>
      <c r="H27" s="272">
        <f>Data_speed!H18</f>
        <v>0</v>
      </c>
      <c r="I27" s="271">
        <f>Data_speed!I18</f>
        <v>0</v>
      </c>
      <c r="J27" s="272">
        <f>Data_speed!J18</f>
        <v>0</v>
      </c>
      <c r="K27" s="271">
        <f>Data_speed!K18</f>
        <v>0</v>
      </c>
      <c r="L27" s="272">
        <f>Data_speed!L18</f>
        <v>0</v>
      </c>
      <c r="M27" s="271">
        <f>Data_speed!M18</f>
        <v>0</v>
      </c>
      <c r="N27" s="273">
        <f>Data_speed!N18</f>
        <v>0</v>
      </c>
      <c r="P27" s="267">
        <f>CV_C!T27</f>
        <v>0</v>
      </c>
      <c r="Q27" s="332"/>
      <c r="R27" s="381">
        <f>Data_speed!P18</f>
        <v>0</v>
      </c>
      <c r="S27" s="164">
        <f>Data_speed!Q18</f>
        <v>0</v>
      </c>
      <c r="T27" s="164">
        <f>Data_speed!R18</f>
        <v>0</v>
      </c>
      <c r="U27" s="382">
        <f>Data_speed!S18</f>
        <v>0</v>
      </c>
    </row>
    <row r="28" spans="1:21" ht="14.65" customHeight="1" x14ac:dyDescent="0.2">
      <c r="A28" s="269" t="s">
        <v>45</v>
      </c>
      <c r="B28" s="272">
        <f>Data_speed!B19</f>
        <v>0</v>
      </c>
      <c r="C28" s="271">
        <f>Data_speed!C19</f>
        <v>0</v>
      </c>
      <c r="D28" s="272">
        <f>Data_speed!D19</f>
        <v>0</v>
      </c>
      <c r="E28" s="271">
        <f>Data_speed!E19</f>
        <v>0</v>
      </c>
      <c r="F28" s="272">
        <f>Data_speed!F19</f>
        <v>0</v>
      </c>
      <c r="G28" s="271">
        <f>Data_speed!G19</f>
        <v>0</v>
      </c>
      <c r="H28" s="272">
        <f>Data_speed!H19</f>
        <v>0</v>
      </c>
      <c r="I28" s="271">
        <f>Data_speed!I19</f>
        <v>0</v>
      </c>
      <c r="J28" s="272">
        <f>Data_speed!J19</f>
        <v>0</v>
      </c>
      <c r="K28" s="271">
        <f>Data_speed!K19</f>
        <v>0</v>
      </c>
      <c r="L28" s="272">
        <f>Data_speed!L19</f>
        <v>0</v>
      </c>
      <c r="M28" s="271">
        <f>Data_speed!M19</f>
        <v>0</v>
      </c>
      <c r="N28" s="273">
        <f>Data_speed!N19</f>
        <v>0</v>
      </c>
      <c r="P28" s="267">
        <f>CV_C!T28</f>
        <v>0</v>
      </c>
      <c r="Q28" s="332"/>
      <c r="R28" s="381">
        <f>Data_speed!P19</f>
        <v>0</v>
      </c>
      <c r="S28" s="164">
        <f>Data_speed!Q19</f>
        <v>0</v>
      </c>
      <c r="T28" s="164">
        <f>Data_speed!R19</f>
        <v>0</v>
      </c>
      <c r="U28" s="382">
        <f>Data_speed!S19</f>
        <v>0</v>
      </c>
    </row>
    <row r="29" spans="1:21" ht="14.65" customHeight="1" x14ac:dyDescent="0.2">
      <c r="A29" s="269" t="s">
        <v>46</v>
      </c>
      <c r="B29" s="272">
        <f>Data_speed!B20</f>
        <v>0</v>
      </c>
      <c r="C29" s="271">
        <f>Data_speed!C20</f>
        <v>0</v>
      </c>
      <c r="D29" s="272">
        <f>Data_speed!D20</f>
        <v>0</v>
      </c>
      <c r="E29" s="271">
        <f>Data_speed!E20</f>
        <v>0</v>
      </c>
      <c r="F29" s="272">
        <f>Data_speed!F20</f>
        <v>0</v>
      </c>
      <c r="G29" s="271">
        <f>Data_speed!G20</f>
        <v>0</v>
      </c>
      <c r="H29" s="272">
        <f>Data_speed!H20</f>
        <v>0</v>
      </c>
      <c r="I29" s="271">
        <f>Data_speed!I20</f>
        <v>0</v>
      </c>
      <c r="J29" s="272">
        <f>Data_speed!J20</f>
        <v>0</v>
      </c>
      <c r="K29" s="271">
        <f>Data_speed!K20</f>
        <v>0</v>
      </c>
      <c r="L29" s="272">
        <f>Data_speed!L20</f>
        <v>0</v>
      </c>
      <c r="M29" s="271">
        <f>Data_speed!M20</f>
        <v>0</v>
      </c>
      <c r="N29" s="273">
        <f>Data_speed!N20</f>
        <v>0</v>
      </c>
      <c r="P29" s="267">
        <f>CV_C!T29</f>
        <v>0</v>
      </c>
      <c r="Q29" s="332"/>
      <c r="R29" s="381">
        <f>Data_speed!P20</f>
        <v>0</v>
      </c>
      <c r="S29" s="164">
        <f>Data_speed!Q20</f>
        <v>0</v>
      </c>
      <c r="T29" s="164">
        <f>Data_speed!R20</f>
        <v>0</v>
      </c>
      <c r="U29" s="382">
        <f>Data_speed!S20</f>
        <v>0</v>
      </c>
    </row>
    <row r="30" spans="1:21" ht="14.65" customHeight="1" x14ac:dyDescent="0.2">
      <c r="A30" s="269" t="s">
        <v>47</v>
      </c>
      <c r="B30" s="272">
        <f>Data_speed!B21</f>
        <v>0</v>
      </c>
      <c r="C30" s="271">
        <f>Data_speed!C21</f>
        <v>0</v>
      </c>
      <c r="D30" s="272">
        <f>Data_speed!D21</f>
        <v>0</v>
      </c>
      <c r="E30" s="271">
        <f>Data_speed!E21</f>
        <v>0</v>
      </c>
      <c r="F30" s="272">
        <f>Data_speed!F21</f>
        <v>0</v>
      </c>
      <c r="G30" s="271">
        <f>Data_speed!G21</f>
        <v>0</v>
      </c>
      <c r="H30" s="272">
        <f>Data_speed!H21</f>
        <v>0</v>
      </c>
      <c r="I30" s="271">
        <f>Data_speed!I21</f>
        <v>0</v>
      </c>
      <c r="J30" s="272">
        <f>Data_speed!J21</f>
        <v>0</v>
      </c>
      <c r="K30" s="271">
        <f>Data_speed!K21</f>
        <v>0</v>
      </c>
      <c r="L30" s="272">
        <f>Data_speed!L21</f>
        <v>0</v>
      </c>
      <c r="M30" s="271">
        <f>Data_speed!M21</f>
        <v>0</v>
      </c>
      <c r="N30" s="273">
        <f>Data_speed!N21</f>
        <v>0</v>
      </c>
      <c r="P30" s="267">
        <f>CV_C!T30</f>
        <v>0</v>
      </c>
      <c r="Q30" s="332"/>
      <c r="R30" s="381">
        <f>Data_speed!P21</f>
        <v>0</v>
      </c>
      <c r="S30" s="164">
        <f>Data_speed!Q21</f>
        <v>0</v>
      </c>
      <c r="T30" s="164">
        <f>Data_speed!R21</f>
        <v>0</v>
      </c>
      <c r="U30" s="382">
        <f>Data_speed!S21</f>
        <v>0</v>
      </c>
    </row>
    <row r="31" spans="1:21" ht="14.65" customHeight="1" x14ac:dyDescent="0.2">
      <c r="A31" s="275" t="s">
        <v>48</v>
      </c>
      <c r="B31" s="278">
        <f>Data_speed!B22</f>
        <v>0</v>
      </c>
      <c r="C31" s="277">
        <f>Data_speed!C22</f>
        <v>0</v>
      </c>
      <c r="D31" s="278">
        <f>Data_speed!D22</f>
        <v>0</v>
      </c>
      <c r="E31" s="277">
        <f>Data_speed!E22</f>
        <v>0</v>
      </c>
      <c r="F31" s="278">
        <f>Data_speed!F22</f>
        <v>0</v>
      </c>
      <c r="G31" s="277">
        <f>Data_speed!G22</f>
        <v>0</v>
      </c>
      <c r="H31" s="278">
        <f>Data_speed!H22</f>
        <v>0</v>
      </c>
      <c r="I31" s="277">
        <f>Data_speed!I22</f>
        <v>0</v>
      </c>
      <c r="J31" s="278">
        <f>Data_speed!J22</f>
        <v>0</v>
      </c>
      <c r="K31" s="277">
        <f>Data_speed!K22</f>
        <v>0</v>
      </c>
      <c r="L31" s="278">
        <f>Data_speed!L22</f>
        <v>0</v>
      </c>
      <c r="M31" s="277">
        <f>Data_speed!M22</f>
        <v>0</v>
      </c>
      <c r="N31" s="279">
        <f>Data_speed!N22</f>
        <v>0</v>
      </c>
      <c r="P31" s="280">
        <f>CV_C!T31</f>
        <v>0</v>
      </c>
      <c r="Q31" s="332"/>
      <c r="R31" s="383">
        <f>Data_speed!P22</f>
        <v>0</v>
      </c>
      <c r="S31" s="384">
        <f>Data_speed!Q22</f>
        <v>0</v>
      </c>
      <c r="T31" s="384">
        <f>Data_speed!R22</f>
        <v>0</v>
      </c>
      <c r="U31" s="385">
        <f>Data_speed!S22</f>
        <v>0</v>
      </c>
    </row>
    <row r="32" spans="1:21" ht="14.65" customHeight="1" x14ac:dyDescent="0.2">
      <c r="A32" s="269" t="s">
        <v>49</v>
      </c>
      <c r="B32" s="272">
        <f>Data_speed!B23</f>
        <v>0</v>
      </c>
      <c r="C32" s="271">
        <f>Data_speed!C23</f>
        <v>0</v>
      </c>
      <c r="D32" s="272">
        <f>Data_speed!D23</f>
        <v>0</v>
      </c>
      <c r="E32" s="271">
        <f>Data_speed!E23</f>
        <v>0</v>
      </c>
      <c r="F32" s="272">
        <f>Data_speed!F23</f>
        <v>0</v>
      </c>
      <c r="G32" s="271">
        <f>Data_speed!G23</f>
        <v>0</v>
      </c>
      <c r="H32" s="272">
        <f>Data_speed!H23</f>
        <v>0</v>
      </c>
      <c r="I32" s="271">
        <f>Data_speed!I23</f>
        <v>0</v>
      </c>
      <c r="J32" s="272">
        <f>Data_speed!J23</f>
        <v>0</v>
      </c>
      <c r="K32" s="271">
        <f>Data_speed!K23</f>
        <v>0</v>
      </c>
      <c r="L32" s="272">
        <f>Data_speed!L23</f>
        <v>0</v>
      </c>
      <c r="M32" s="271">
        <f>Data_speed!M23</f>
        <v>0</v>
      </c>
      <c r="N32" s="273">
        <f>Data_speed!N23</f>
        <v>0</v>
      </c>
      <c r="P32" s="267">
        <f>CV_C!T32</f>
        <v>0</v>
      </c>
      <c r="Q32" s="332"/>
      <c r="R32" s="381">
        <f>Data_speed!P23</f>
        <v>0</v>
      </c>
      <c r="S32" s="164">
        <f>Data_speed!Q23</f>
        <v>0</v>
      </c>
      <c r="T32" s="164">
        <f>Data_speed!R23</f>
        <v>0</v>
      </c>
      <c r="U32" s="382">
        <f>Data_speed!S23</f>
        <v>0</v>
      </c>
    </row>
    <row r="33" spans="1:21" ht="14.65" customHeight="1" x14ac:dyDescent="0.2">
      <c r="A33" s="269" t="s">
        <v>50</v>
      </c>
      <c r="B33" s="272">
        <f>Data_speed!B24</f>
        <v>0</v>
      </c>
      <c r="C33" s="271">
        <f>Data_speed!C24</f>
        <v>0</v>
      </c>
      <c r="D33" s="272">
        <f>Data_speed!D24</f>
        <v>0</v>
      </c>
      <c r="E33" s="271">
        <f>Data_speed!E24</f>
        <v>0</v>
      </c>
      <c r="F33" s="272">
        <f>Data_speed!F24</f>
        <v>0</v>
      </c>
      <c r="G33" s="271">
        <f>Data_speed!G24</f>
        <v>0</v>
      </c>
      <c r="H33" s="272">
        <f>Data_speed!H24</f>
        <v>0</v>
      </c>
      <c r="I33" s="271">
        <f>Data_speed!I24</f>
        <v>0</v>
      </c>
      <c r="J33" s="272">
        <f>Data_speed!J24</f>
        <v>0</v>
      </c>
      <c r="K33" s="271">
        <f>Data_speed!K24</f>
        <v>0</v>
      </c>
      <c r="L33" s="272">
        <f>Data_speed!L24</f>
        <v>0</v>
      </c>
      <c r="M33" s="271">
        <f>Data_speed!M24</f>
        <v>0</v>
      </c>
      <c r="N33" s="273">
        <f>Data_speed!N24</f>
        <v>0</v>
      </c>
      <c r="P33" s="267">
        <f>CV_C!T33</f>
        <v>0</v>
      </c>
      <c r="Q33" s="332"/>
      <c r="R33" s="381">
        <f>Data_speed!P24</f>
        <v>0</v>
      </c>
      <c r="S33" s="164">
        <f>Data_speed!Q24</f>
        <v>0</v>
      </c>
      <c r="T33" s="164">
        <f>Data_speed!R24</f>
        <v>0</v>
      </c>
      <c r="U33" s="382">
        <f>Data_speed!S24</f>
        <v>0</v>
      </c>
    </row>
    <row r="34" spans="1:21" ht="14.65" customHeight="1" x14ac:dyDescent="0.2">
      <c r="A34" s="269" t="s">
        <v>51</v>
      </c>
      <c r="B34" s="272">
        <f>Data_speed!B25</f>
        <v>0</v>
      </c>
      <c r="C34" s="271">
        <f>Data_speed!C25</f>
        <v>0</v>
      </c>
      <c r="D34" s="272">
        <f>Data_speed!D25</f>
        <v>0</v>
      </c>
      <c r="E34" s="271">
        <f>Data_speed!E25</f>
        <v>0</v>
      </c>
      <c r="F34" s="272">
        <f>Data_speed!F25</f>
        <v>0</v>
      </c>
      <c r="G34" s="271">
        <f>Data_speed!G25</f>
        <v>0</v>
      </c>
      <c r="H34" s="272">
        <f>Data_speed!H25</f>
        <v>0</v>
      </c>
      <c r="I34" s="271">
        <f>Data_speed!I25</f>
        <v>0</v>
      </c>
      <c r="J34" s="272">
        <f>Data_speed!J25</f>
        <v>0</v>
      </c>
      <c r="K34" s="271">
        <f>Data_speed!K25</f>
        <v>0</v>
      </c>
      <c r="L34" s="272">
        <f>Data_speed!L25</f>
        <v>0</v>
      </c>
      <c r="M34" s="271">
        <f>Data_speed!M25</f>
        <v>0</v>
      </c>
      <c r="N34" s="273">
        <f>Data_speed!N25</f>
        <v>0</v>
      </c>
      <c r="P34" s="267">
        <f>CV_C!T34</f>
        <v>0</v>
      </c>
      <c r="Q34" s="332"/>
      <c r="R34" s="381">
        <f>Data_speed!P25</f>
        <v>0</v>
      </c>
      <c r="S34" s="164">
        <f>Data_speed!Q25</f>
        <v>0</v>
      </c>
      <c r="T34" s="164">
        <f>Data_speed!R25</f>
        <v>0</v>
      </c>
      <c r="U34" s="382">
        <f>Data_speed!S25</f>
        <v>0</v>
      </c>
    </row>
    <row r="35" spans="1:21" ht="14.65" customHeight="1" x14ac:dyDescent="0.2">
      <c r="A35" s="269" t="s">
        <v>52</v>
      </c>
      <c r="B35" s="272">
        <f>Data_speed!B26</f>
        <v>0</v>
      </c>
      <c r="C35" s="271">
        <f>Data_speed!C26</f>
        <v>0</v>
      </c>
      <c r="D35" s="272">
        <f>Data_speed!D26</f>
        <v>0</v>
      </c>
      <c r="E35" s="271">
        <f>Data_speed!E26</f>
        <v>0</v>
      </c>
      <c r="F35" s="272">
        <f>Data_speed!F26</f>
        <v>0</v>
      </c>
      <c r="G35" s="271">
        <f>Data_speed!G26</f>
        <v>0</v>
      </c>
      <c r="H35" s="272">
        <f>Data_speed!H26</f>
        <v>0</v>
      </c>
      <c r="I35" s="271">
        <f>Data_speed!I26</f>
        <v>0</v>
      </c>
      <c r="J35" s="272">
        <f>Data_speed!J26</f>
        <v>0</v>
      </c>
      <c r="K35" s="271">
        <f>Data_speed!K26</f>
        <v>0</v>
      </c>
      <c r="L35" s="272">
        <f>Data_speed!L26</f>
        <v>0</v>
      </c>
      <c r="M35" s="271">
        <f>Data_speed!M26</f>
        <v>0</v>
      </c>
      <c r="N35" s="273">
        <f>Data_speed!N26</f>
        <v>0</v>
      </c>
      <c r="P35" s="267">
        <f>CV_C!T35</f>
        <v>0</v>
      </c>
      <c r="Q35" s="332"/>
      <c r="R35" s="381">
        <f>Data_speed!P26</f>
        <v>0</v>
      </c>
      <c r="S35" s="164">
        <f>Data_speed!Q26</f>
        <v>0</v>
      </c>
      <c r="T35" s="164">
        <f>Data_speed!R26</f>
        <v>0</v>
      </c>
      <c r="U35" s="382">
        <f>Data_speed!S26</f>
        <v>0</v>
      </c>
    </row>
    <row r="36" spans="1:21" ht="14.65" customHeight="1" x14ac:dyDescent="0.2">
      <c r="A36" s="269" t="s">
        <v>53</v>
      </c>
      <c r="B36" s="272">
        <f>Data_speed!B27</f>
        <v>0</v>
      </c>
      <c r="C36" s="271">
        <f>Data_speed!C27</f>
        <v>0</v>
      </c>
      <c r="D36" s="272">
        <f>Data_speed!D27</f>
        <v>0</v>
      </c>
      <c r="E36" s="271">
        <f>Data_speed!E27</f>
        <v>0</v>
      </c>
      <c r="F36" s="272">
        <f>Data_speed!F27</f>
        <v>0</v>
      </c>
      <c r="G36" s="271">
        <f>Data_speed!G27</f>
        <v>0</v>
      </c>
      <c r="H36" s="272">
        <f>Data_speed!H27</f>
        <v>0</v>
      </c>
      <c r="I36" s="271">
        <f>Data_speed!I27</f>
        <v>0</v>
      </c>
      <c r="J36" s="272">
        <f>Data_speed!J27</f>
        <v>0</v>
      </c>
      <c r="K36" s="271">
        <f>Data_speed!K27</f>
        <v>0</v>
      </c>
      <c r="L36" s="272">
        <f>Data_speed!L27</f>
        <v>0</v>
      </c>
      <c r="M36" s="271">
        <f>Data_speed!M27</f>
        <v>0</v>
      </c>
      <c r="N36" s="273">
        <f>Data_speed!N27</f>
        <v>0</v>
      </c>
      <c r="P36" s="267">
        <f>CV_C!T36</f>
        <v>0</v>
      </c>
      <c r="Q36" s="332"/>
      <c r="R36" s="381">
        <f>Data_speed!P27</f>
        <v>0</v>
      </c>
      <c r="S36" s="164">
        <f>Data_speed!Q27</f>
        <v>0</v>
      </c>
      <c r="T36" s="164">
        <f>Data_speed!R27</f>
        <v>0</v>
      </c>
      <c r="U36" s="382">
        <f>Data_speed!S27</f>
        <v>0</v>
      </c>
    </row>
    <row r="37" spans="1:21" ht="14.65" customHeight="1" x14ac:dyDescent="0.2">
      <c r="A37" s="262" t="s">
        <v>54</v>
      </c>
      <c r="B37" s="284">
        <f>Data_speed!B28</f>
        <v>0</v>
      </c>
      <c r="C37" s="283">
        <f>Data_speed!C28</f>
        <v>0</v>
      </c>
      <c r="D37" s="284">
        <f>Data_speed!D28</f>
        <v>0</v>
      </c>
      <c r="E37" s="283">
        <f>Data_speed!E28</f>
        <v>0</v>
      </c>
      <c r="F37" s="284">
        <f>Data_speed!F28</f>
        <v>0</v>
      </c>
      <c r="G37" s="283">
        <f>Data_speed!G28</f>
        <v>0</v>
      </c>
      <c r="H37" s="284">
        <f>Data_speed!H28</f>
        <v>0</v>
      </c>
      <c r="I37" s="283">
        <f>Data_speed!I28</f>
        <v>0</v>
      </c>
      <c r="J37" s="284">
        <f>Data_speed!J28</f>
        <v>0</v>
      </c>
      <c r="K37" s="283">
        <f>Data_speed!K28</f>
        <v>0</v>
      </c>
      <c r="L37" s="284">
        <f>Data_speed!L28</f>
        <v>0</v>
      </c>
      <c r="M37" s="283">
        <f>Data_speed!M28</f>
        <v>0</v>
      </c>
      <c r="N37" s="285">
        <f>Data_speed!N28</f>
        <v>0</v>
      </c>
      <c r="P37" s="286">
        <f>CV_C!T37</f>
        <v>0</v>
      </c>
      <c r="Q37" s="332"/>
      <c r="R37" s="386">
        <f>Data_speed!P28</f>
        <v>0</v>
      </c>
      <c r="S37" s="169">
        <f>Data_speed!Q28</f>
        <v>0</v>
      </c>
      <c r="T37" s="169">
        <f>Data_speed!R28</f>
        <v>0</v>
      </c>
      <c r="U37" s="387">
        <f>Data_speed!S28</f>
        <v>0</v>
      </c>
    </row>
    <row r="38" spans="1:21" ht="14.65" customHeight="1" x14ac:dyDescent="0.2">
      <c r="R38" s="388"/>
      <c r="S38" s="388"/>
      <c r="T38" s="388"/>
      <c r="U38" s="388"/>
    </row>
    <row r="39" spans="1:21" ht="14.65" customHeight="1" x14ac:dyDescent="0.2">
      <c r="A39" s="389" t="s">
        <v>135</v>
      </c>
      <c r="B39" s="365" t="e">
        <f>SUM(B14:B37)/Data_speed!$O$29</f>
        <v>#DIV/0!</v>
      </c>
      <c r="C39" s="365" t="e">
        <f>SUM(C14:C37)/Data_speed!$O$29</f>
        <v>#DIV/0!</v>
      </c>
      <c r="D39" s="365" t="e">
        <f>SUM(D14:D37)/Data_speed!$O$29</f>
        <v>#DIV/0!</v>
      </c>
      <c r="E39" s="365" t="e">
        <f>SUM(E14:E37)/Data_speed!$O$29</f>
        <v>#DIV/0!</v>
      </c>
      <c r="F39" s="365" t="e">
        <f>SUM(F14:F37)/Data_speed!$O$29</f>
        <v>#DIV/0!</v>
      </c>
      <c r="G39" s="365" t="e">
        <f>SUM(G14:G37)/Data_speed!$O$29</f>
        <v>#DIV/0!</v>
      </c>
      <c r="H39" s="365" t="e">
        <f>SUM(H14:H37)/Data_speed!$O$29</f>
        <v>#DIV/0!</v>
      </c>
      <c r="I39" s="365" t="e">
        <f>SUM(I14:I37)/Data_speed!$O$29</f>
        <v>#DIV/0!</v>
      </c>
      <c r="J39" s="365" t="e">
        <f>SUM(J14:J37)/Data_speed!$O$29</f>
        <v>#DIV/0!</v>
      </c>
      <c r="K39" s="365" t="e">
        <f>SUM(K14:K37)/Data_speed!$O$29</f>
        <v>#DIV/0!</v>
      </c>
      <c r="L39" s="365" t="e">
        <f>SUM(L14:L37)/Data_speed!$O$29</f>
        <v>#DIV/0!</v>
      </c>
      <c r="M39" s="365" t="e">
        <f>SUM(M14:M37)/Data_speed!$O$29</f>
        <v>#DIV/0!</v>
      </c>
      <c r="N39" s="366" t="e">
        <f>SUM(N14:N37)/Data_speed!$O$29</f>
        <v>#DIV/0!</v>
      </c>
      <c r="O39" s="82"/>
      <c r="P39" s="324" t="e">
        <f>SUM(B39:N39)</f>
        <v>#DIV/0!</v>
      </c>
      <c r="Q39" s="342"/>
      <c r="R39" s="390">
        <f>AVERAGE(R14:R37)</f>
        <v>0</v>
      </c>
      <c r="S39" s="391">
        <f>AVERAGE(S14:S37)</f>
        <v>0</v>
      </c>
      <c r="T39" s="391">
        <f>AVERAGE(T14:T37)</f>
        <v>0</v>
      </c>
      <c r="U39" s="392">
        <f>AVERAGE(U14:U37)</f>
        <v>0</v>
      </c>
    </row>
    <row r="40" spans="1:21" ht="14.65" customHeight="1" x14ac:dyDescent="0.2">
      <c r="A40" s="158" t="s">
        <v>145</v>
      </c>
      <c r="B40" s="368" t="e">
        <f>SUM(B20:B35)/Data_speed!$O$29</f>
        <v>#DIV/0!</v>
      </c>
      <c r="C40" s="368" t="e">
        <f>SUM(C20:C35)/Data_speed!$O$29</f>
        <v>#DIV/0!</v>
      </c>
      <c r="D40" s="368" t="e">
        <f>SUM(D20:D35)/Data_speed!$O$29</f>
        <v>#DIV/0!</v>
      </c>
      <c r="E40" s="368" t="e">
        <f>SUM(E20:E35)/Data_speed!$O$29</f>
        <v>#DIV/0!</v>
      </c>
      <c r="F40" s="368" t="e">
        <f>SUM(F20:F35)/Data_speed!$O$29</f>
        <v>#DIV/0!</v>
      </c>
      <c r="G40" s="368" t="e">
        <f>SUM(G20:G35)/Data_speed!$O$29</f>
        <v>#DIV/0!</v>
      </c>
      <c r="H40" s="368" t="e">
        <f>SUM(H20:H35)/Data_speed!$O$29</f>
        <v>#DIV/0!</v>
      </c>
      <c r="I40" s="368" t="e">
        <f>SUM(I20:I35)/Data_speed!$O$29</f>
        <v>#DIV/0!</v>
      </c>
      <c r="J40" s="368" t="e">
        <f>SUM(J20:J35)/Data_speed!$O$29</f>
        <v>#DIV/0!</v>
      </c>
      <c r="K40" s="368" t="e">
        <f>SUM(K20:K35)/Data_speed!$O$29</f>
        <v>#DIV/0!</v>
      </c>
      <c r="L40" s="368" t="e">
        <f>SUM(L20:L35)/Data_speed!$O$29</f>
        <v>#DIV/0!</v>
      </c>
      <c r="M40" s="368" t="e">
        <f>SUM(M20:M35)/Data_speed!$O$29</f>
        <v>#DIV/0!</v>
      </c>
      <c r="N40" s="369" t="e">
        <f>SUM(N20:N35)/Data_speed!$O$29</f>
        <v>#DIV/0!</v>
      </c>
      <c r="O40" s="82"/>
      <c r="P40" s="311" t="e">
        <f>SUM(B40:N40)</f>
        <v>#DIV/0!</v>
      </c>
      <c r="Q40" s="342"/>
      <c r="R40" s="393">
        <f>AVERAGE(R20:R35)</f>
        <v>0</v>
      </c>
      <c r="S40" s="394">
        <f>AVERAGE(S20:S35)</f>
        <v>0</v>
      </c>
      <c r="T40" s="394">
        <f>AVERAGE(T20:T35)</f>
        <v>0</v>
      </c>
      <c r="U40" s="395">
        <f>AVERAGE(U20:U35)</f>
        <v>0</v>
      </c>
    </row>
    <row r="41" spans="1:21" ht="14.65" customHeight="1" x14ac:dyDescent="0.2">
      <c r="A41" s="124" t="s">
        <v>146</v>
      </c>
      <c r="B41" s="371" t="e">
        <f t="shared" ref="B41:N41" si="0">B39-B40</f>
        <v>#DIV/0!</v>
      </c>
      <c r="C41" s="371" t="e">
        <f t="shared" si="0"/>
        <v>#DIV/0!</v>
      </c>
      <c r="D41" s="371" t="e">
        <f t="shared" si="0"/>
        <v>#DIV/0!</v>
      </c>
      <c r="E41" s="371" t="e">
        <f t="shared" si="0"/>
        <v>#DIV/0!</v>
      </c>
      <c r="F41" s="371" t="e">
        <f t="shared" si="0"/>
        <v>#DIV/0!</v>
      </c>
      <c r="G41" s="371" t="e">
        <f t="shared" si="0"/>
        <v>#DIV/0!</v>
      </c>
      <c r="H41" s="371" t="e">
        <f t="shared" si="0"/>
        <v>#DIV/0!</v>
      </c>
      <c r="I41" s="371" t="e">
        <f t="shared" si="0"/>
        <v>#DIV/0!</v>
      </c>
      <c r="J41" s="371" t="e">
        <f t="shared" si="0"/>
        <v>#DIV/0!</v>
      </c>
      <c r="K41" s="371" t="e">
        <f t="shared" si="0"/>
        <v>#DIV/0!</v>
      </c>
      <c r="L41" s="371" t="e">
        <f t="shared" si="0"/>
        <v>#DIV/0!</v>
      </c>
      <c r="M41" s="371" t="e">
        <f t="shared" si="0"/>
        <v>#DIV/0!</v>
      </c>
      <c r="N41" s="372" t="e">
        <f t="shared" si="0"/>
        <v>#DIV/0!</v>
      </c>
      <c r="O41" s="373"/>
      <c r="P41" s="325" t="e">
        <f>P39-P40</f>
        <v>#DIV/0!</v>
      </c>
      <c r="Q41" s="342"/>
      <c r="R41" s="396">
        <f>AVERAGE(AVERAGE(R14:R19), AVERAGE(R36:R37))</f>
        <v>0</v>
      </c>
      <c r="S41" s="397">
        <f>AVERAGE(AVERAGE(S14:S19), AVERAGE(S36:S37))</f>
        <v>0</v>
      </c>
      <c r="T41" s="397">
        <f>AVERAGE(AVERAGE(T14:T19), AVERAGE(T36:T37))</f>
        <v>0</v>
      </c>
      <c r="U41" s="398">
        <f>AVERAGE(AVERAGE(U14:U19), AVERAGE(U36:U37))</f>
        <v>0</v>
      </c>
    </row>
    <row r="42" spans="1:21" ht="14.65" customHeight="1" x14ac:dyDescent="0.2">
      <c r="B42" s="26"/>
      <c r="C42" s="26"/>
      <c r="D42" s="26"/>
      <c r="E42" s="26"/>
      <c r="F42" s="26"/>
      <c r="G42" s="26"/>
      <c r="H42" s="26"/>
      <c r="J42" s="26"/>
      <c r="O42" s="82"/>
      <c r="U42" s="19"/>
    </row>
    <row r="43" spans="1:21" ht="14.65" customHeight="1" x14ac:dyDescent="0.2">
      <c r="U43" s="19"/>
    </row>
    <row r="44" spans="1:21" ht="3" customHeight="1" x14ac:dyDescent="0.2">
      <c r="U44" s="19"/>
    </row>
    <row r="45" spans="1:21" ht="14.65" customHeight="1" x14ac:dyDescent="0.2">
      <c r="A45" s="255" t="s">
        <v>74</v>
      </c>
      <c r="B45" s="18">
        <f>B5</f>
        <v>0</v>
      </c>
      <c r="U45" s="19"/>
    </row>
    <row r="46" spans="1:21" ht="24.75" customHeight="1" x14ac:dyDescent="0.2">
      <c r="A46" s="413" t="str">
        <f>"Vitesse moyenne = "&amp;INT(U74)&amp;" km/h"</f>
        <v>Vitesse moyenne = 0 km/h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</row>
    <row r="47" spans="1:21" ht="18.600000000000001" customHeight="1" x14ac:dyDescent="0.2">
      <c r="A47" s="18"/>
      <c r="B47" s="14" t="str">
        <f>B12</f>
        <v>Distribution de la Vitesse par tranche horaire  -  Cumuls sur 7 jours (Lu - Di)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57"/>
      <c r="P47" s="258" t="str">
        <f>P12</f>
        <v>THM</v>
      </c>
      <c r="Q47" s="329"/>
      <c r="R47" s="14" t="str">
        <f>R12</f>
        <v>Vitesses caractéristiques</v>
      </c>
      <c r="S47" s="14"/>
      <c r="T47" s="14"/>
      <c r="U47" s="14"/>
    </row>
    <row r="48" spans="1:21" ht="14.65" customHeight="1" x14ac:dyDescent="0.2">
      <c r="A48" s="138" t="s">
        <v>103</v>
      </c>
      <c r="B48" s="330" t="str">
        <f>B13</f>
        <v>10 km/h</v>
      </c>
      <c r="C48" s="141" t="str">
        <f t="shared" ref="C48:N48" si="1">C13</f>
        <v>20 km/h</v>
      </c>
      <c r="D48" s="141" t="str">
        <f t="shared" si="1"/>
        <v>30 km/h</v>
      </c>
      <c r="E48" s="141" t="str">
        <f t="shared" si="1"/>
        <v>40 km/h</v>
      </c>
      <c r="F48" s="141" t="str">
        <f t="shared" si="1"/>
        <v>50 km/h</v>
      </c>
      <c r="G48" s="141" t="str">
        <f t="shared" si="1"/>
        <v>60 km/h</v>
      </c>
      <c r="H48" s="141" t="str">
        <f t="shared" si="1"/>
        <v>70 km/h</v>
      </c>
      <c r="I48" s="141" t="str">
        <f t="shared" si="1"/>
        <v>80 km/h</v>
      </c>
      <c r="J48" s="141" t="str">
        <f t="shared" si="1"/>
        <v>90 km/h</v>
      </c>
      <c r="K48" s="141" t="str">
        <f t="shared" si="1"/>
        <v>100 km/h</v>
      </c>
      <c r="L48" s="141" t="str">
        <f t="shared" si="1"/>
        <v>110 km/h</v>
      </c>
      <c r="M48" s="141" t="str">
        <f t="shared" si="1"/>
        <v>120 km/h</v>
      </c>
      <c r="N48" s="142" t="str">
        <f t="shared" si="1"/>
        <v>&gt; 120 km/h</v>
      </c>
      <c r="O48" s="82"/>
      <c r="P48" s="262" t="s">
        <v>106</v>
      </c>
      <c r="Q48" s="110"/>
      <c r="R48" s="375" t="str">
        <f>R13</f>
        <v>V15</v>
      </c>
      <c r="S48" s="376" t="str">
        <f>S13</f>
        <v>V50</v>
      </c>
      <c r="T48" s="376" t="str">
        <f>T13</f>
        <v>V85</v>
      </c>
      <c r="U48" s="377" t="str">
        <f>U13</f>
        <v>Vmt</v>
      </c>
    </row>
    <row r="49" spans="1:21" ht="14.65" customHeight="1" x14ac:dyDescent="0.2">
      <c r="A49" s="263" t="s">
        <v>31</v>
      </c>
      <c r="B49" s="265">
        <f>Data_speed!B33</f>
        <v>0</v>
      </c>
      <c r="C49" s="163">
        <f>Data_speed!C33</f>
        <v>0</v>
      </c>
      <c r="D49" s="265">
        <f>Data_speed!D33</f>
        <v>0</v>
      </c>
      <c r="E49" s="163">
        <f>Data_speed!E33</f>
        <v>0</v>
      </c>
      <c r="F49" s="265">
        <f>Data_speed!F33</f>
        <v>0</v>
      </c>
      <c r="G49" s="163">
        <f>Data_speed!G33</f>
        <v>0</v>
      </c>
      <c r="H49" s="265">
        <f>Data_speed!H33</f>
        <v>0</v>
      </c>
      <c r="I49" s="163">
        <f>Data_speed!I33</f>
        <v>0</v>
      </c>
      <c r="J49" s="265">
        <f>Data_speed!J33</f>
        <v>0</v>
      </c>
      <c r="K49" s="163">
        <f>Data_speed!K33</f>
        <v>0</v>
      </c>
      <c r="L49" s="265">
        <f>Data_speed!L33</f>
        <v>0</v>
      </c>
      <c r="M49" s="163">
        <f>Data_speed!M33</f>
        <v>0</v>
      </c>
      <c r="N49" s="266">
        <f>Data_speed!N33</f>
        <v>0</v>
      </c>
      <c r="P49" s="333">
        <f>CV_C!AD14</f>
        <v>0</v>
      </c>
      <c r="Q49" s="332"/>
      <c r="R49" s="378">
        <f>Data_speed!P33</f>
        <v>0</v>
      </c>
      <c r="S49" s="379">
        <f>Data_speed!Q33</f>
        <v>0</v>
      </c>
      <c r="T49" s="379">
        <f>Data_speed!R33</f>
        <v>0</v>
      </c>
      <c r="U49" s="380">
        <f>Data_speed!S33</f>
        <v>0</v>
      </c>
    </row>
    <row r="50" spans="1:21" ht="14.65" customHeight="1" x14ac:dyDescent="0.2">
      <c r="A50" s="269" t="s">
        <v>32</v>
      </c>
      <c r="B50" s="272">
        <f>Data_speed!B34</f>
        <v>0</v>
      </c>
      <c r="C50" s="271">
        <f>Data_speed!C34</f>
        <v>0</v>
      </c>
      <c r="D50" s="272">
        <f>Data_speed!D34</f>
        <v>0</v>
      </c>
      <c r="E50" s="271">
        <f>Data_speed!E34</f>
        <v>0</v>
      </c>
      <c r="F50" s="272">
        <f>Data_speed!F34</f>
        <v>0</v>
      </c>
      <c r="G50" s="271">
        <f>Data_speed!G34</f>
        <v>0</v>
      </c>
      <c r="H50" s="272">
        <f>Data_speed!H34</f>
        <v>0</v>
      </c>
      <c r="I50" s="271">
        <f>Data_speed!I34</f>
        <v>0</v>
      </c>
      <c r="J50" s="272">
        <f>Data_speed!J34</f>
        <v>0</v>
      </c>
      <c r="K50" s="271">
        <f>Data_speed!K34</f>
        <v>0</v>
      </c>
      <c r="L50" s="272">
        <f>Data_speed!L34</f>
        <v>0</v>
      </c>
      <c r="M50" s="271">
        <f>Data_speed!M34</f>
        <v>0</v>
      </c>
      <c r="N50" s="273">
        <f>Data_speed!N34</f>
        <v>0</v>
      </c>
      <c r="P50" s="267">
        <f>CV_C!AD15</f>
        <v>0</v>
      </c>
      <c r="Q50" s="332"/>
      <c r="R50" s="381">
        <f>Data_speed!P34</f>
        <v>0</v>
      </c>
      <c r="S50" s="164">
        <f>Data_speed!Q34</f>
        <v>0</v>
      </c>
      <c r="T50" s="164">
        <f>Data_speed!R34</f>
        <v>0</v>
      </c>
      <c r="U50" s="382">
        <f>Data_speed!S34</f>
        <v>0</v>
      </c>
    </row>
    <row r="51" spans="1:21" ht="14.65" customHeight="1" x14ac:dyDescent="0.2">
      <c r="A51" s="269" t="s">
        <v>33</v>
      </c>
      <c r="B51" s="272">
        <f>Data_speed!B35</f>
        <v>0</v>
      </c>
      <c r="C51" s="271">
        <f>Data_speed!C35</f>
        <v>0</v>
      </c>
      <c r="D51" s="272">
        <f>Data_speed!D35</f>
        <v>0</v>
      </c>
      <c r="E51" s="271">
        <f>Data_speed!E35</f>
        <v>0</v>
      </c>
      <c r="F51" s="272">
        <f>Data_speed!F35</f>
        <v>0</v>
      </c>
      <c r="G51" s="271">
        <f>Data_speed!G35</f>
        <v>0</v>
      </c>
      <c r="H51" s="272">
        <f>Data_speed!H35</f>
        <v>0</v>
      </c>
      <c r="I51" s="271">
        <f>Data_speed!I35</f>
        <v>0</v>
      </c>
      <c r="J51" s="272">
        <f>Data_speed!J35</f>
        <v>0</v>
      </c>
      <c r="K51" s="271">
        <f>Data_speed!K35</f>
        <v>0</v>
      </c>
      <c r="L51" s="272">
        <f>Data_speed!L35</f>
        <v>0</v>
      </c>
      <c r="M51" s="271">
        <f>Data_speed!M35</f>
        <v>0</v>
      </c>
      <c r="N51" s="273">
        <f>Data_speed!N35</f>
        <v>0</v>
      </c>
      <c r="P51" s="267">
        <f>CV_C!AD16</f>
        <v>0</v>
      </c>
      <c r="Q51" s="332"/>
      <c r="R51" s="381">
        <f>Data_speed!P35</f>
        <v>0</v>
      </c>
      <c r="S51" s="164">
        <f>Data_speed!Q35</f>
        <v>0</v>
      </c>
      <c r="T51" s="164">
        <f>Data_speed!R35</f>
        <v>0</v>
      </c>
      <c r="U51" s="382">
        <f>Data_speed!S35</f>
        <v>0</v>
      </c>
    </row>
    <row r="52" spans="1:21" ht="14.65" customHeight="1" x14ac:dyDescent="0.2">
      <c r="A52" s="269" t="s">
        <v>34</v>
      </c>
      <c r="B52" s="272">
        <f>Data_speed!B36</f>
        <v>0</v>
      </c>
      <c r="C52" s="271">
        <f>Data_speed!C36</f>
        <v>0</v>
      </c>
      <c r="D52" s="272">
        <f>Data_speed!D36</f>
        <v>0</v>
      </c>
      <c r="E52" s="271">
        <f>Data_speed!E36</f>
        <v>0</v>
      </c>
      <c r="F52" s="272">
        <f>Data_speed!F36</f>
        <v>0</v>
      </c>
      <c r="G52" s="271">
        <f>Data_speed!G36</f>
        <v>0</v>
      </c>
      <c r="H52" s="272">
        <f>Data_speed!H36</f>
        <v>0</v>
      </c>
      <c r="I52" s="271">
        <f>Data_speed!I36</f>
        <v>0</v>
      </c>
      <c r="J52" s="272">
        <f>Data_speed!J36</f>
        <v>0</v>
      </c>
      <c r="K52" s="271">
        <f>Data_speed!K36</f>
        <v>0</v>
      </c>
      <c r="L52" s="272">
        <f>Data_speed!L36</f>
        <v>0</v>
      </c>
      <c r="M52" s="271">
        <f>Data_speed!M36</f>
        <v>0</v>
      </c>
      <c r="N52" s="273">
        <f>Data_speed!N36</f>
        <v>0</v>
      </c>
      <c r="P52" s="267">
        <f>CV_C!AD17</f>
        <v>0</v>
      </c>
      <c r="Q52" s="332"/>
      <c r="R52" s="381">
        <f>Data_speed!P36</f>
        <v>0</v>
      </c>
      <c r="S52" s="164">
        <f>Data_speed!Q36</f>
        <v>0</v>
      </c>
      <c r="T52" s="164">
        <f>Data_speed!R36</f>
        <v>0</v>
      </c>
      <c r="U52" s="382">
        <f>Data_speed!S36</f>
        <v>0</v>
      </c>
    </row>
    <row r="53" spans="1:21" ht="14.65" customHeight="1" x14ac:dyDescent="0.2">
      <c r="A53" s="269" t="s">
        <v>35</v>
      </c>
      <c r="B53" s="272">
        <f>Data_speed!B37</f>
        <v>0</v>
      </c>
      <c r="C53" s="271">
        <f>Data_speed!C37</f>
        <v>0</v>
      </c>
      <c r="D53" s="272">
        <f>Data_speed!D37</f>
        <v>0</v>
      </c>
      <c r="E53" s="271">
        <f>Data_speed!E37</f>
        <v>0</v>
      </c>
      <c r="F53" s="272">
        <f>Data_speed!F37</f>
        <v>0</v>
      </c>
      <c r="G53" s="271">
        <f>Data_speed!G37</f>
        <v>0</v>
      </c>
      <c r="H53" s="272">
        <f>Data_speed!H37</f>
        <v>0</v>
      </c>
      <c r="I53" s="271">
        <f>Data_speed!I37</f>
        <v>0</v>
      </c>
      <c r="J53" s="272">
        <f>Data_speed!J37</f>
        <v>0</v>
      </c>
      <c r="K53" s="271">
        <f>Data_speed!K37</f>
        <v>0</v>
      </c>
      <c r="L53" s="272">
        <f>Data_speed!L37</f>
        <v>0</v>
      </c>
      <c r="M53" s="271">
        <f>Data_speed!M37</f>
        <v>0</v>
      </c>
      <c r="N53" s="273">
        <f>Data_speed!N37</f>
        <v>0</v>
      </c>
      <c r="P53" s="267">
        <f>CV_C!AD18</f>
        <v>0</v>
      </c>
      <c r="Q53" s="332"/>
      <c r="R53" s="381">
        <f>Data_speed!P37</f>
        <v>0</v>
      </c>
      <c r="S53" s="164">
        <f>Data_speed!Q37</f>
        <v>0</v>
      </c>
      <c r="T53" s="164">
        <f>Data_speed!R37</f>
        <v>0</v>
      </c>
      <c r="U53" s="382">
        <f>Data_speed!S37</f>
        <v>0</v>
      </c>
    </row>
    <row r="54" spans="1:21" ht="14.65" customHeight="1" x14ac:dyDescent="0.2">
      <c r="A54" s="269" t="s">
        <v>36</v>
      </c>
      <c r="B54" s="272">
        <f>Data_speed!B38</f>
        <v>0</v>
      </c>
      <c r="C54" s="271">
        <f>Data_speed!C38</f>
        <v>0</v>
      </c>
      <c r="D54" s="272">
        <f>Data_speed!D38</f>
        <v>0</v>
      </c>
      <c r="E54" s="271">
        <f>Data_speed!E38</f>
        <v>0</v>
      </c>
      <c r="F54" s="272">
        <f>Data_speed!F38</f>
        <v>0</v>
      </c>
      <c r="G54" s="271">
        <f>Data_speed!G38</f>
        <v>0</v>
      </c>
      <c r="H54" s="272">
        <f>Data_speed!H38</f>
        <v>0</v>
      </c>
      <c r="I54" s="271">
        <f>Data_speed!I38</f>
        <v>0</v>
      </c>
      <c r="J54" s="272">
        <f>Data_speed!J38</f>
        <v>0</v>
      </c>
      <c r="K54" s="271">
        <f>Data_speed!K38</f>
        <v>0</v>
      </c>
      <c r="L54" s="272">
        <f>Data_speed!L38</f>
        <v>0</v>
      </c>
      <c r="M54" s="271">
        <f>Data_speed!M38</f>
        <v>0</v>
      </c>
      <c r="N54" s="273">
        <f>Data_speed!N38</f>
        <v>0</v>
      </c>
      <c r="P54" s="267">
        <f>CV_C!AD19</f>
        <v>0</v>
      </c>
      <c r="Q54" s="332"/>
      <c r="R54" s="381">
        <f>Data_speed!P38</f>
        <v>0</v>
      </c>
      <c r="S54" s="164">
        <f>Data_speed!Q38</f>
        <v>0</v>
      </c>
      <c r="T54" s="164">
        <f>Data_speed!R38</f>
        <v>0</v>
      </c>
      <c r="U54" s="382">
        <f>Data_speed!S38</f>
        <v>0</v>
      </c>
    </row>
    <row r="55" spans="1:21" ht="14.65" customHeight="1" x14ac:dyDescent="0.2">
      <c r="A55" s="269" t="s">
        <v>37</v>
      </c>
      <c r="B55" s="272">
        <f>Data_speed!B39</f>
        <v>0</v>
      </c>
      <c r="C55" s="271">
        <f>Data_speed!C39</f>
        <v>0</v>
      </c>
      <c r="D55" s="272">
        <f>Data_speed!D39</f>
        <v>0</v>
      </c>
      <c r="E55" s="271">
        <f>Data_speed!E39</f>
        <v>0</v>
      </c>
      <c r="F55" s="272">
        <f>Data_speed!F39</f>
        <v>0</v>
      </c>
      <c r="G55" s="271">
        <f>Data_speed!G39</f>
        <v>0</v>
      </c>
      <c r="H55" s="272">
        <f>Data_speed!H39</f>
        <v>0</v>
      </c>
      <c r="I55" s="271">
        <f>Data_speed!I39</f>
        <v>0</v>
      </c>
      <c r="J55" s="272">
        <f>Data_speed!J39</f>
        <v>0</v>
      </c>
      <c r="K55" s="271">
        <f>Data_speed!K39</f>
        <v>0</v>
      </c>
      <c r="L55" s="272">
        <f>Data_speed!L39</f>
        <v>0</v>
      </c>
      <c r="M55" s="271">
        <f>Data_speed!M39</f>
        <v>0</v>
      </c>
      <c r="N55" s="273">
        <f>Data_speed!N39</f>
        <v>0</v>
      </c>
      <c r="P55" s="267">
        <f>CV_C!AD20</f>
        <v>0</v>
      </c>
      <c r="Q55" s="332"/>
      <c r="R55" s="381">
        <f>Data_speed!P39</f>
        <v>0</v>
      </c>
      <c r="S55" s="164">
        <f>Data_speed!Q39</f>
        <v>0</v>
      </c>
      <c r="T55" s="164">
        <f>Data_speed!R39</f>
        <v>0</v>
      </c>
      <c r="U55" s="382">
        <f>Data_speed!S39</f>
        <v>0</v>
      </c>
    </row>
    <row r="56" spans="1:21" ht="14.65" customHeight="1" x14ac:dyDescent="0.2">
      <c r="A56" s="275" t="s">
        <v>38</v>
      </c>
      <c r="B56" s="278">
        <f>Data_speed!B40</f>
        <v>0</v>
      </c>
      <c r="C56" s="277">
        <f>Data_speed!C40</f>
        <v>0</v>
      </c>
      <c r="D56" s="278">
        <f>Data_speed!D40</f>
        <v>0</v>
      </c>
      <c r="E56" s="277">
        <f>Data_speed!E40</f>
        <v>0</v>
      </c>
      <c r="F56" s="278">
        <f>Data_speed!F40</f>
        <v>0</v>
      </c>
      <c r="G56" s="277">
        <f>Data_speed!G40</f>
        <v>0</v>
      </c>
      <c r="H56" s="278">
        <f>Data_speed!H40</f>
        <v>0</v>
      </c>
      <c r="I56" s="277">
        <f>Data_speed!I40</f>
        <v>0</v>
      </c>
      <c r="J56" s="278">
        <f>Data_speed!J40</f>
        <v>0</v>
      </c>
      <c r="K56" s="277">
        <f>Data_speed!K40</f>
        <v>0</v>
      </c>
      <c r="L56" s="278">
        <f>Data_speed!L40</f>
        <v>0</v>
      </c>
      <c r="M56" s="277">
        <f>Data_speed!M40</f>
        <v>0</v>
      </c>
      <c r="N56" s="279">
        <f>Data_speed!N40</f>
        <v>0</v>
      </c>
      <c r="P56" s="280">
        <f>CV_C!AD21</f>
        <v>0</v>
      </c>
      <c r="Q56" s="332"/>
      <c r="R56" s="383">
        <f>Data_speed!P40</f>
        <v>0</v>
      </c>
      <c r="S56" s="384">
        <f>Data_speed!Q40</f>
        <v>0</v>
      </c>
      <c r="T56" s="384">
        <f>Data_speed!R40</f>
        <v>0</v>
      </c>
      <c r="U56" s="385">
        <f>Data_speed!S40</f>
        <v>0</v>
      </c>
    </row>
    <row r="57" spans="1:21" ht="14.65" customHeight="1" x14ac:dyDescent="0.2">
      <c r="A57" s="269" t="s">
        <v>39</v>
      </c>
      <c r="B57" s="272">
        <f>Data_speed!B41</f>
        <v>0</v>
      </c>
      <c r="C57" s="271">
        <f>Data_speed!C41</f>
        <v>0</v>
      </c>
      <c r="D57" s="272">
        <f>Data_speed!D41</f>
        <v>0</v>
      </c>
      <c r="E57" s="271">
        <f>Data_speed!E41</f>
        <v>0</v>
      </c>
      <c r="F57" s="272">
        <f>Data_speed!F41</f>
        <v>0</v>
      </c>
      <c r="G57" s="271">
        <f>Data_speed!G41</f>
        <v>0</v>
      </c>
      <c r="H57" s="272">
        <f>Data_speed!H41</f>
        <v>0</v>
      </c>
      <c r="I57" s="271">
        <f>Data_speed!I41</f>
        <v>0</v>
      </c>
      <c r="J57" s="272">
        <f>Data_speed!J41</f>
        <v>0</v>
      </c>
      <c r="K57" s="271">
        <f>Data_speed!K41</f>
        <v>0</v>
      </c>
      <c r="L57" s="272">
        <f>Data_speed!L41</f>
        <v>0</v>
      </c>
      <c r="M57" s="271">
        <f>Data_speed!M41</f>
        <v>0</v>
      </c>
      <c r="N57" s="273">
        <f>Data_speed!N41</f>
        <v>0</v>
      </c>
      <c r="P57" s="267">
        <f>CV_C!AD22</f>
        <v>0</v>
      </c>
      <c r="Q57" s="332"/>
      <c r="R57" s="381">
        <f>Data_speed!P41</f>
        <v>0</v>
      </c>
      <c r="S57" s="164">
        <f>Data_speed!Q41</f>
        <v>0</v>
      </c>
      <c r="T57" s="164">
        <f>Data_speed!R41</f>
        <v>0</v>
      </c>
      <c r="U57" s="382">
        <f>Data_speed!S41</f>
        <v>0</v>
      </c>
    </row>
    <row r="58" spans="1:21" ht="14.65" customHeight="1" x14ac:dyDescent="0.2">
      <c r="A58" s="269" t="s">
        <v>40</v>
      </c>
      <c r="B58" s="272">
        <f>Data_speed!B42</f>
        <v>0</v>
      </c>
      <c r="C58" s="271">
        <f>Data_speed!C42</f>
        <v>0</v>
      </c>
      <c r="D58" s="272">
        <f>Data_speed!D42</f>
        <v>0</v>
      </c>
      <c r="E58" s="271">
        <f>Data_speed!E42</f>
        <v>0</v>
      </c>
      <c r="F58" s="272">
        <f>Data_speed!F42</f>
        <v>0</v>
      </c>
      <c r="G58" s="271">
        <f>Data_speed!G42</f>
        <v>0</v>
      </c>
      <c r="H58" s="272">
        <f>Data_speed!H42</f>
        <v>0</v>
      </c>
      <c r="I58" s="271">
        <f>Data_speed!I42</f>
        <v>0</v>
      </c>
      <c r="J58" s="272">
        <f>Data_speed!J42</f>
        <v>0</v>
      </c>
      <c r="K58" s="271">
        <f>Data_speed!K42</f>
        <v>0</v>
      </c>
      <c r="L58" s="272">
        <f>Data_speed!L42</f>
        <v>0</v>
      </c>
      <c r="M58" s="271">
        <f>Data_speed!M42</f>
        <v>0</v>
      </c>
      <c r="N58" s="273">
        <f>Data_speed!N42</f>
        <v>0</v>
      </c>
      <c r="P58" s="267">
        <f>CV_C!AD23</f>
        <v>0</v>
      </c>
      <c r="Q58" s="332"/>
      <c r="R58" s="381">
        <f>Data_speed!P42</f>
        <v>0</v>
      </c>
      <c r="S58" s="164">
        <f>Data_speed!Q42</f>
        <v>0</v>
      </c>
      <c r="T58" s="164">
        <f>Data_speed!R42</f>
        <v>0</v>
      </c>
      <c r="U58" s="382">
        <f>Data_speed!S42</f>
        <v>0</v>
      </c>
    </row>
    <row r="59" spans="1:21" ht="14.65" customHeight="1" x14ac:dyDescent="0.2">
      <c r="A59" s="269" t="s">
        <v>41</v>
      </c>
      <c r="B59" s="272">
        <f>Data_speed!B43</f>
        <v>0</v>
      </c>
      <c r="C59" s="271">
        <f>Data_speed!C43</f>
        <v>0</v>
      </c>
      <c r="D59" s="272">
        <f>Data_speed!D43</f>
        <v>0</v>
      </c>
      <c r="E59" s="271">
        <f>Data_speed!E43</f>
        <v>0</v>
      </c>
      <c r="F59" s="272">
        <f>Data_speed!F43</f>
        <v>0</v>
      </c>
      <c r="G59" s="271">
        <f>Data_speed!G43</f>
        <v>0</v>
      </c>
      <c r="H59" s="272">
        <f>Data_speed!H43</f>
        <v>0</v>
      </c>
      <c r="I59" s="271">
        <f>Data_speed!I43</f>
        <v>0</v>
      </c>
      <c r="J59" s="272">
        <f>Data_speed!J43</f>
        <v>0</v>
      </c>
      <c r="K59" s="271">
        <f>Data_speed!K43</f>
        <v>0</v>
      </c>
      <c r="L59" s="272">
        <f>Data_speed!L43</f>
        <v>0</v>
      </c>
      <c r="M59" s="271">
        <f>Data_speed!M43</f>
        <v>0</v>
      </c>
      <c r="N59" s="273">
        <f>Data_speed!N43</f>
        <v>0</v>
      </c>
      <c r="P59" s="267">
        <f>CV_C!AD24</f>
        <v>0</v>
      </c>
      <c r="Q59" s="332"/>
      <c r="R59" s="381">
        <f>Data_speed!P43</f>
        <v>0</v>
      </c>
      <c r="S59" s="164">
        <f>Data_speed!Q43</f>
        <v>0</v>
      </c>
      <c r="T59" s="164">
        <f>Data_speed!R43</f>
        <v>0</v>
      </c>
      <c r="U59" s="382">
        <f>Data_speed!S43</f>
        <v>0</v>
      </c>
    </row>
    <row r="60" spans="1:21" ht="14.65" customHeight="1" x14ac:dyDescent="0.2">
      <c r="A60" s="269" t="s">
        <v>42</v>
      </c>
      <c r="B60" s="272">
        <f>Data_speed!B44</f>
        <v>0</v>
      </c>
      <c r="C60" s="271">
        <f>Data_speed!C44</f>
        <v>0</v>
      </c>
      <c r="D60" s="272">
        <f>Data_speed!D44</f>
        <v>0</v>
      </c>
      <c r="E60" s="271">
        <f>Data_speed!E44</f>
        <v>0</v>
      </c>
      <c r="F60" s="272">
        <f>Data_speed!F44</f>
        <v>0</v>
      </c>
      <c r="G60" s="271">
        <f>Data_speed!G44</f>
        <v>0</v>
      </c>
      <c r="H60" s="272">
        <f>Data_speed!H44</f>
        <v>0</v>
      </c>
      <c r="I60" s="271">
        <f>Data_speed!I44</f>
        <v>0</v>
      </c>
      <c r="J60" s="272">
        <f>Data_speed!J44</f>
        <v>0</v>
      </c>
      <c r="K60" s="271">
        <f>Data_speed!K44</f>
        <v>0</v>
      </c>
      <c r="L60" s="272">
        <f>Data_speed!L44</f>
        <v>0</v>
      </c>
      <c r="M60" s="271">
        <f>Data_speed!M44</f>
        <v>0</v>
      </c>
      <c r="N60" s="273">
        <f>Data_speed!N44</f>
        <v>0</v>
      </c>
      <c r="P60" s="267">
        <f>CV_C!AD25</f>
        <v>0</v>
      </c>
      <c r="Q60" s="332"/>
      <c r="R60" s="381">
        <f>Data_speed!P44</f>
        <v>0</v>
      </c>
      <c r="S60" s="164">
        <f>Data_speed!Q44</f>
        <v>0</v>
      </c>
      <c r="T60" s="164">
        <f>Data_speed!R44</f>
        <v>0</v>
      </c>
      <c r="U60" s="382">
        <f>Data_speed!S44</f>
        <v>0</v>
      </c>
    </row>
    <row r="61" spans="1:21" ht="14.65" customHeight="1" x14ac:dyDescent="0.2">
      <c r="A61" s="269" t="s">
        <v>43</v>
      </c>
      <c r="B61" s="272">
        <f>Data_speed!B45</f>
        <v>0</v>
      </c>
      <c r="C61" s="271">
        <f>Data_speed!C45</f>
        <v>0</v>
      </c>
      <c r="D61" s="272">
        <f>Data_speed!D45</f>
        <v>0</v>
      </c>
      <c r="E61" s="271">
        <f>Data_speed!E45</f>
        <v>0</v>
      </c>
      <c r="F61" s="272">
        <f>Data_speed!F45</f>
        <v>0</v>
      </c>
      <c r="G61" s="271">
        <f>Data_speed!G45</f>
        <v>0</v>
      </c>
      <c r="H61" s="272">
        <f>Data_speed!H45</f>
        <v>0</v>
      </c>
      <c r="I61" s="271">
        <f>Data_speed!I45</f>
        <v>0</v>
      </c>
      <c r="J61" s="272">
        <f>Data_speed!J45</f>
        <v>0</v>
      </c>
      <c r="K61" s="271">
        <f>Data_speed!K45</f>
        <v>0</v>
      </c>
      <c r="L61" s="272">
        <f>Data_speed!L45</f>
        <v>0</v>
      </c>
      <c r="M61" s="271">
        <f>Data_speed!M45</f>
        <v>0</v>
      </c>
      <c r="N61" s="273">
        <f>Data_speed!N45</f>
        <v>0</v>
      </c>
      <c r="P61" s="267">
        <f>CV_C!AD26</f>
        <v>0</v>
      </c>
      <c r="Q61" s="332"/>
      <c r="R61" s="381">
        <f>Data_speed!P45</f>
        <v>0</v>
      </c>
      <c r="S61" s="164">
        <f>Data_speed!Q45</f>
        <v>0</v>
      </c>
      <c r="T61" s="164">
        <f>Data_speed!R45</f>
        <v>0</v>
      </c>
      <c r="U61" s="382">
        <f>Data_speed!S45</f>
        <v>0</v>
      </c>
    </row>
    <row r="62" spans="1:21" ht="14.65" customHeight="1" x14ac:dyDescent="0.2">
      <c r="A62" s="269" t="s">
        <v>44</v>
      </c>
      <c r="B62" s="272">
        <f>Data_speed!B46</f>
        <v>0</v>
      </c>
      <c r="C62" s="271">
        <f>Data_speed!C46</f>
        <v>0</v>
      </c>
      <c r="D62" s="272">
        <f>Data_speed!D46</f>
        <v>0</v>
      </c>
      <c r="E62" s="271">
        <f>Data_speed!E46</f>
        <v>0</v>
      </c>
      <c r="F62" s="272">
        <f>Data_speed!F46</f>
        <v>0</v>
      </c>
      <c r="G62" s="271">
        <f>Data_speed!G46</f>
        <v>0</v>
      </c>
      <c r="H62" s="272">
        <f>Data_speed!H46</f>
        <v>0</v>
      </c>
      <c r="I62" s="271">
        <f>Data_speed!I46</f>
        <v>0</v>
      </c>
      <c r="J62" s="272">
        <f>Data_speed!J46</f>
        <v>0</v>
      </c>
      <c r="K62" s="271">
        <f>Data_speed!K46</f>
        <v>0</v>
      </c>
      <c r="L62" s="272">
        <f>Data_speed!L46</f>
        <v>0</v>
      </c>
      <c r="M62" s="271">
        <f>Data_speed!M46</f>
        <v>0</v>
      </c>
      <c r="N62" s="273">
        <f>Data_speed!N46</f>
        <v>0</v>
      </c>
      <c r="P62" s="267">
        <f>CV_C!AD27</f>
        <v>0</v>
      </c>
      <c r="Q62" s="332"/>
      <c r="R62" s="381">
        <f>Data_speed!P46</f>
        <v>0</v>
      </c>
      <c r="S62" s="164">
        <f>Data_speed!Q46</f>
        <v>0</v>
      </c>
      <c r="T62" s="164">
        <f>Data_speed!R46</f>
        <v>0</v>
      </c>
      <c r="U62" s="382">
        <f>Data_speed!S46</f>
        <v>0</v>
      </c>
    </row>
    <row r="63" spans="1:21" ht="14.65" customHeight="1" x14ac:dyDescent="0.2">
      <c r="A63" s="269" t="s">
        <v>45</v>
      </c>
      <c r="B63" s="272">
        <f>Data_speed!B47</f>
        <v>0</v>
      </c>
      <c r="C63" s="271">
        <f>Data_speed!C47</f>
        <v>0</v>
      </c>
      <c r="D63" s="272">
        <f>Data_speed!D47</f>
        <v>0</v>
      </c>
      <c r="E63" s="271">
        <f>Data_speed!E47</f>
        <v>0</v>
      </c>
      <c r="F63" s="272">
        <f>Data_speed!F47</f>
        <v>0</v>
      </c>
      <c r="G63" s="271">
        <f>Data_speed!G47</f>
        <v>0</v>
      </c>
      <c r="H63" s="272">
        <f>Data_speed!H47</f>
        <v>0</v>
      </c>
      <c r="I63" s="271">
        <f>Data_speed!I47</f>
        <v>0</v>
      </c>
      <c r="J63" s="272">
        <f>Data_speed!J47</f>
        <v>0</v>
      </c>
      <c r="K63" s="271">
        <f>Data_speed!K47</f>
        <v>0</v>
      </c>
      <c r="L63" s="272">
        <f>Data_speed!L47</f>
        <v>0</v>
      </c>
      <c r="M63" s="271">
        <f>Data_speed!M47</f>
        <v>0</v>
      </c>
      <c r="N63" s="273">
        <f>Data_speed!N47</f>
        <v>0</v>
      </c>
      <c r="P63" s="267">
        <f>CV_C!AD28</f>
        <v>0</v>
      </c>
      <c r="Q63" s="332"/>
      <c r="R63" s="381">
        <f>Data_speed!P47</f>
        <v>0</v>
      </c>
      <c r="S63" s="164">
        <f>Data_speed!Q47</f>
        <v>0</v>
      </c>
      <c r="T63" s="164">
        <f>Data_speed!R47</f>
        <v>0</v>
      </c>
      <c r="U63" s="382">
        <f>Data_speed!S47</f>
        <v>0</v>
      </c>
    </row>
    <row r="64" spans="1:21" ht="14.65" customHeight="1" x14ac:dyDescent="0.2">
      <c r="A64" s="269" t="s">
        <v>46</v>
      </c>
      <c r="B64" s="272">
        <f>Data_speed!B48</f>
        <v>0</v>
      </c>
      <c r="C64" s="271">
        <f>Data_speed!C48</f>
        <v>0</v>
      </c>
      <c r="D64" s="272">
        <f>Data_speed!D48</f>
        <v>0</v>
      </c>
      <c r="E64" s="271">
        <f>Data_speed!E48</f>
        <v>0</v>
      </c>
      <c r="F64" s="272">
        <f>Data_speed!F48</f>
        <v>0</v>
      </c>
      <c r="G64" s="271">
        <f>Data_speed!G48</f>
        <v>0</v>
      </c>
      <c r="H64" s="272">
        <f>Data_speed!H48</f>
        <v>0</v>
      </c>
      <c r="I64" s="271">
        <f>Data_speed!I48</f>
        <v>0</v>
      </c>
      <c r="J64" s="272">
        <f>Data_speed!J48</f>
        <v>0</v>
      </c>
      <c r="K64" s="271">
        <f>Data_speed!K48</f>
        <v>0</v>
      </c>
      <c r="L64" s="272">
        <f>Data_speed!L48</f>
        <v>0</v>
      </c>
      <c r="M64" s="271">
        <f>Data_speed!M48</f>
        <v>0</v>
      </c>
      <c r="N64" s="273">
        <f>Data_speed!N48</f>
        <v>0</v>
      </c>
      <c r="P64" s="267">
        <f>CV_C!AD29</f>
        <v>0</v>
      </c>
      <c r="Q64" s="332"/>
      <c r="R64" s="381">
        <f>Data_speed!P48</f>
        <v>0</v>
      </c>
      <c r="S64" s="164">
        <f>Data_speed!Q48</f>
        <v>0</v>
      </c>
      <c r="T64" s="164">
        <f>Data_speed!R48</f>
        <v>0</v>
      </c>
      <c r="U64" s="382">
        <f>Data_speed!S48</f>
        <v>0</v>
      </c>
    </row>
    <row r="65" spans="1:21" ht="14.65" customHeight="1" x14ac:dyDescent="0.2">
      <c r="A65" s="269" t="s">
        <v>47</v>
      </c>
      <c r="B65" s="272">
        <f>Data_speed!B49</f>
        <v>0</v>
      </c>
      <c r="C65" s="271">
        <f>Data_speed!C49</f>
        <v>0</v>
      </c>
      <c r="D65" s="272">
        <f>Data_speed!D49</f>
        <v>0</v>
      </c>
      <c r="E65" s="271">
        <f>Data_speed!E49</f>
        <v>0</v>
      </c>
      <c r="F65" s="272">
        <f>Data_speed!F49</f>
        <v>0</v>
      </c>
      <c r="G65" s="271">
        <f>Data_speed!G49</f>
        <v>0</v>
      </c>
      <c r="H65" s="272">
        <f>Data_speed!H49</f>
        <v>0</v>
      </c>
      <c r="I65" s="271">
        <f>Data_speed!I49</f>
        <v>0</v>
      </c>
      <c r="J65" s="272">
        <f>Data_speed!J49</f>
        <v>0</v>
      </c>
      <c r="K65" s="271">
        <f>Data_speed!K49</f>
        <v>0</v>
      </c>
      <c r="L65" s="272">
        <f>Data_speed!L49</f>
        <v>0</v>
      </c>
      <c r="M65" s="271">
        <f>Data_speed!M49</f>
        <v>0</v>
      </c>
      <c r="N65" s="273">
        <f>Data_speed!N49</f>
        <v>0</v>
      </c>
      <c r="P65" s="267">
        <f>CV_C!AD30</f>
        <v>0</v>
      </c>
      <c r="Q65" s="332"/>
      <c r="R65" s="381">
        <f>Data_speed!P49</f>
        <v>0</v>
      </c>
      <c r="S65" s="164">
        <f>Data_speed!Q49</f>
        <v>0</v>
      </c>
      <c r="T65" s="164">
        <f>Data_speed!R49</f>
        <v>0</v>
      </c>
      <c r="U65" s="382">
        <f>Data_speed!S49</f>
        <v>0</v>
      </c>
    </row>
    <row r="66" spans="1:21" ht="14.65" customHeight="1" x14ac:dyDescent="0.2">
      <c r="A66" s="275" t="s">
        <v>48</v>
      </c>
      <c r="B66" s="278">
        <f>Data_speed!B50</f>
        <v>0</v>
      </c>
      <c r="C66" s="277">
        <f>Data_speed!C50</f>
        <v>0</v>
      </c>
      <c r="D66" s="278">
        <f>Data_speed!D50</f>
        <v>0</v>
      </c>
      <c r="E66" s="277">
        <f>Data_speed!E50</f>
        <v>0</v>
      </c>
      <c r="F66" s="278">
        <f>Data_speed!F50</f>
        <v>0</v>
      </c>
      <c r="G66" s="277">
        <f>Data_speed!G50</f>
        <v>0</v>
      </c>
      <c r="H66" s="278">
        <f>Data_speed!H50</f>
        <v>0</v>
      </c>
      <c r="I66" s="277">
        <f>Data_speed!I50</f>
        <v>0</v>
      </c>
      <c r="J66" s="278">
        <f>Data_speed!J50</f>
        <v>0</v>
      </c>
      <c r="K66" s="277">
        <f>Data_speed!K50</f>
        <v>0</v>
      </c>
      <c r="L66" s="278">
        <f>Data_speed!L50</f>
        <v>0</v>
      </c>
      <c r="M66" s="277">
        <f>Data_speed!M50</f>
        <v>0</v>
      </c>
      <c r="N66" s="279">
        <f>Data_speed!N50</f>
        <v>0</v>
      </c>
      <c r="P66" s="280">
        <f>CV_C!AD31</f>
        <v>0</v>
      </c>
      <c r="Q66" s="332"/>
      <c r="R66" s="383">
        <f>Data_speed!P50</f>
        <v>0</v>
      </c>
      <c r="S66" s="384">
        <f>Data_speed!Q50</f>
        <v>0</v>
      </c>
      <c r="T66" s="384">
        <f>Data_speed!R50</f>
        <v>0</v>
      </c>
      <c r="U66" s="385">
        <f>Data_speed!S50</f>
        <v>0</v>
      </c>
    </row>
    <row r="67" spans="1:21" ht="14.65" customHeight="1" x14ac:dyDescent="0.2">
      <c r="A67" s="269" t="s">
        <v>49</v>
      </c>
      <c r="B67" s="272">
        <f>Data_speed!B51</f>
        <v>0</v>
      </c>
      <c r="C67" s="271">
        <f>Data_speed!C51</f>
        <v>0</v>
      </c>
      <c r="D67" s="272">
        <f>Data_speed!D51</f>
        <v>0</v>
      </c>
      <c r="E67" s="271">
        <f>Data_speed!E51</f>
        <v>0</v>
      </c>
      <c r="F67" s="272">
        <f>Data_speed!F51</f>
        <v>0</v>
      </c>
      <c r="G67" s="271">
        <f>Data_speed!G51</f>
        <v>0</v>
      </c>
      <c r="H67" s="272">
        <f>Data_speed!H51</f>
        <v>0</v>
      </c>
      <c r="I67" s="271">
        <f>Data_speed!I51</f>
        <v>0</v>
      </c>
      <c r="J67" s="272">
        <f>Data_speed!J51</f>
        <v>0</v>
      </c>
      <c r="K67" s="271">
        <f>Data_speed!K51</f>
        <v>0</v>
      </c>
      <c r="L67" s="272">
        <f>Data_speed!L51</f>
        <v>0</v>
      </c>
      <c r="M67" s="271">
        <f>Data_speed!M51</f>
        <v>0</v>
      </c>
      <c r="N67" s="273">
        <f>Data_speed!N51</f>
        <v>0</v>
      </c>
      <c r="P67" s="267">
        <f>CV_C!AD32</f>
        <v>0</v>
      </c>
      <c r="Q67" s="332"/>
      <c r="R67" s="381">
        <f>Data_speed!P51</f>
        <v>0</v>
      </c>
      <c r="S67" s="164">
        <f>Data_speed!Q51</f>
        <v>0</v>
      </c>
      <c r="T67" s="164">
        <f>Data_speed!R51</f>
        <v>0</v>
      </c>
      <c r="U67" s="382">
        <f>Data_speed!S51</f>
        <v>0</v>
      </c>
    </row>
    <row r="68" spans="1:21" ht="14.65" customHeight="1" x14ac:dyDescent="0.2">
      <c r="A68" s="269" t="s">
        <v>50</v>
      </c>
      <c r="B68" s="272">
        <f>Data_speed!B52</f>
        <v>0</v>
      </c>
      <c r="C68" s="271">
        <f>Data_speed!C52</f>
        <v>0</v>
      </c>
      <c r="D68" s="272">
        <f>Data_speed!D52</f>
        <v>0</v>
      </c>
      <c r="E68" s="271">
        <f>Data_speed!E52</f>
        <v>0</v>
      </c>
      <c r="F68" s="272">
        <f>Data_speed!F52</f>
        <v>0</v>
      </c>
      <c r="G68" s="271">
        <f>Data_speed!G52</f>
        <v>0</v>
      </c>
      <c r="H68" s="272">
        <f>Data_speed!H52</f>
        <v>0</v>
      </c>
      <c r="I68" s="271">
        <f>Data_speed!I52</f>
        <v>0</v>
      </c>
      <c r="J68" s="272">
        <f>Data_speed!J52</f>
        <v>0</v>
      </c>
      <c r="K68" s="271">
        <f>Data_speed!K52</f>
        <v>0</v>
      </c>
      <c r="L68" s="272">
        <f>Data_speed!L52</f>
        <v>0</v>
      </c>
      <c r="M68" s="271">
        <f>Data_speed!M52</f>
        <v>0</v>
      </c>
      <c r="N68" s="273">
        <f>Data_speed!N52</f>
        <v>0</v>
      </c>
      <c r="P68" s="267">
        <f>CV_C!AD33</f>
        <v>0</v>
      </c>
      <c r="Q68" s="332"/>
      <c r="R68" s="381">
        <f>Data_speed!P52</f>
        <v>0</v>
      </c>
      <c r="S68" s="164">
        <f>Data_speed!Q52</f>
        <v>0</v>
      </c>
      <c r="T68" s="164">
        <f>Data_speed!R52</f>
        <v>0</v>
      </c>
      <c r="U68" s="382">
        <f>Data_speed!S52</f>
        <v>0</v>
      </c>
    </row>
    <row r="69" spans="1:21" ht="14.65" customHeight="1" x14ac:dyDescent="0.2">
      <c r="A69" s="269" t="s">
        <v>51</v>
      </c>
      <c r="B69" s="272">
        <f>Data_speed!B53</f>
        <v>0</v>
      </c>
      <c r="C69" s="271">
        <f>Data_speed!C53</f>
        <v>0</v>
      </c>
      <c r="D69" s="272">
        <f>Data_speed!D53</f>
        <v>0</v>
      </c>
      <c r="E69" s="271">
        <f>Data_speed!E53</f>
        <v>0</v>
      </c>
      <c r="F69" s="272">
        <f>Data_speed!F53</f>
        <v>0</v>
      </c>
      <c r="G69" s="271">
        <f>Data_speed!G53</f>
        <v>0</v>
      </c>
      <c r="H69" s="272">
        <f>Data_speed!H53</f>
        <v>0</v>
      </c>
      <c r="I69" s="271">
        <f>Data_speed!I53</f>
        <v>0</v>
      </c>
      <c r="J69" s="272">
        <f>Data_speed!J53</f>
        <v>0</v>
      </c>
      <c r="K69" s="271">
        <f>Data_speed!K53</f>
        <v>0</v>
      </c>
      <c r="L69" s="272">
        <f>Data_speed!L53</f>
        <v>0</v>
      </c>
      <c r="M69" s="271">
        <f>Data_speed!M53</f>
        <v>0</v>
      </c>
      <c r="N69" s="273">
        <f>Data_speed!N53</f>
        <v>0</v>
      </c>
      <c r="P69" s="267">
        <f>CV_C!AD34</f>
        <v>0</v>
      </c>
      <c r="Q69" s="332"/>
      <c r="R69" s="381">
        <f>Data_speed!P53</f>
        <v>0</v>
      </c>
      <c r="S69" s="164">
        <f>Data_speed!Q53</f>
        <v>0</v>
      </c>
      <c r="T69" s="164">
        <f>Data_speed!R53</f>
        <v>0</v>
      </c>
      <c r="U69" s="382">
        <f>Data_speed!S53</f>
        <v>0</v>
      </c>
    </row>
    <row r="70" spans="1:21" ht="14.65" customHeight="1" x14ac:dyDescent="0.2">
      <c r="A70" s="269" t="s">
        <v>52</v>
      </c>
      <c r="B70" s="272">
        <f>Data_speed!B54</f>
        <v>0</v>
      </c>
      <c r="C70" s="271">
        <f>Data_speed!C54</f>
        <v>0</v>
      </c>
      <c r="D70" s="272">
        <f>Data_speed!D54</f>
        <v>0</v>
      </c>
      <c r="E70" s="271">
        <f>Data_speed!E54</f>
        <v>0</v>
      </c>
      <c r="F70" s="272">
        <f>Data_speed!F54</f>
        <v>0</v>
      </c>
      <c r="G70" s="271">
        <f>Data_speed!G54</f>
        <v>0</v>
      </c>
      <c r="H70" s="272">
        <f>Data_speed!H54</f>
        <v>0</v>
      </c>
      <c r="I70" s="271">
        <f>Data_speed!I54</f>
        <v>0</v>
      </c>
      <c r="J70" s="272">
        <f>Data_speed!J54</f>
        <v>0</v>
      </c>
      <c r="K70" s="271">
        <f>Data_speed!K54</f>
        <v>0</v>
      </c>
      <c r="L70" s="272">
        <f>Data_speed!L54</f>
        <v>0</v>
      </c>
      <c r="M70" s="271">
        <f>Data_speed!M54</f>
        <v>0</v>
      </c>
      <c r="N70" s="273">
        <f>Data_speed!N54</f>
        <v>0</v>
      </c>
      <c r="P70" s="267">
        <f>CV_C!AD35</f>
        <v>0</v>
      </c>
      <c r="Q70" s="332"/>
      <c r="R70" s="381">
        <f>Data_speed!P54</f>
        <v>0</v>
      </c>
      <c r="S70" s="164">
        <f>Data_speed!Q54</f>
        <v>0</v>
      </c>
      <c r="T70" s="164">
        <f>Data_speed!R54</f>
        <v>0</v>
      </c>
      <c r="U70" s="382">
        <f>Data_speed!S54</f>
        <v>0</v>
      </c>
    </row>
    <row r="71" spans="1:21" ht="14.65" customHeight="1" x14ac:dyDescent="0.2">
      <c r="A71" s="269" t="s">
        <v>53</v>
      </c>
      <c r="B71" s="272">
        <f>Data_speed!B55</f>
        <v>0</v>
      </c>
      <c r="C71" s="271">
        <f>Data_speed!C55</f>
        <v>0</v>
      </c>
      <c r="D71" s="272">
        <f>Data_speed!D55</f>
        <v>0</v>
      </c>
      <c r="E71" s="271">
        <f>Data_speed!E55</f>
        <v>0</v>
      </c>
      <c r="F71" s="272">
        <f>Data_speed!F55</f>
        <v>0</v>
      </c>
      <c r="G71" s="271">
        <f>Data_speed!G55</f>
        <v>0</v>
      </c>
      <c r="H71" s="272">
        <f>Data_speed!H55</f>
        <v>0</v>
      </c>
      <c r="I71" s="271">
        <f>Data_speed!I55</f>
        <v>0</v>
      </c>
      <c r="J71" s="272">
        <f>Data_speed!J55</f>
        <v>0</v>
      </c>
      <c r="K71" s="271">
        <f>Data_speed!K55</f>
        <v>0</v>
      </c>
      <c r="L71" s="272">
        <f>Data_speed!L55</f>
        <v>0</v>
      </c>
      <c r="M71" s="271">
        <f>Data_speed!M55</f>
        <v>0</v>
      </c>
      <c r="N71" s="273">
        <f>Data_speed!N55</f>
        <v>0</v>
      </c>
      <c r="P71" s="267">
        <f>CV_C!AD36</f>
        <v>0</v>
      </c>
      <c r="Q71" s="332"/>
      <c r="R71" s="381">
        <f>Data_speed!P55</f>
        <v>0</v>
      </c>
      <c r="S71" s="164">
        <f>Data_speed!Q55</f>
        <v>0</v>
      </c>
      <c r="T71" s="164">
        <f>Data_speed!R55</f>
        <v>0</v>
      </c>
      <c r="U71" s="382">
        <f>Data_speed!S55</f>
        <v>0</v>
      </c>
    </row>
    <row r="72" spans="1:21" ht="14.65" customHeight="1" x14ac:dyDescent="0.2">
      <c r="A72" s="262" t="s">
        <v>54</v>
      </c>
      <c r="B72" s="284">
        <f>Data_speed!B56</f>
        <v>0</v>
      </c>
      <c r="C72" s="283">
        <f>Data_speed!C56</f>
        <v>0</v>
      </c>
      <c r="D72" s="284">
        <f>Data_speed!D56</f>
        <v>0</v>
      </c>
      <c r="E72" s="283">
        <f>Data_speed!E56</f>
        <v>0</v>
      </c>
      <c r="F72" s="284">
        <f>Data_speed!F56</f>
        <v>0</v>
      </c>
      <c r="G72" s="283">
        <f>Data_speed!G56</f>
        <v>0</v>
      </c>
      <c r="H72" s="284">
        <f>Data_speed!H56</f>
        <v>0</v>
      </c>
      <c r="I72" s="283">
        <f>Data_speed!I56</f>
        <v>0</v>
      </c>
      <c r="J72" s="284">
        <f>Data_speed!J56</f>
        <v>0</v>
      </c>
      <c r="K72" s="283">
        <f>Data_speed!K56</f>
        <v>0</v>
      </c>
      <c r="L72" s="284">
        <f>Data_speed!L56</f>
        <v>0</v>
      </c>
      <c r="M72" s="283">
        <f>Data_speed!M56</f>
        <v>0</v>
      </c>
      <c r="N72" s="285">
        <f>Data_speed!N56</f>
        <v>0</v>
      </c>
      <c r="P72" s="286">
        <f>CV_C!AD37</f>
        <v>0</v>
      </c>
      <c r="Q72" s="332"/>
      <c r="R72" s="386">
        <f>Data_speed!P56</f>
        <v>0</v>
      </c>
      <c r="S72" s="169">
        <f>Data_speed!Q56</f>
        <v>0</v>
      </c>
      <c r="T72" s="169">
        <f>Data_speed!R56</f>
        <v>0</v>
      </c>
      <c r="U72" s="387">
        <f>Data_speed!S56</f>
        <v>0</v>
      </c>
    </row>
    <row r="73" spans="1:21" ht="14.65" customHeight="1" x14ac:dyDescent="0.2">
      <c r="R73" s="388"/>
      <c r="S73" s="388"/>
      <c r="T73" s="388"/>
      <c r="U73" s="388"/>
    </row>
    <row r="74" spans="1:21" ht="14.65" customHeight="1" x14ac:dyDescent="0.2">
      <c r="A74" s="389" t="s">
        <v>135</v>
      </c>
      <c r="B74" s="365" t="e">
        <f>SUM(B49:B72)/Data_speed!$O$57</f>
        <v>#DIV/0!</v>
      </c>
      <c r="C74" s="365" t="e">
        <f>SUM(C49:C72)/Data_speed!$O$57</f>
        <v>#DIV/0!</v>
      </c>
      <c r="D74" s="365" t="e">
        <f>SUM(D49:D72)/Data_speed!$O$57</f>
        <v>#DIV/0!</v>
      </c>
      <c r="E74" s="365" t="e">
        <f>SUM(E49:E72)/Data_speed!$O$57</f>
        <v>#DIV/0!</v>
      </c>
      <c r="F74" s="365" t="e">
        <f>SUM(F49:F72)/Data_speed!$O$57</f>
        <v>#DIV/0!</v>
      </c>
      <c r="G74" s="365" t="e">
        <f>SUM(G49:G72)/Data_speed!$O$57</f>
        <v>#DIV/0!</v>
      </c>
      <c r="H74" s="365" t="e">
        <f>SUM(H49:H72)/Data_speed!$O$57</f>
        <v>#DIV/0!</v>
      </c>
      <c r="I74" s="365" t="e">
        <f>SUM(I49:I72)/Data_speed!$O$57</f>
        <v>#DIV/0!</v>
      </c>
      <c r="J74" s="365" t="e">
        <f>SUM(J49:J72)/Data_speed!$O$57</f>
        <v>#DIV/0!</v>
      </c>
      <c r="K74" s="365" t="e">
        <f>SUM(K49:K72)/Data_speed!$O$57</f>
        <v>#DIV/0!</v>
      </c>
      <c r="L74" s="365" t="e">
        <f>SUM(L49:L72)/Data_speed!$O$57</f>
        <v>#DIV/0!</v>
      </c>
      <c r="M74" s="365" t="e">
        <f>SUM(M49:M72)/Data_speed!$O$57</f>
        <v>#DIV/0!</v>
      </c>
      <c r="N74" s="366" t="e">
        <f>SUM(N49:N72)/Data_speed!$O$57</f>
        <v>#DIV/0!</v>
      </c>
      <c r="O74" s="82"/>
      <c r="P74" s="324" t="e">
        <f>SUM(B74:N74)</f>
        <v>#DIV/0!</v>
      </c>
      <c r="Q74" s="342"/>
      <c r="R74" s="390">
        <f>AVERAGE(R49:R72)</f>
        <v>0</v>
      </c>
      <c r="S74" s="391">
        <f>AVERAGE(S49:S72)</f>
        <v>0</v>
      </c>
      <c r="T74" s="391">
        <f>AVERAGE(T49:T72)</f>
        <v>0</v>
      </c>
      <c r="U74" s="392">
        <f>AVERAGE(U49:U72)</f>
        <v>0</v>
      </c>
    </row>
    <row r="75" spans="1:21" ht="14.65" customHeight="1" x14ac:dyDescent="0.2">
      <c r="A75" s="158" t="s">
        <v>145</v>
      </c>
      <c r="B75" s="368" t="e">
        <f>SUM(B55:B70)/Data_speed!$O$57</f>
        <v>#DIV/0!</v>
      </c>
      <c r="C75" s="368" t="e">
        <f>SUM(C55:C70)/Data_speed!$O$57</f>
        <v>#DIV/0!</v>
      </c>
      <c r="D75" s="368" t="e">
        <f>SUM(D55:D70)/Data_speed!$O$57</f>
        <v>#DIV/0!</v>
      </c>
      <c r="E75" s="368" t="e">
        <f>SUM(E55:E70)/Data_speed!$O$57</f>
        <v>#DIV/0!</v>
      </c>
      <c r="F75" s="368" t="e">
        <f>SUM(F55:F70)/Data_speed!$O$57</f>
        <v>#DIV/0!</v>
      </c>
      <c r="G75" s="368" t="e">
        <f>SUM(G55:G70)/Data_speed!$O$57</f>
        <v>#DIV/0!</v>
      </c>
      <c r="H75" s="368" t="e">
        <f>SUM(H55:H70)/Data_speed!$O$57</f>
        <v>#DIV/0!</v>
      </c>
      <c r="I75" s="368" t="e">
        <f>SUM(I55:I70)/Data_speed!$O$57</f>
        <v>#DIV/0!</v>
      </c>
      <c r="J75" s="368" t="e">
        <f>SUM(J55:J70)/Data_speed!$O$57</f>
        <v>#DIV/0!</v>
      </c>
      <c r="K75" s="368" t="e">
        <f>SUM(K55:K70)/Data_speed!$O$57</f>
        <v>#DIV/0!</v>
      </c>
      <c r="L75" s="368" t="e">
        <f>SUM(L55:L70)/Data_speed!$O$57</f>
        <v>#DIV/0!</v>
      </c>
      <c r="M75" s="368" t="e">
        <f>SUM(M55:M70)/Data_speed!$O$57</f>
        <v>#DIV/0!</v>
      </c>
      <c r="N75" s="369" t="e">
        <f>SUM(N55:N70)/Data_speed!$O$57</f>
        <v>#DIV/0!</v>
      </c>
      <c r="O75" s="82"/>
      <c r="P75" s="311" t="e">
        <f>SUM(B75:N75)</f>
        <v>#DIV/0!</v>
      </c>
      <c r="Q75" s="342"/>
      <c r="R75" s="393">
        <f>AVERAGE(R55:R70)</f>
        <v>0</v>
      </c>
      <c r="S75" s="394">
        <f>AVERAGE(S55:S70)</f>
        <v>0</v>
      </c>
      <c r="T75" s="394">
        <f>AVERAGE(T55:T70)</f>
        <v>0</v>
      </c>
      <c r="U75" s="395">
        <f>AVERAGE(U55:U70)</f>
        <v>0</v>
      </c>
    </row>
    <row r="76" spans="1:21" ht="14.65" customHeight="1" x14ac:dyDescent="0.2">
      <c r="A76" s="124" t="s">
        <v>146</v>
      </c>
      <c r="B76" s="371" t="e">
        <f t="shared" ref="B76:N76" si="2">B74-B75</f>
        <v>#DIV/0!</v>
      </c>
      <c r="C76" s="371" t="e">
        <f t="shared" si="2"/>
        <v>#DIV/0!</v>
      </c>
      <c r="D76" s="371" t="e">
        <f t="shared" si="2"/>
        <v>#DIV/0!</v>
      </c>
      <c r="E76" s="371" t="e">
        <f t="shared" si="2"/>
        <v>#DIV/0!</v>
      </c>
      <c r="F76" s="371" t="e">
        <f t="shared" si="2"/>
        <v>#DIV/0!</v>
      </c>
      <c r="G76" s="371" t="e">
        <f t="shared" si="2"/>
        <v>#DIV/0!</v>
      </c>
      <c r="H76" s="371" t="e">
        <f t="shared" si="2"/>
        <v>#DIV/0!</v>
      </c>
      <c r="I76" s="371" t="e">
        <f t="shared" si="2"/>
        <v>#DIV/0!</v>
      </c>
      <c r="J76" s="371" t="e">
        <f t="shared" si="2"/>
        <v>#DIV/0!</v>
      </c>
      <c r="K76" s="371" t="e">
        <f t="shared" si="2"/>
        <v>#DIV/0!</v>
      </c>
      <c r="L76" s="371" t="e">
        <f t="shared" si="2"/>
        <v>#DIV/0!</v>
      </c>
      <c r="M76" s="371" t="e">
        <f t="shared" si="2"/>
        <v>#DIV/0!</v>
      </c>
      <c r="N76" s="372" t="e">
        <f t="shared" si="2"/>
        <v>#DIV/0!</v>
      </c>
      <c r="O76" s="373"/>
      <c r="P76" s="325" t="e">
        <f>P74-P75</f>
        <v>#DIV/0!</v>
      </c>
      <c r="Q76" s="342"/>
      <c r="R76" s="396">
        <f>AVERAGE(AVERAGE(R49:R54), AVERAGE(R71:R72))</f>
        <v>0</v>
      </c>
      <c r="S76" s="397">
        <f>AVERAGE(AVERAGE(S49:S54), AVERAGE(S71:S72))</f>
        <v>0</v>
      </c>
      <c r="T76" s="397">
        <f>AVERAGE(AVERAGE(T49:T54), AVERAGE(T71:T72))</f>
        <v>0</v>
      </c>
      <c r="U76" s="398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zoomScaleNormal="100" workbookViewId="0">
      <selection activeCell="Q5" sqref="Q5"/>
    </sheetView>
  </sheetViews>
  <sheetFormatPr defaultColWidth="9.28515625" defaultRowHeight="12.75" x14ac:dyDescent="0.2"/>
  <cols>
    <col min="1" max="1" width="17.140625" style="15" customWidth="1"/>
    <col min="2" max="9" width="11.5703125" style="15" customWidth="1"/>
    <col min="10" max="10" width="14.28515625" style="15" customWidth="1"/>
    <col min="11" max="11" width="11.5703125" style="15" customWidth="1"/>
    <col min="12" max="12" width="13.42578125" style="15" customWidth="1"/>
    <col min="13" max="13" width="11.5703125" style="15" customWidth="1"/>
    <col min="15" max="15" width="11.85546875" customWidth="1"/>
    <col min="16" max="16" width="14.28515625" customWidth="1"/>
    <col min="17" max="17" width="11.5703125" customWidth="1"/>
    <col min="19" max="19" width="12.42578125" customWidth="1"/>
    <col min="20" max="20" width="12.85546875" customWidth="1"/>
    <col min="21" max="21" width="12.140625" customWidth="1"/>
  </cols>
  <sheetData>
    <row r="1" spans="1:21" ht="17.45" customHeight="1" x14ac:dyDescent="0.25">
      <c r="A1" s="16" t="s">
        <v>14</v>
      </c>
    </row>
    <row r="3" spans="1:21" ht="12.75" customHeight="1" x14ac:dyDescent="0.2">
      <c r="A3" s="18" t="s">
        <v>15</v>
      </c>
      <c r="K3" s="15" t="s">
        <v>16</v>
      </c>
      <c r="O3" t="s">
        <v>16</v>
      </c>
      <c r="S3" t="s">
        <v>16</v>
      </c>
    </row>
    <row r="4" spans="1:21" ht="12.75" customHeight="1" x14ac:dyDescent="0.2"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15" t="s">
        <v>24</v>
      </c>
      <c r="J4" s="15" t="s">
        <v>25</v>
      </c>
      <c r="K4" s="15" t="s">
        <v>15</v>
      </c>
      <c r="L4" s="15" t="s">
        <v>26</v>
      </c>
      <c r="M4" s="15" t="s">
        <v>16</v>
      </c>
      <c r="O4" t="s">
        <v>27</v>
      </c>
      <c r="P4" t="s">
        <v>28</v>
      </c>
      <c r="Q4" t="s">
        <v>16</v>
      </c>
      <c r="S4" t="s">
        <v>29</v>
      </c>
      <c r="T4" t="s">
        <v>30</v>
      </c>
      <c r="U4" t="s">
        <v>16</v>
      </c>
    </row>
    <row r="5" spans="1:21" ht="14.65" customHeight="1" x14ac:dyDescent="0.2">
      <c r="A5" s="15" t="s">
        <v>31</v>
      </c>
      <c r="B5" s="17"/>
      <c r="C5" s="17"/>
      <c r="D5" s="17"/>
      <c r="E5" s="17"/>
      <c r="F5" s="17"/>
      <c r="G5" s="17"/>
      <c r="H5" s="17"/>
      <c r="I5" s="15">
        <f t="shared" ref="I5:I28" si="0">SUM(B5:H5)</f>
        <v>0</v>
      </c>
      <c r="J5" s="19" t="e">
        <f t="shared" ref="J5:J29" si="1">AVERAGE(B5:F5)</f>
        <v>#DIV/0!</v>
      </c>
      <c r="K5" s="20" t="e">
        <f t="shared" ref="K5:K29" si="2">J5/$J$29</f>
        <v>#DIV/0!</v>
      </c>
      <c r="L5" s="15" t="e">
        <f t="shared" ref="L5:L29" si="3">_xlfn.STDEV.S(B5:F5)</f>
        <v>#DIV/0!</v>
      </c>
      <c r="M5" s="20" t="e">
        <f t="shared" ref="M5:M29" si="4">L5/$J$29</f>
        <v>#DIV/0!</v>
      </c>
      <c r="O5" t="e">
        <f t="shared" ref="O5:O29" si="5">G5/$G$29</f>
        <v>#DIV/0!</v>
      </c>
      <c r="P5" t="e">
        <f t="shared" ref="P5:P29" si="6">_xlfn.STDEV.S(G5)</f>
        <v>#DIV/0!</v>
      </c>
      <c r="Q5" t="e">
        <f t="shared" ref="Q5:Q29" si="7">P5/$G$29</f>
        <v>#DIV/0!</v>
      </c>
      <c r="S5" t="e">
        <f t="shared" ref="S5:S29" si="8">H5/$H$29</f>
        <v>#DIV/0!</v>
      </c>
      <c r="T5" t="e">
        <f t="shared" ref="T5:T29" si="9">_xlfn.STDEV.S(H5)</f>
        <v>#DIV/0!</v>
      </c>
      <c r="U5" t="e">
        <f t="shared" ref="U5:U29" si="10">T5/$H$29</f>
        <v>#DIV/0!</v>
      </c>
    </row>
    <row r="6" spans="1:21" ht="14.65" customHeight="1" x14ac:dyDescent="0.2">
      <c r="A6" s="15" t="s">
        <v>32</v>
      </c>
      <c r="B6" s="17"/>
      <c r="C6" s="17"/>
      <c r="D6" s="17"/>
      <c r="E6" s="17"/>
      <c r="F6" s="17"/>
      <c r="G6" s="17"/>
      <c r="H6" s="17"/>
      <c r="I6" s="15">
        <f t="shared" si="0"/>
        <v>0</v>
      </c>
      <c r="J6" s="19" t="e">
        <f t="shared" si="1"/>
        <v>#DIV/0!</v>
      </c>
      <c r="K6" s="20" t="e">
        <f t="shared" si="2"/>
        <v>#DIV/0!</v>
      </c>
      <c r="L6" s="15" t="e">
        <f t="shared" si="3"/>
        <v>#DIV/0!</v>
      </c>
      <c r="M6" s="20" t="e">
        <f t="shared" si="4"/>
        <v>#DIV/0!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S6" t="e">
        <f t="shared" si="8"/>
        <v>#DIV/0!</v>
      </c>
      <c r="T6" t="e">
        <f t="shared" si="9"/>
        <v>#DIV/0!</v>
      </c>
      <c r="U6" t="e">
        <f t="shared" si="10"/>
        <v>#DIV/0!</v>
      </c>
    </row>
    <row r="7" spans="1:21" ht="14.65" customHeight="1" x14ac:dyDescent="0.2">
      <c r="A7" s="15" t="s">
        <v>33</v>
      </c>
      <c r="B7" s="17"/>
      <c r="C7" s="17"/>
      <c r="D7" s="17"/>
      <c r="E7" s="17"/>
      <c r="F7" s="17"/>
      <c r="G7" s="17"/>
      <c r="H7" s="17"/>
      <c r="I7" s="15">
        <f t="shared" si="0"/>
        <v>0</v>
      </c>
      <c r="J7" s="19" t="e">
        <f t="shared" si="1"/>
        <v>#DIV/0!</v>
      </c>
      <c r="K7" s="20" t="e">
        <f t="shared" si="2"/>
        <v>#DIV/0!</v>
      </c>
      <c r="L7" s="15" t="e">
        <f t="shared" si="3"/>
        <v>#DIV/0!</v>
      </c>
      <c r="M7" s="20" t="e">
        <f t="shared" si="4"/>
        <v>#DIV/0!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S7" t="e">
        <f t="shared" si="8"/>
        <v>#DIV/0!</v>
      </c>
      <c r="T7" t="e">
        <f t="shared" si="9"/>
        <v>#DIV/0!</v>
      </c>
      <c r="U7" t="e">
        <f t="shared" si="10"/>
        <v>#DIV/0!</v>
      </c>
    </row>
    <row r="8" spans="1:21" ht="14.65" customHeight="1" x14ac:dyDescent="0.2">
      <c r="A8" s="15" t="s">
        <v>34</v>
      </c>
      <c r="B8" s="17"/>
      <c r="C8" s="17"/>
      <c r="D8" s="17"/>
      <c r="E8" s="17"/>
      <c r="F8" s="17"/>
      <c r="G8" s="17"/>
      <c r="H8" s="17"/>
      <c r="I8" s="15">
        <f t="shared" si="0"/>
        <v>0</v>
      </c>
      <c r="J8" s="19" t="e">
        <f t="shared" si="1"/>
        <v>#DIV/0!</v>
      </c>
      <c r="K8" s="20" t="e">
        <f t="shared" si="2"/>
        <v>#DIV/0!</v>
      </c>
      <c r="L8" s="15" t="e">
        <f t="shared" si="3"/>
        <v>#DIV/0!</v>
      </c>
      <c r="M8" s="20" t="e">
        <f t="shared" si="4"/>
        <v>#DIV/0!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S8" t="e">
        <f t="shared" si="8"/>
        <v>#DIV/0!</v>
      </c>
      <c r="T8" t="e">
        <f t="shared" si="9"/>
        <v>#DIV/0!</v>
      </c>
      <c r="U8" t="e">
        <f t="shared" si="10"/>
        <v>#DIV/0!</v>
      </c>
    </row>
    <row r="9" spans="1:21" ht="14.65" customHeight="1" x14ac:dyDescent="0.2">
      <c r="A9" s="15" t="s">
        <v>35</v>
      </c>
      <c r="B9" s="17"/>
      <c r="C9" s="17"/>
      <c r="D9" s="17"/>
      <c r="E9" s="17"/>
      <c r="F9" s="17"/>
      <c r="G9" s="17"/>
      <c r="H9" s="17"/>
      <c r="I9" s="15">
        <f t="shared" si="0"/>
        <v>0</v>
      </c>
      <c r="J9" s="19" t="e">
        <f t="shared" si="1"/>
        <v>#DIV/0!</v>
      </c>
      <c r="K9" s="20" t="e">
        <f t="shared" si="2"/>
        <v>#DIV/0!</v>
      </c>
      <c r="L9" s="15" t="e">
        <f t="shared" si="3"/>
        <v>#DIV/0!</v>
      </c>
      <c r="M9" s="20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S9" t="e">
        <f t="shared" si="8"/>
        <v>#DIV/0!</v>
      </c>
      <c r="T9" t="e">
        <f t="shared" si="9"/>
        <v>#DIV/0!</v>
      </c>
      <c r="U9" t="e">
        <f t="shared" si="10"/>
        <v>#DIV/0!</v>
      </c>
    </row>
    <row r="10" spans="1:21" ht="14.65" customHeight="1" x14ac:dyDescent="0.2">
      <c r="A10" s="15" t="s">
        <v>36</v>
      </c>
      <c r="B10" s="17"/>
      <c r="C10" s="17"/>
      <c r="D10" s="17"/>
      <c r="E10" s="17"/>
      <c r="F10" s="17"/>
      <c r="G10" s="17"/>
      <c r="H10" s="17"/>
      <c r="I10" s="15">
        <f t="shared" si="0"/>
        <v>0</v>
      </c>
      <c r="J10" s="19" t="e">
        <f t="shared" si="1"/>
        <v>#DIV/0!</v>
      </c>
      <c r="K10" s="20" t="e">
        <f t="shared" si="2"/>
        <v>#DIV/0!</v>
      </c>
      <c r="L10" s="15" t="e">
        <f t="shared" si="3"/>
        <v>#DIV/0!</v>
      </c>
      <c r="M10" s="20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S10" t="e">
        <f t="shared" si="8"/>
        <v>#DIV/0!</v>
      </c>
      <c r="T10" t="e">
        <f t="shared" si="9"/>
        <v>#DIV/0!</v>
      </c>
      <c r="U10" t="e">
        <f t="shared" si="10"/>
        <v>#DIV/0!</v>
      </c>
    </row>
    <row r="11" spans="1:21" ht="14.65" customHeight="1" x14ac:dyDescent="0.2">
      <c r="A11" s="15" t="s">
        <v>37</v>
      </c>
      <c r="B11" s="17"/>
      <c r="C11" s="17"/>
      <c r="D11" s="17"/>
      <c r="E11" s="17"/>
      <c r="F11" s="17"/>
      <c r="G11" s="17"/>
      <c r="H11" s="17"/>
      <c r="I11" s="15">
        <f t="shared" si="0"/>
        <v>0</v>
      </c>
      <c r="J11" s="19" t="e">
        <f t="shared" si="1"/>
        <v>#DIV/0!</v>
      </c>
      <c r="K11" s="20" t="e">
        <f t="shared" si="2"/>
        <v>#DIV/0!</v>
      </c>
      <c r="L11" s="15" t="e">
        <f t="shared" si="3"/>
        <v>#DIV/0!</v>
      </c>
      <c r="M11" s="20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S11" t="e">
        <f t="shared" si="8"/>
        <v>#DIV/0!</v>
      </c>
      <c r="T11" t="e">
        <f t="shared" si="9"/>
        <v>#DIV/0!</v>
      </c>
      <c r="U11" t="e">
        <f t="shared" si="10"/>
        <v>#DIV/0!</v>
      </c>
    </row>
    <row r="12" spans="1:21" ht="14.65" customHeight="1" x14ac:dyDescent="0.2">
      <c r="A12" s="15" t="s">
        <v>38</v>
      </c>
      <c r="B12" s="17"/>
      <c r="C12" s="17"/>
      <c r="D12" s="17"/>
      <c r="E12" s="17"/>
      <c r="F12" s="17"/>
      <c r="G12" s="17"/>
      <c r="H12" s="17"/>
      <c r="I12" s="15">
        <f t="shared" si="0"/>
        <v>0</v>
      </c>
      <c r="J12" s="19" t="e">
        <f t="shared" si="1"/>
        <v>#DIV/0!</v>
      </c>
      <c r="K12" s="20" t="e">
        <f t="shared" si="2"/>
        <v>#DIV/0!</v>
      </c>
      <c r="L12" s="15" t="e">
        <f t="shared" si="3"/>
        <v>#DIV/0!</v>
      </c>
      <c r="M12" s="20" t="e">
        <f t="shared" si="4"/>
        <v>#DIV/0!</v>
      </c>
      <c r="O12" t="e">
        <f t="shared" si="5"/>
        <v>#DIV/0!</v>
      </c>
      <c r="P12" t="e">
        <f t="shared" si="6"/>
        <v>#DIV/0!</v>
      </c>
      <c r="Q12" t="e">
        <f t="shared" si="7"/>
        <v>#DIV/0!</v>
      </c>
      <c r="S12" t="e">
        <f t="shared" si="8"/>
        <v>#DIV/0!</v>
      </c>
      <c r="T12" t="e">
        <f t="shared" si="9"/>
        <v>#DIV/0!</v>
      </c>
      <c r="U12" t="e">
        <f t="shared" si="10"/>
        <v>#DIV/0!</v>
      </c>
    </row>
    <row r="13" spans="1:21" ht="14.65" customHeight="1" x14ac:dyDescent="0.2">
      <c r="A13" s="15" t="s">
        <v>39</v>
      </c>
      <c r="B13" s="17"/>
      <c r="C13" s="17"/>
      <c r="D13" s="17"/>
      <c r="E13" s="17"/>
      <c r="F13" s="17"/>
      <c r="G13" s="17"/>
      <c r="H13" s="17"/>
      <c r="I13" s="15">
        <f t="shared" si="0"/>
        <v>0</v>
      </c>
      <c r="J13" s="19" t="e">
        <f t="shared" si="1"/>
        <v>#DIV/0!</v>
      </c>
      <c r="K13" s="20" t="e">
        <f t="shared" si="2"/>
        <v>#DIV/0!</v>
      </c>
      <c r="L13" s="15" t="e">
        <f t="shared" si="3"/>
        <v>#DIV/0!</v>
      </c>
      <c r="M13" s="20" t="e">
        <f t="shared" si="4"/>
        <v>#DIV/0!</v>
      </c>
      <c r="O13" t="e">
        <f t="shared" si="5"/>
        <v>#DIV/0!</v>
      </c>
      <c r="P13" t="e">
        <f t="shared" si="6"/>
        <v>#DIV/0!</v>
      </c>
      <c r="Q13" t="e">
        <f t="shared" si="7"/>
        <v>#DIV/0!</v>
      </c>
      <c r="S13" t="e">
        <f t="shared" si="8"/>
        <v>#DIV/0!</v>
      </c>
      <c r="T13" t="e">
        <f t="shared" si="9"/>
        <v>#DIV/0!</v>
      </c>
      <c r="U13" t="e">
        <f t="shared" si="10"/>
        <v>#DIV/0!</v>
      </c>
    </row>
    <row r="14" spans="1:21" ht="14.65" customHeight="1" x14ac:dyDescent="0.2">
      <c r="A14" s="15" t="s">
        <v>40</v>
      </c>
      <c r="B14" s="17"/>
      <c r="C14" s="17"/>
      <c r="D14" s="17"/>
      <c r="E14" s="17"/>
      <c r="F14" s="17"/>
      <c r="G14" s="17"/>
      <c r="H14" s="17"/>
      <c r="I14" s="15">
        <f t="shared" si="0"/>
        <v>0</v>
      </c>
      <c r="J14" s="19" t="e">
        <f t="shared" si="1"/>
        <v>#DIV/0!</v>
      </c>
      <c r="K14" s="20" t="e">
        <f t="shared" si="2"/>
        <v>#DIV/0!</v>
      </c>
      <c r="L14" s="15" t="e">
        <f t="shared" si="3"/>
        <v>#DIV/0!</v>
      </c>
      <c r="M14" s="20" t="e">
        <f t="shared" si="4"/>
        <v>#DIV/0!</v>
      </c>
      <c r="O14" t="e">
        <f t="shared" si="5"/>
        <v>#DIV/0!</v>
      </c>
      <c r="P14" t="e">
        <f t="shared" si="6"/>
        <v>#DIV/0!</v>
      </c>
      <c r="Q14" t="e">
        <f t="shared" si="7"/>
        <v>#DIV/0!</v>
      </c>
      <c r="S14" t="e">
        <f t="shared" si="8"/>
        <v>#DIV/0!</v>
      </c>
      <c r="T14" t="e">
        <f t="shared" si="9"/>
        <v>#DIV/0!</v>
      </c>
      <c r="U14" t="e">
        <f t="shared" si="10"/>
        <v>#DIV/0!</v>
      </c>
    </row>
    <row r="15" spans="1:21" ht="14.65" customHeight="1" x14ac:dyDescent="0.2">
      <c r="A15" s="15" t="s">
        <v>41</v>
      </c>
      <c r="B15" s="17"/>
      <c r="C15" s="17"/>
      <c r="D15" s="17"/>
      <c r="E15" s="17"/>
      <c r="F15" s="17"/>
      <c r="G15" s="17"/>
      <c r="H15" s="17"/>
      <c r="I15" s="15">
        <f t="shared" si="0"/>
        <v>0</v>
      </c>
      <c r="J15" s="19" t="e">
        <f t="shared" si="1"/>
        <v>#DIV/0!</v>
      </c>
      <c r="K15" s="20" t="e">
        <f t="shared" si="2"/>
        <v>#DIV/0!</v>
      </c>
      <c r="L15" s="15" t="e">
        <f t="shared" si="3"/>
        <v>#DIV/0!</v>
      </c>
      <c r="M15" s="20" t="e">
        <f t="shared" si="4"/>
        <v>#DIV/0!</v>
      </c>
      <c r="O15" t="e">
        <f t="shared" si="5"/>
        <v>#DIV/0!</v>
      </c>
      <c r="P15" t="e">
        <f t="shared" si="6"/>
        <v>#DIV/0!</v>
      </c>
      <c r="Q15" t="e">
        <f t="shared" si="7"/>
        <v>#DIV/0!</v>
      </c>
      <c r="S15" t="e">
        <f t="shared" si="8"/>
        <v>#DIV/0!</v>
      </c>
      <c r="T15" t="e">
        <f t="shared" si="9"/>
        <v>#DIV/0!</v>
      </c>
      <c r="U15" t="e">
        <f t="shared" si="10"/>
        <v>#DIV/0!</v>
      </c>
    </row>
    <row r="16" spans="1:21" ht="14.65" customHeight="1" x14ac:dyDescent="0.2">
      <c r="A16" s="15" t="s">
        <v>42</v>
      </c>
      <c r="B16" s="17"/>
      <c r="C16" s="17"/>
      <c r="D16" s="17"/>
      <c r="E16" s="17"/>
      <c r="F16" s="17"/>
      <c r="G16" s="17"/>
      <c r="H16" s="17"/>
      <c r="I16" s="15">
        <f t="shared" si="0"/>
        <v>0</v>
      </c>
      <c r="J16" s="19" t="e">
        <f t="shared" si="1"/>
        <v>#DIV/0!</v>
      </c>
      <c r="K16" s="20" t="e">
        <f t="shared" si="2"/>
        <v>#DIV/0!</v>
      </c>
      <c r="L16" s="15" t="e">
        <f t="shared" si="3"/>
        <v>#DIV/0!</v>
      </c>
      <c r="M16" s="20" t="e">
        <f t="shared" si="4"/>
        <v>#DIV/0!</v>
      </c>
      <c r="O16" t="e">
        <f t="shared" si="5"/>
        <v>#DIV/0!</v>
      </c>
      <c r="P16" t="e">
        <f t="shared" si="6"/>
        <v>#DIV/0!</v>
      </c>
      <c r="Q16" t="e">
        <f t="shared" si="7"/>
        <v>#DIV/0!</v>
      </c>
      <c r="S16" t="e">
        <f t="shared" si="8"/>
        <v>#DIV/0!</v>
      </c>
      <c r="T16" t="e">
        <f t="shared" si="9"/>
        <v>#DIV/0!</v>
      </c>
      <c r="U16" t="e">
        <f t="shared" si="10"/>
        <v>#DIV/0!</v>
      </c>
    </row>
    <row r="17" spans="1:21" ht="14.65" customHeight="1" x14ac:dyDescent="0.2">
      <c r="A17" s="15" t="s">
        <v>43</v>
      </c>
      <c r="B17" s="17"/>
      <c r="C17" s="17"/>
      <c r="D17" s="17"/>
      <c r="E17" s="17"/>
      <c r="F17" s="17"/>
      <c r="G17" s="17"/>
      <c r="H17" s="17"/>
      <c r="I17" s="15">
        <f t="shared" si="0"/>
        <v>0</v>
      </c>
      <c r="J17" s="19" t="e">
        <f t="shared" si="1"/>
        <v>#DIV/0!</v>
      </c>
      <c r="K17" s="20" t="e">
        <f t="shared" si="2"/>
        <v>#DIV/0!</v>
      </c>
      <c r="L17" s="15" t="e">
        <f t="shared" si="3"/>
        <v>#DIV/0!</v>
      </c>
      <c r="M17" s="20" t="e">
        <f t="shared" si="4"/>
        <v>#DIV/0!</v>
      </c>
      <c r="O17" t="e">
        <f t="shared" si="5"/>
        <v>#DIV/0!</v>
      </c>
      <c r="P17" t="e">
        <f t="shared" si="6"/>
        <v>#DIV/0!</v>
      </c>
      <c r="Q17" t="e">
        <f t="shared" si="7"/>
        <v>#DIV/0!</v>
      </c>
      <c r="S17" t="e">
        <f t="shared" si="8"/>
        <v>#DIV/0!</v>
      </c>
      <c r="T17" t="e">
        <f t="shared" si="9"/>
        <v>#DIV/0!</v>
      </c>
      <c r="U17" t="e">
        <f t="shared" si="10"/>
        <v>#DIV/0!</v>
      </c>
    </row>
    <row r="18" spans="1:21" ht="14.65" customHeight="1" x14ac:dyDescent="0.2">
      <c r="A18" s="15" t="s">
        <v>44</v>
      </c>
      <c r="B18" s="17"/>
      <c r="C18" s="17"/>
      <c r="D18" s="17"/>
      <c r="E18" s="17"/>
      <c r="F18" s="17"/>
      <c r="G18" s="17"/>
      <c r="H18" s="17"/>
      <c r="I18" s="15">
        <f t="shared" si="0"/>
        <v>0</v>
      </c>
      <c r="J18" s="19" t="e">
        <f t="shared" si="1"/>
        <v>#DIV/0!</v>
      </c>
      <c r="K18" s="20" t="e">
        <f t="shared" si="2"/>
        <v>#DIV/0!</v>
      </c>
      <c r="L18" s="15" t="e">
        <f t="shared" si="3"/>
        <v>#DIV/0!</v>
      </c>
      <c r="M18" s="20" t="e">
        <f t="shared" si="4"/>
        <v>#DIV/0!</v>
      </c>
      <c r="O18" t="e">
        <f t="shared" si="5"/>
        <v>#DIV/0!</v>
      </c>
      <c r="P18" t="e">
        <f t="shared" si="6"/>
        <v>#DIV/0!</v>
      </c>
      <c r="Q18" t="e">
        <f t="shared" si="7"/>
        <v>#DIV/0!</v>
      </c>
      <c r="S18" t="e">
        <f t="shared" si="8"/>
        <v>#DIV/0!</v>
      </c>
      <c r="T18" t="e">
        <f t="shared" si="9"/>
        <v>#DIV/0!</v>
      </c>
      <c r="U18" t="e">
        <f t="shared" si="10"/>
        <v>#DIV/0!</v>
      </c>
    </row>
    <row r="19" spans="1:21" ht="14.65" customHeight="1" x14ac:dyDescent="0.2">
      <c r="A19" s="15" t="s">
        <v>45</v>
      </c>
      <c r="B19" s="17"/>
      <c r="C19" s="17"/>
      <c r="D19" s="17"/>
      <c r="E19" s="17"/>
      <c r="F19" s="17"/>
      <c r="G19" s="17"/>
      <c r="H19" s="17"/>
      <c r="I19" s="15">
        <f t="shared" si="0"/>
        <v>0</v>
      </c>
      <c r="J19" s="19" t="e">
        <f t="shared" si="1"/>
        <v>#DIV/0!</v>
      </c>
      <c r="K19" s="20" t="e">
        <f t="shared" si="2"/>
        <v>#DIV/0!</v>
      </c>
      <c r="L19" s="15" t="e">
        <f t="shared" si="3"/>
        <v>#DIV/0!</v>
      </c>
      <c r="M19" s="20" t="e">
        <f t="shared" si="4"/>
        <v>#DIV/0!</v>
      </c>
      <c r="O19" t="e">
        <f t="shared" si="5"/>
        <v>#DIV/0!</v>
      </c>
      <c r="P19" t="e">
        <f t="shared" si="6"/>
        <v>#DIV/0!</v>
      </c>
      <c r="Q19" t="e">
        <f t="shared" si="7"/>
        <v>#DIV/0!</v>
      </c>
      <c r="S19" t="e">
        <f t="shared" si="8"/>
        <v>#DIV/0!</v>
      </c>
      <c r="T19" t="e">
        <f t="shared" si="9"/>
        <v>#DIV/0!</v>
      </c>
      <c r="U19" t="e">
        <f t="shared" si="10"/>
        <v>#DIV/0!</v>
      </c>
    </row>
    <row r="20" spans="1:21" ht="14.65" customHeight="1" x14ac:dyDescent="0.2">
      <c r="A20" s="15" t="s">
        <v>46</v>
      </c>
      <c r="B20" s="17"/>
      <c r="C20" s="17"/>
      <c r="D20" s="17"/>
      <c r="E20" s="17"/>
      <c r="F20" s="17"/>
      <c r="G20" s="17"/>
      <c r="H20" s="17"/>
      <c r="I20" s="15">
        <f t="shared" si="0"/>
        <v>0</v>
      </c>
      <c r="J20" s="19" t="e">
        <f t="shared" si="1"/>
        <v>#DIV/0!</v>
      </c>
      <c r="K20" s="20" t="e">
        <f t="shared" si="2"/>
        <v>#DIV/0!</v>
      </c>
      <c r="L20" s="15" t="e">
        <f t="shared" si="3"/>
        <v>#DIV/0!</v>
      </c>
      <c r="M20" s="20" t="e">
        <f t="shared" si="4"/>
        <v>#DIV/0!</v>
      </c>
      <c r="O20" t="e">
        <f t="shared" si="5"/>
        <v>#DIV/0!</v>
      </c>
      <c r="P20" t="e">
        <f t="shared" si="6"/>
        <v>#DIV/0!</v>
      </c>
      <c r="Q20" t="e">
        <f t="shared" si="7"/>
        <v>#DIV/0!</v>
      </c>
      <c r="S20" t="e">
        <f t="shared" si="8"/>
        <v>#DIV/0!</v>
      </c>
      <c r="T20" t="e">
        <f t="shared" si="9"/>
        <v>#DIV/0!</v>
      </c>
      <c r="U20" t="e">
        <f t="shared" si="10"/>
        <v>#DIV/0!</v>
      </c>
    </row>
    <row r="21" spans="1:21" ht="14.65" customHeight="1" x14ac:dyDescent="0.2">
      <c r="A21" s="15" t="s">
        <v>47</v>
      </c>
      <c r="B21" s="17"/>
      <c r="C21" s="17"/>
      <c r="D21" s="17"/>
      <c r="E21" s="17"/>
      <c r="F21" s="17"/>
      <c r="G21" s="17"/>
      <c r="H21" s="17"/>
      <c r="I21" s="15">
        <f t="shared" si="0"/>
        <v>0</v>
      </c>
      <c r="J21" s="19" t="e">
        <f t="shared" si="1"/>
        <v>#DIV/0!</v>
      </c>
      <c r="K21" s="20" t="e">
        <f t="shared" si="2"/>
        <v>#DIV/0!</v>
      </c>
      <c r="L21" s="15" t="e">
        <f t="shared" si="3"/>
        <v>#DIV/0!</v>
      </c>
      <c r="M21" s="20" t="e">
        <f t="shared" si="4"/>
        <v>#DIV/0!</v>
      </c>
      <c r="O21" t="e">
        <f t="shared" si="5"/>
        <v>#DIV/0!</v>
      </c>
      <c r="P21" t="e">
        <f t="shared" si="6"/>
        <v>#DIV/0!</v>
      </c>
      <c r="Q21" t="e">
        <f t="shared" si="7"/>
        <v>#DIV/0!</v>
      </c>
      <c r="S21" t="e">
        <f t="shared" si="8"/>
        <v>#DIV/0!</v>
      </c>
      <c r="T21" t="e">
        <f t="shared" si="9"/>
        <v>#DIV/0!</v>
      </c>
      <c r="U21" t="e">
        <f t="shared" si="10"/>
        <v>#DIV/0!</v>
      </c>
    </row>
    <row r="22" spans="1:21" ht="14.65" customHeight="1" x14ac:dyDescent="0.2">
      <c r="A22" s="15" t="s">
        <v>48</v>
      </c>
      <c r="B22" s="17"/>
      <c r="C22" s="17"/>
      <c r="D22" s="17"/>
      <c r="E22" s="17"/>
      <c r="F22" s="17"/>
      <c r="G22" s="17"/>
      <c r="H22" s="17"/>
      <c r="I22" s="15">
        <f t="shared" si="0"/>
        <v>0</v>
      </c>
      <c r="J22" s="19" t="e">
        <f t="shared" si="1"/>
        <v>#DIV/0!</v>
      </c>
      <c r="K22" s="20" t="e">
        <f t="shared" si="2"/>
        <v>#DIV/0!</v>
      </c>
      <c r="L22" s="15" t="e">
        <f t="shared" si="3"/>
        <v>#DIV/0!</v>
      </c>
      <c r="M22" s="20" t="e">
        <f t="shared" si="4"/>
        <v>#DIV/0!</v>
      </c>
      <c r="O22" t="e">
        <f t="shared" si="5"/>
        <v>#DIV/0!</v>
      </c>
      <c r="P22" t="e">
        <f t="shared" si="6"/>
        <v>#DIV/0!</v>
      </c>
      <c r="Q22" t="e">
        <f t="shared" si="7"/>
        <v>#DIV/0!</v>
      </c>
      <c r="S22" t="e">
        <f t="shared" si="8"/>
        <v>#DIV/0!</v>
      </c>
      <c r="T22" t="e">
        <f t="shared" si="9"/>
        <v>#DIV/0!</v>
      </c>
      <c r="U22" t="e">
        <f t="shared" si="10"/>
        <v>#DIV/0!</v>
      </c>
    </row>
    <row r="23" spans="1:21" ht="14.65" customHeight="1" x14ac:dyDescent="0.2">
      <c r="A23" s="15" t="s">
        <v>49</v>
      </c>
      <c r="B23" s="17"/>
      <c r="C23" s="17"/>
      <c r="D23" s="17"/>
      <c r="E23" s="17"/>
      <c r="F23" s="17"/>
      <c r="G23" s="17"/>
      <c r="H23" s="17"/>
      <c r="I23" s="15">
        <f t="shared" si="0"/>
        <v>0</v>
      </c>
      <c r="J23" s="19" t="e">
        <f t="shared" si="1"/>
        <v>#DIV/0!</v>
      </c>
      <c r="K23" s="20" t="e">
        <f t="shared" si="2"/>
        <v>#DIV/0!</v>
      </c>
      <c r="L23" s="15" t="e">
        <f t="shared" si="3"/>
        <v>#DIV/0!</v>
      </c>
      <c r="M23" s="20" t="e">
        <f t="shared" si="4"/>
        <v>#DIV/0!</v>
      </c>
      <c r="O23" t="e">
        <f t="shared" si="5"/>
        <v>#DIV/0!</v>
      </c>
      <c r="P23" t="e">
        <f t="shared" si="6"/>
        <v>#DIV/0!</v>
      </c>
      <c r="Q23" t="e">
        <f t="shared" si="7"/>
        <v>#DIV/0!</v>
      </c>
      <c r="S23" t="e">
        <f t="shared" si="8"/>
        <v>#DIV/0!</v>
      </c>
      <c r="T23" t="e">
        <f t="shared" si="9"/>
        <v>#DIV/0!</v>
      </c>
      <c r="U23" t="e">
        <f t="shared" si="10"/>
        <v>#DIV/0!</v>
      </c>
    </row>
    <row r="24" spans="1:21" ht="14.65" customHeight="1" x14ac:dyDescent="0.2">
      <c r="A24" s="15" t="s">
        <v>50</v>
      </c>
      <c r="B24" s="17"/>
      <c r="C24" s="17"/>
      <c r="D24" s="17"/>
      <c r="E24" s="17"/>
      <c r="F24" s="17"/>
      <c r="G24" s="17"/>
      <c r="H24" s="17"/>
      <c r="I24" s="15">
        <f t="shared" si="0"/>
        <v>0</v>
      </c>
      <c r="J24" s="19" t="e">
        <f t="shared" si="1"/>
        <v>#DIV/0!</v>
      </c>
      <c r="K24" s="20" t="e">
        <f t="shared" si="2"/>
        <v>#DIV/0!</v>
      </c>
      <c r="L24" s="15" t="e">
        <f t="shared" si="3"/>
        <v>#DIV/0!</v>
      </c>
      <c r="M24" s="20" t="e">
        <f t="shared" si="4"/>
        <v>#DIV/0!</v>
      </c>
      <c r="O24" t="e">
        <f t="shared" si="5"/>
        <v>#DIV/0!</v>
      </c>
      <c r="P24" t="e">
        <f t="shared" si="6"/>
        <v>#DIV/0!</v>
      </c>
      <c r="Q24" t="e">
        <f t="shared" si="7"/>
        <v>#DIV/0!</v>
      </c>
      <c r="S24" t="e">
        <f t="shared" si="8"/>
        <v>#DIV/0!</v>
      </c>
      <c r="T24" t="e">
        <f t="shared" si="9"/>
        <v>#DIV/0!</v>
      </c>
      <c r="U24" t="e">
        <f t="shared" si="10"/>
        <v>#DIV/0!</v>
      </c>
    </row>
    <row r="25" spans="1:21" ht="14.65" customHeight="1" x14ac:dyDescent="0.2">
      <c r="A25" s="15" t="s">
        <v>51</v>
      </c>
      <c r="B25" s="17"/>
      <c r="C25" s="17"/>
      <c r="D25" s="17"/>
      <c r="E25" s="17"/>
      <c r="F25" s="17"/>
      <c r="G25" s="17"/>
      <c r="H25" s="17"/>
      <c r="I25" s="15">
        <f t="shared" si="0"/>
        <v>0</v>
      </c>
      <c r="J25" s="19" t="e">
        <f t="shared" si="1"/>
        <v>#DIV/0!</v>
      </c>
      <c r="K25" s="20" t="e">
        <f t="shared" si="2"/>
        <v>#DIV/0!</v>
      </c>
      <c r="L25" s="15" t="e">
        <f t="shared" si="3"/>
        <v>#DIV/0!</v>
      </c>
      <c r="M25" s="20" t="e">
        <f t="shared" si="4"/>
        <v>#DIV/0!</v>
      </c>
      <c r="O25" t="e">
        <f t="shared" si="5"/>
        <v>#DIV/0!</v>
      </c>
      <c r="P25" t="e">
        <f t="shared" si="6"/>
        <v>#DIV/0!</v>
      </c>
      <c r="Q25" t="e">
        <f t="shared" si="7"/>
        <v>#DIV/0!</v>
      </c>
      <c r="S25" t="e">
        <f t="shared" si="8"/>
        <v>#DIV/0!</v>
      </c>
      <c r="T25" t="e">
        <f t="shared" si="9"/>
        <v>#DIV/0!</v>
      </c>
      <c r="U25" t="e">
        <f t="shared" si="10"/>
        <v>#DIV/0!</v>
      </c>
    </row>
    <row r="26" spans="1:21" ht="14.65" customHeight="1" x14ac:dyDescent="0.2">
      <c r="A26" s="15" t="s">
        <v>52</v>
      </c>
      <c r="B26" s="17"/>
      <c r="C26" s="17"/>
      <c r="D26" s="17"/>
      <c r="E26" s="17"/>
      <c r="F26" s="17"/>
      <c r="G26" s="17"/>
      <c r="H26" s="17"/>
      <c r="I26" s="15">
        <f t="shared" si="0"/>
        <v>0</v>
      </c>
      <c r="J26" s="19" t="e">
        <f t="shared" si="1"/>
        <v>#DIV/0!</v>
      </c>
      <c r="K26" s="20" t="e">
        <f t="shared" si="2"/>
        <v>#DIV/0!</v>
      </c>
      <c r="L26" s="15" t="e">
        <f t="shared" si="3"/>
        <v>#DIV/0!</v>
      </c>
      <c r="M26" s="20" t="e">
        <f t="shared" si="4"/>
        <v>#DIV/0!</v>
      </c>
      <c r="O26" t="e">
        <f t="shared" si="5"/>
        <v>#DIV/0!</v>
      </c>
      <c r="P26" t="e">
        <f t="shared" si="6"/>
        <v>#DIV/0!</v>
      </c>
      <c r="Q26" t="e">
        <f t="shared" si="7"/>
        <v>#DIV/0!</v>
      </c>
      <c r="S26" t="e">
        <f t="shared" si="8"/>
        <v>#DIV/0!</v>
      </c>
      <c r="T26" t="e">
        <f t="shared" si="9"/>
        <v>#DIV/0!</v>
      </c>
      <c r="U26" t="e">
        <f t="shared" si="10"/>
        <v>#DIV/0!</v>
      </c>
    </row>
    <row r="27" spans="1:21" ht="14.65" customHeight="1" x14ac:dyDescent="0.2">
      <c r="A27" s="15" t="s">
        <v>53</v>
      </c>
      <c r="B27" s="17"/>
      <c r="C27" s="17"/>
      <c r="D27" s="17"/>
      <c r="E27" s="17"/>
      <c r="F27" s="17"/>
      <c r="G27" s="17"/>
      <c r="H27" s="17"/>
      <c r="I27" s="15">
        <f t="shared" si="0"/>
        <v>0</v>
      </c>
      <c r="J27" s="19" t="e">
        <f t="shared" si="1"/>
        <v>#DIV/0!</v>
      </c>
      <c r="K27" s="20" t="e">
        <f t="shared" si="2"/>
        <v>#DIV/0!</v>
      </c>
      <c r="L27" s="15" t="e">
        <f t="shared" si="3"/>
        <v>#DIV/0!</v>
      </c>
      <c r="M27" s="20" t="e">
        <f t="shared" si="4"/>
        <v>#DIV/0!</v>
      </c>
      <c r="O27" t="e">
        <f t="shared" si="5"/>
        <v>#DIV/0!</v>
      </c>
      <c r="P27" t="e">
        <f t="shared" si="6"/>
        <v>#DIV/0!</v>
      </c>
      <c r="Q27" t="e">
        <f t="shared" si="7"/>
        <v>#DIV/0!</v>
      </c>
      <c r="S27" t="e">
        <f t="shared" si="8"/>
        <v>#DIV/0!</v>
      </c>
      <c r="T27" t="e">
        <f t="shared" si="9"/>
        <v>#DIV/0!</v>
      </c>
      <c r="U27" t="e">
        <f t="shared" si="10"/>
        <v>#DIV/0!</v>
      </c>
    </row>
    <row r="28" spans="1:21" ht="14.65" customHeight="1" x14ac:dyDescent="0.2">
      <c r="A28" s="15" t="s">
        <v>54</v>
      </c>
      <c r="B28" s="17"/>
      <c r="C28" s="17"/>
      <c r="D28" s="17"/>
      <c r="E28" s="17"/>
      <c r="F28" s="17"/>
      <c r="G28" s="17"/>
      <c r="H28" s="17"/>
      <c r="I28" s="15">
        <f t="shared" si="0"/>
        <v>0</v>
      </c>
      <c r="J28" s="19" t="e">
        <f t="shared" si="1"/>
        <v>#DIV/0!</v>
      </c>
      <c r="K28" s="20" t="e">
        <f t="shared" si="2"/>
        <v>#DIV/0!</v>
      </c>
      <c r="L28" s="15" t="e">
        <f t="shared" si="3"/>
        <v>#DIV/0!</v>
      </c>
      <c r="M28" s="20" t="e">
        <f t="shared" si="4"/>
        <v>#DIV/0!</v>
      </c>
      <c r="O28" t="e">
        <f t="shared" si="5"/>
        <v>#DIV/0!</v>
      </c>
      <c r="P28" t="e">
        <f t="shared" si="6"/>
        <v>#DIV/0!</v>
      </c>
      <c r="Q28" t="e">
        <f t="shared" si="7"/>
        <v>#DIV/0!</v>
      </c>
      <c r="S28" t="e">
        <f t="shared" si="8"/>
        <v>#DIV/0!</v>
      </c>
      <c r="T28" t="e">
        <f t="shared" si="9"/>
        <v>#DIV/0!</v>
      </c>
      <c r="U28" t="e">
        <f t="shared" si="10"/>
        <v>#DIV/0!</v>
      </c>
    </row>
    <row r="29" spans="1:21" ht="14.65" customHeight="1" x14ac:dyDescent="0.2">
      <c r="A29" s="15" t="s">
        <v>24</v>
      </c>
      <c r="B29" s="15">
        <f t="shared" ref="B29:I29" si="11">SUM(B5:B28)</f>
        <v>0</v>
      </c>
      <c r="C29" s="15">
        <f t="shared" si="11"/>
        <v>0</v>
      </c>
      <c r="D29" s="15">
        <f t="shared" si="11"/>
        <v>0</v>
      </c>
      <c r="E29" s="15">
        <f t="shared" si="11"/>
        <v>0</v>
      </c>
      <c r="F29" s="15">
        <f t="shared" si="11"/>
        <v>0</v>
      </c>
      <c r="G29" s="15">
        <f t="shared" si="11"/>
        <v>0</v>
      </c>
      <c r="H29" s="15">
        <f t="shared" si="11"/>
        <v>0</v>
      </c>
      <c r="I29" s="15">
        <f t="shared" si="11"/>
        <v>0</v>
      </c>
      <c r="J29" s="19">
        <f t="shared" si="1"/>
        <v>0</v>
      </c>
      <c r="K29" s="20" t="e">
        <f t="shared" si="2"/>
        <v>#DIV/0!</v>
      </c>
      <c r="L29" s="15">
        <f t="shared" si="3"/>
        <v>0</v>
      </c>
      <c r="M29" s="20" t="e">
        <f t="shared" si="4"/>
        <v>#DIV/0!</v>
      </c>
      <c r="O29" t="e">
        <f t="shared" si="5"/>
        <v>#DIV/0!</v>
      </c>
      <c r="P29" t="e">
        <f t="shared" si="6"/>
        <v>#DIV/0!</v>
      </c>
      <c r="Q29" t="e">
        <f t="shared" si="7"/>
        <v>#DIV/0!</v>
      </c>
      <c r="S29" t="e">
        <f t="shared" si="8"/>
        <v>#DIV/0!</v>
      </c>
      <c r="T29" t="e">
        <f t="shared" si="9"/>
        <v>#DIV/0!</v>
      </c>
      <c r="U29" t="e">
        <f t="shared" si="10"/>
        <v>#DIV/0!</v>
      </c>
    </row>
    <row r="30" spans="1:21" ht="14.65" customHeight="1" x14ac:dyDescent="0.2"/>
    <row r="31" spans="1:21" ht="14.65" customHeight="1" x14ac:dyDescent="0.2">
      <c r="A31" s="15" t="s">
        <v>55</v>
      </c>
      <c r="B31" s="21"/>
      <c r="C31" s="21"/>
      <c r="D31" s="21"/>
      <c r="E31" s="21"/>
      <c r="F31" s="21"/>
      <c r="G31" s="21"/>
      <c r="H31" s="21"/>
    </row>
    <row r="32" spans="1:21" ht="14.65" customHeight="1" x14ac:dyDescent="0.2"/>
    <row r="33" spans="1:15" ht="12.75" customHeight="1" x14ac:dyDescent="0.2">
      <c r="A33" s="18" t="s">
        <v>56</v>
      </c>
      <c r="K33" s="15" t="s">
        <v>16</v>
      </c>
      <c r="M33" s="15" t="s">
        <v>16</v>
      </c>
      <c r="O33" t="s">
        <v>16</v>
      </c>
    </row>
    <row r="34" spans="1:15" ht="12.75" customHeight="1" x14ac:dyDescent="0.2">
      <c r="B34" s="15" t="s">
        <v>17</v>
      </c>
      <c r="C34" s="15" t="s">
        <v>18</v>
      </c>
      <c r="D34" s="15" t="s">
        <v>19</v>
      </c>
      <c r="E34" s="15" t="s">
        <v>20</v>
      </c>
      <c r="F34" s="15" t="s">
        <v>21</v>
      </c>
      <c r="G34" s="15" t="s">
        <v>22</v>
      </c>
      <c r="H34" s="15" t="s">
        <v>23</v>
      </c>
      <c r="I34" s="15" t="s">
        <v>24</v>
      </c>
      <c r="J34" s="15" t="s">
        <v>25</v>
      </c>
      <c r="K34" s="15" t="s">
        <v>56</v>
      </c>
      <c r="M34" s="15" t="s">
        <v>57</v>
      </c>
      <c r="O34" t="s">
        <v>58</v>
      </c>
    </row>
    <row r="35" spans="1:15" ht="14.65" customHeight="1" x14ac:dyDescent="0.2">
      <c r="A35" s="15" t="s">
        <v>31</v>
      </c>
      <c r="B35" s="17"/>
      <c r="C35" s="17"/>
      <c r="D35" s="17"/>
      <c r="E35" s="17"/>
      <c r="F35" s="17"/>
      <c r="G35" s="17"/>
      <c r="H35" s="17"/>
      <c r="I35" s="15">
        <f t="shared" ref="I35:I59" si="12">SUM(B35:H35)</f>
        <v>0</v>
      </c>
      <c r="J35" s="19" t="e">
        <f t="shared" ref="J35:J59" si="13">AVERAGE(B35, F35)</f>
        <v>#DIV/0!</v>
      </c>
      <c r="K35" s="20" t="e">
        <f t="shared" ref="K35:K59" si="14">J35/$J$29</f>
        <v>#DIV/0!</v>
      </c>
      <c r="M35" s="20" t="e">
        <f t="shared" ref="M35:M59" si="15">G35/$G$29</f>
        <v>#DIV/0!</v>
      </c>
      <c r="O35" t="e">
        <f t="shared" ref="O35:O59" si="16">H35/$H$29</f>
        <v>#DIV/0!</v>
      </c>
    </row>
    <row r="36" spans="1:15" ht="14.65" customHeight="1" x14ac:dyDescent="0.2">
      <c r="A36" s="15" t="s">
        <v>32</v>
      </c>
      <c r="B36" s="17"/>
      <c r="C36" s="17"/>
      <c r="D36" s="17"/>
      <c r="E36" s="17"/>
      <c r="F36" s="17"/>
      <c r="G36" s="17"/>
      <c r="H36" s="17"/>
      <c r="I36" s="15">
        <f t="shared" si="12"/>
        <v>0</v>
      </c>
      <c r="J36" s="19" t="e">
        <f t="shared" si="13"/>
        <v>#DIV/0!</v>
      </c>
      <c r="K36" s="20" t="e">
        <f t="shared" si="14"/>
        <v>#DIV/0!</v>
      </c>
      <c r="M36" s="20" t="e">
        <f t="shared" si="15"/>
        <v>#DIV/0!</v>
      </c>
      <c r="O36" t="e">
        <f t="shared" si="16"/>
        <v>#DIV/0!</v>
      </c>
    </row>
    <row r="37" spans="1:15" ht="14.65" customHeight="1" x14ac:dyDescent="0.2">
      <c r="A37" s="15" t="s">
        <v>33</v>
      </c>
      <c r="B37" s="17"/>
      <c r="C37" s="17"/>
      <c r="D37" s="17"/>
      <c r="E37" s="17"/>
      <c r="F37" s="17"/>
      <c r="G37" s="17"/>
      <c r="H37" s="17"/>
      <c r="I37" s="15">
        <f t="shared" si="12"/>
        <v>0</v>
      </c>
      <c r="J37" s="19" t="e">
        <f t="shared" si="13"/>
        <v>#DIV/0!</v>
      </c>
      <c r="K37" s="20" t="e">
        <f t="shared" si="14"/>
        <v>#DIV/0!</v>
      </c>
      <c r="M37" s="20" t="e">
        <f t="shared" si="15"/>
        <v>#DIV/0!</v>
      </c>
      <c r="O37" t="e">
        <f t="shared" si="16"/>
        <v>#DIV/0!</v>
      </c>
    </row>
    <row r="38" spans="1:15" ht="14.65" customHeight="1" x14ac:dyDescent="0.2">
      <c r="A38" s="15" t="s">
        <v>34</v>
      </c>
      <c r="B38" s="17"/>
      <c r="C38" s="17"/>
      <c r="D38" s="17"/>
      <c r="E38" s="17"/>
      <c r="F38" s="17"/>
      <c r="G38" s="17"/>
      <c r="H38" s="17"/>
      <c r="I38" s="15">
        <f t="shared" si="12"/>
        <v>0</v>
      </c>
      <c r="J38" s="19" t="e">
        <f t="shared" si="13"/>
        <v>#DIV/0!</v>
      </c>
      <c r="K38" s="20" t="e">
        <f t="shared" si="14"/>
        <v>#DIV/0!</v>
      </c>
      <c r="M38" s="20" t="e">
        <f t="shared" si="15"/>
        <v>#DIV/0!</v>
      </c>
      <c r="O38" t="e">
        <f t="shared" si="16"/>
        <v>#DIV/0!</v>
      </c>
    </row>
    <row r="39" spans="1:15" ht="14.65" customHeight="1" x14ac:dyDescent="0.2">
      <c r="A39" s="15" t="s">
        <v>35</v>
      </c>
      <c r="B39" s="17"/>
      <c r="C39" s="17"/>
      <c r="D39" s="17"/>
      <c r="E39" s="17"/>
      <c r="F39" s="17"/>
      <c r="G39" s="17"/>
      <c r="H39" s="17"/>
      <c r="I39" s="15">
        <f t="shared" si="12"/>
        <v>0</v>
      </c>
      <c r="J39" s="19" t="e">
        <f t="shared" si="13"/>
        <v>#DIV/0!</v>
      </c>
      <c r="K39" s="20" t="e">
        <f t="shared" si="14"/>
        <v>#DIV/0!</v>
      </c>
      <c r="M39" s="20" t="e">
        <f t="shared" si="15"/>
        <v>#DIV/0!</v>
      </c>
      <c r="O39" t="e">
        <f t="shared" si="16"/>
        <v>#DIV/0!</v>
      </c>
    </row>
    <row r="40" spans="1:15" ht="14.65" customHeight="1" x14ac:dyDescent="0.2">
      <c r="A40" s="15" t="s">
        <v>36</v>
      </c>
      <c r="B40" s="17"/>
      <c r="C40" s="17"/>
      <c r="D40" s="17"/>
      <c r="E40" s="17"/>
      <c r="F40" s="17"/>
      <c r="G40" s="17"/>
      <c r="H40" s="17"/>
      <c r="I40" s="15">
        <f t="shared" si="12"/>
        <v>0</v>
      </c>
      <c r="J40" s="19" t="e">
        <f t="shared" si="13"/>
        <v>#DIV/0!</v>
      </c>
      <c r="K40" s="20" t="e">
        <f t="shared" si="14"/>
        <v>#DIV/0!</v>
      </c>
      <c r="M40" s="20" t="e">
        <f t="shared" si="15"/>
        <v>#DIV/0!</v>
      </c>
      <c r="O40" t="e">
        <f t="shared" si="16"/>
        <v>#DIV/0!</v>
      </c>
    </row>
    <row r="41" spans="1:15" ht="14.65" customHeight="1" x14ac:dyDescent="0.2">
      <c r="A41" s="15" t="s">
        <v>37</v>
      </c>
      <c r="B41" s="17"/>
      <c r="C41" s="17"/>
      <c r="D41" s="17"/>
      <c r="E41" s="17"/>
      <c r="F41" s="17"/>
      <c r="G41" s="17"/>
      <c r="H41" s="17"/>
      <c r="I41" s="15">
        <f t="shared" si="12"/>
        <v>0</v>
      </c>
      <c r="J41" s="19" t="e">
        <f t="shared" si="13"/>
        <v>#DIV/0!</v>
      </c>
      <c r="K41" s="20" t="e">
        <f t="shared" si="14"/>
        <v>#DIV/0!</v>
      </c>
      <c r="M41" s="20" t="e">
        <f t="shared" si="15"/>
        <v>#DIV/0!</v>
      </c>
      <c r="O41" t="e">
        <f t="shared" si="16"/>
        <v>#DIV/0!</v>
      </c>
    </row>
    <row r="42" spans="1:15" ht="14.65" customHeight="1" x14ac:dyDescent="0.2">
      <c r="A42" s="15" t="s">
        <v>38</v>
      </c>
      <c r="B42" s="17"/>
      <c r="C42" s="17"/>
      <c r="D42" s="17"/>
      <c r="E42" s="17"/>
      <c r="F42" s="17"/>
      <c r="G42" s="17"/>
      <c r="H42" s="17"/>
      <c r="I42" s="15">
        <f t="shared" si="12"/>
        <v>0</v>
      </c>
      <c r="J42" s="19" t="e">
        <f t="shared" si="13"/>
        <v>#DIV/0!</v>
      </c>
      <c r="K42" s="20" t="e">
        <f t="shared" si="14"/>
        <v>#DIV/0!</v>
      </c>
      <c r="M42" s="20" t="e">
        <f t="shared" si="15"/>
        <v>#DIV/0!</v>
      </c>
      <c r="O42" t="e">
        <f t="shared" si="16"/>
        <v>#DIV/0!</v>
      </c>
    </row>
    <row r="43" spans="1:15" ht="14.65" customHeight="1" x14ac:dyDescent="0.2">
      <c r="A43" s="15" t="s">
        <v>39</v>
      </c>
      <c r="B43" s="17"/>
      <c r="C43" s="17"/>
      <c r="D43" s="17"/>
      <c r="E43" s="17"/>
      <c r="F43" s="17"/>
      <c r="G43" s="17"/>
      <c r="H43" s="17"/>
      <c r="I43" s="15">
        <f t="shared" si="12"/>
        <v>0</v>
      </c>
      <c r="J43" s="19" t="e">
        <f t="shared" si="13"/>
        <v>#DIV/0!</v>
      </c>
      <c r="K43" s="20" t="e">
        <f t="shared" si="14"/>
        <v>#DIV/0!</v>
      </c>
      <c r="M43" s="20" t="e">
        <f t="shared" si="15"/>
        <v>#DIV/0!</v>
      </c>
      <c r="O43" t="e">
        <f t="shared" si="16"/>
        <v>#DIV/0!</v>
      </c>
    </row>
    <row r="44" spans="1:15" ht="14.65" customHeight="1" x14ac:dyDescent="0.2">
      <c r="A44" s="15" t="s">
        <v>40</v>
      </c>
      <c r="B44" s="17"/>
      <c r="C44" s="17"/>
      <c r="D44" s="17"/>
      <c r="E44" s="17"/>
      <c r="F44" s="17"/>
      <c r="G44" s="17"/>
      <c r="H44" s="17"/>
      <c r="I44" s="15">
        <f t="shared" si="12"/>
        <v>0</v>
      </c>
      <c r="J44" s="19" t="e">
        <f t="shared" si="13"/>
        <v>#DIV/0!</v>
      </c>
      <c r="K44" s="20" t="e">
        <f t="shared" si="14"/>
        <v>#DIV/0!</v>
      </c>
      <c r="M44" s="20" t="e">
        <f t="shared" si="15"/>
        <v>#DIV/0!</v>
      </c>
      <c r="O44" t="e">
        <f t="shared" si="16"/>
        <v>#DIV/0!</v>
      </c>
    </row>
    <row r="45" spans="1:15" ht="14.65" customHeight="1" x14ac:dyDescent="0.2">
      <c r="A45" s="15" t="s">
        <v>41</v>
      </c>
      <c r="B45" s="17"/>
      <c r="C45" s="17"/>
      <c r="D45" s="17"/>
      <c r="E45" s="17"/>
      <c r="F45" s="17"/>
      <c r="G45" s="17"/>
      <c r="H45" s="17"/>
      <c r="I45" s="15">
        <f t="shared" si="12"/>
        <v>0</v>
      </c>
      <c r="J45" s="19" t="e">
        <f t="shared" si="13"/>
        <v>#DIV/0!</v>
      </c>
      <c r="K45" s="20" t="e">
        <f t="shared" si="14"/>
        <v>#DIV/0!</v>
      </c>
      <c r="M45" s="20" t="e">
        <f t="shared" si="15"/>
        <v>#DIV/0!</v>
      </c>
      <c r="O45" t="e">
        <f t="shared" si="16"/>
        <v>#DIV/0!</v>
      </c>
    </row>
    <row r="46" spans="1:15" ht="14.65" customHeight="1" x14ac:dyDescent="0.2">
      <c r="A46" s="15" t="s">
        <v>42</v>
      </c>
      <c r="B46" s="17"/>
      <c r="C46" s="17"/>
      <c r="D46" s="17"/>
      <c r="E46" s="17"/>
      <c r="F46" s="17"/>
      <c r="G46" s="17"/>
      <c r="H46" s="17"/>
      <c r="I46" s="15">
        <f t="shared" si="12"/>
        <v>0</v>
      </c>
      <c r="J46" s="19" t="e">
        <f t="shared" si="13"/>
        <v>#DIV/0!</v>
      </c>
      <c r="K46" s="20" t="e">
        <f t="shared" si="14"/>
        <v>#DIV/0!</v>
      </c>
      <c r="M46" s="20" t="e">
        <f t="shared" si="15"/>
        <v>#DIV/0!</v>
      </c>
      <c r="O46" t="e">
        <f t="shared" si="16"/>
        <v>#DIV/0!</v>
      </c>
    </row>
    <row r="47" spans="1:15" ht="14.65" customHeight="1" x14ac:dyDescent="0.2">
      <c r="A47" s="15" t="s">
        <v>43</v>
      </c>
      <c r="B47" s="17"/>
      <c r="C47" s="17"/>
      <c r="D47" s="17"/>
      <c r="E47" s="17"/>
      <c r="F47" s="17"/>
      <c r="G47" s="17"/>
      <c r="H47" s="17"/>
      <c r="I47" s="15">
        <f t="shared" si="12"/>
        <v>0</v>
      </c>
      <c r="J47" s="19" t="e">
        <f t="shared" si="13"/>
        <v>#DIV/0!</v>
      </c>
      <c r="K47" s="20" t="e">
        <f t="shared" si="14"/>
        <v>#DIV/0!</v>
      </c>
      <c r="M47" s="20" t="e">
        <f t="shared" si="15"/>
        <v>#DIV/0!</v>
      </c>
      <c r="O47" t="e">
        <f t="shared" si="16"/>
        <v>#DIV/0!</v>
      </c>
    </row>
    <row r="48" spans="1:15" ht="14.65" customHeight="1" x14ac:dyDescent="0.2">
      <c r="A48" s="15" t="s">
        <v>44</v>
      </c>
      <c r="B48" s="17"/>
      <c r="C48" s="17"/>
      <c r="D48" s="17"/>
      <c r="E48" s="17"/>
      <c r="F48" s="17"/>
      <c r="G48" s="17"/>
      <c r="H48" s="17"/>
      <c r="I48" s="15">
        <f t="shared" si="12"/>
        <v>0</v>
      </c>
      <c r="J48" s="19" t="e">
        <f t="shared" si="13"/>
        <v>#DIV/0!</v>
      </c>
      <c r="K48" s="20" t="e">
        <f t="shared" si="14"/>
        <v>#DIV/0!</v>
      </c>
      <c r="M48" s="20" t="e">
        <f t="shared" si="15"/>
        <v>#DIV/0!</v>
      </c>
      <c r="O48" t="e">
        <f t="shared" si="16"/>
        <v>#DIV/0!</v>
      </c>
    </row>
    <row r="49" spans="1:15" ht="14.65" customHeight="1" x14ac:dyDescent="0.2">
      <c r="A49" s="15" t="s">
        <v>45</v>
      </c>
      <c r="B49" s="17"/>
      <c r="C49" s="17"/>
      <c r="D49" s="17"/>
      <c r="E49" s="17"/>
      <c r="F49" s="17"/>
      <c r="G49" s="17"/>
      <c r="H49" s="17"/>
      <c r="I49" s="15">
        <f t="shared" si="12"/>
        <v>0</v>
      </c>
      <c r="J49" s="19" t="e">
        <f t="shared" si="13"/>
        <v>#DIV/0!</v>
      </c>
      <c r="K49" s="20" t="e">
        <f t="shared" si="14"/>
        <v>#DIV/0!</v>
      </c>
      <c r="M49" s="20" t="e">
        <f t="shared" si="15"/>
        <v>#DIV/0!</v>
      </c>
      <c r="O49" t="e">
        <f t="shared" si="16"/>
        <v>#DIV/0!</v>
      </c>
    </row>
    <row r="50" spans="1:15" ht="14.65" customHeight="1" x14ac:dyDescent="0.2">
      <c r="A50" s="15" t="s">
        <v>46</v>
      </c>
      <c r="B50" s="17"/>
      <c r="C50" s="17"/>
      <c r="D50" s="17"/>
      <c r="E50" s="17"/>
      <c r="F50" s="17"/>
      <c r="G50" s="17"/>
      <c r="H50" s="17"/>
      <c r="I50" s="15">
        <f t="shared" si="12"/>
        <v>0</v>
      </c>
      <c r="J50" s="19" t="e">
        <f t="shared" si="13"/>
        <v>#DIV/0!</v>
      </c>
      <c r="K50" s="20" t="e">
        <f t="shared" si="14"/>
        <v>#DIV/0!</v>
      </c>
      <c r="M50" s="20" t="e">
        <f t="shared" si="15"/>
        <v>#DIV/0!</v>
      </c>
      <c r="O50" t="e">
        <f t="shared" si="16"/>
        <v>#DIV/0!</v>
      </c>
    </row>
    <row r="51" spans="1:15" ht="14.65" customHeight="1" x14ac:dyDescent="0.2">
      <c r="A51" s="15" t="s">
        <v>47</v>
      </c>
      <c r="B51" s="17"/>
      <c r="C51" s="17"/>
      <c r="D51" s="17"/>
      <c r="E51" s="17"/>
      <c r="F51" s="17"/>
      <c r="G51" s="17"/>
      <c r="H51" s="17"/>
      <c r="I51" s="15">
        <f t="shared" si="12"/>
        <v>0</v>
      </c>
      <c r="J51" s="19" t="e">
        <f t="shared" si="13"/>
        <v>#DIV/0!</v>
      </c>
      <c r="K51" s="20" t="e">
        <f t="shared" si="14"/>
        <v>#DIV/0!</v>
      </c>
      <c r="M51" s="20" t="e">
        <f t="shared" si="15"/>
        <v>#DIV/0!</v>
      </c>
      <c r="O51" t="e">
        <f t="shared" si="16"/>
        <v>#DIV/0!</v>
      </c>
    </row>
    <row r="52" spans="1:15" ht="14.65" customHeight="1" x14ac:dyDescent="0.2">
      <c r="A52" s="15" t="s">
        <v>48</v>
      </c>
      <c r="B52" s="17"/>
      <c r="C52" s="17"/>
      <c r="D52" s="17"/>
      <c r="E52" s="17"/>
      <c r="F52" s="17"/>
      <c r="G52" s="17"/>
      <c r="H52" s="17"/>
      <c r="I52" s="15">
        <f t="shared" si="12"/>
        <v>0</v>
      </c>
      <c r="J52" s="19" t="e">
        <f t="shared" si="13"/>
        <v>#DIV/0!</v>
      </c>
      <c r="K52" s="20" t="e">
        <f t="shared" si="14"/>
        <v>#DIV/0!</v>
      </c>
      <c r="M52" s="20" t="e">
        <f t="shared" si="15"/>
        <v>#DIV/0!</v>
      </c>
      <c r="O52" t="e">
        <f t="shared" si="16"/>
        <v>#DIV/0!</v>
      </c>
    </row>
    <row r="53" spans="1:15" ht="14.65" customHeight="1" x14ac:dyDescent="0.2">
      <c r="A53" s="15" t="s">
        <v>49</v>
      </c>
      <c r="B53" s="17"/>
      <c r="C53" s="17"/>
      <c r="D53" s="17"/>
      <c r="E53" s="17"/>
      <c r="F53" s="17"/>
      <c r="G53" s="17"/>
      <c r="H53" s="17"/>
      <c r="I53" s="15">
        <f t="shared" si="12"/>
        <v>0</v>
      </c>
      <c r="J53" s="19" t="e">
        <f t="shared" si="13"/>
        <v>#DIV/0!</v>
      </c>
      <c r="K53" s="20" t="e">
        <f t="shared" si="14"/>
        <v>#DIV/0!</v>
      </c>
      <c r="M53" s="20" t="e">
        <f t="shared" si="15"/>
        <v>#DIV/0!</v>
      </c>
      <c r="O53" t="e">
        <f t="shared" si="16"/>
        <v>#DIV/0!</v>
      </c>
    </row>
    <row r="54" spans="1:15" ht="14.65" customHeight="1" x14ac:dyDescent="0.2">
      <c r="A54" s="15" t="s">
        <v>50</v>
      </c>
      <c r="B54" s="17"/>
      <c r="C54" s="17"/>
      <c r="D54" s="17"/>
      <c r="E54" s="17"/>
      <c r="F54" s="17"/>
      <c r="G54" s="17"/>
      <c r="H54" s="17"/>
      <c r="I54" s="15">
        <f t="shared" si="12"/>
        <v>0</v>
      </c>
      <c r="J54" s="19" t="e">
        <f t="shared" si="13"/>
        <v>#DIV/0!</v>
      </c>
      <c r="K54" s="20" t="e">
        <f t="shared" si="14"/>
        <v>#DIV/0!</v>
      </c>
      <c r="M54" s="20" t="e">
        <f t="shared" si="15"/>
        <v>#DIV/0!</v>
      </c>
      <c r="O54" t="e">
        <f t="shared" si="16"/>
        <v>#DIV/0!</v>
      </c>
    </row>
    <row r="55" spans="1:15" ht="14.65" customHeight="1" x14ac:dyDescent="0.2">
      <c r="A55" s="15" t="s">
        <v>51</v>
      </c>
      <c r="B55" s="17"/>
      <c r="C55" s="17"/>
      <c r="D55" s="17"/>
      <c r="E55" s="17"/>
      <c r="F55" s="17"/>
      <c r="G55" s="17"/>
      <c r="H55" s="17"/>
      <c r="I55" s="15">
        <f t="shared" si="12"/>
        <v>0</v>
      </c>
      <c r="J55" s="19" t="e">
        <f t="shared" si="13"/>
        <v>#DIV/0!</v>
      </c>
      <c r="K55" s="20" t="e">
        <f t="shared" si="14"/>
        <v>#DIV/0!</v>
      </c>
      <c r="M55" s="20" t="e">
        <f t="shared" si="15"/>
        <v>#DIV/0!</v>
      </c>
      <c r="O55" t="e">
        <f t="shared" si="16"/>
        <v>#DIV/0!</v>
      </c>
    </row>
    <row r="56" spans="1:15" ht="14.65" customHeight="1" x14ac:dyDescent="0.2">
      <c r="A56" s="15" t="s">
        <v>52</v>
      </c>
      <c r="B56" s="17"/>
      <c r="C56" s="17"/>
      <c r="D56" s="17"/>
      <c r="E56" s="17"/>
      <c r="F56" s="17"/>
      <c r="G56" s="17"/>
      <c r="H56" s="17"/>
      <c r="I56" s="15">
        <f t="shared" si="12"/>
        <v>0</v>
      </c>
      <c r="J56" s="19" t="e">
        <f t="shared" si="13"/>
        <v>#DIV/0!</v>
      </c>
      <c r="K56" s="20" t="e">
        <f t="shared" si="14"/>
        <v>#DIV/0!</v>
      </c>
      <c r="M56" s="20" t="e">
        <f t="shared" si="15"/>
        <v>#DIV/0!</v>
      </c>
      <c r="O56" t="e">
        <f t="shared" si="16"/>
        <v>#DIV/0!</v>
      </c>
    </row>
    <row r="57" spans="1:15" ht="14.65" customHeight="1" x14ac:dyDescent="0.2">
      <c r="A57" s="15" t="s">
        <v>53</v>
      </c>
      <c r="B57" s="17"/>
      <c r="C57" s="17"/>
      <c r="D57" s="17"/>
      <c r="E57" s="17"/>
      <c r="F57" s="17"/>
      <c r="G57" s="17"/>
      <c r="H57" s="17"/>
      <c r="I57" s="15">
        <f t="shared" si="12"/>
        <v>0</v>
      </c>
      <c r="J57" s="19" t="e">
        <f t="shared" si="13"/>
        <v>#DIV/0!</v>
      </c>
      <c r="K57" s="20" t="e">
        <f t="shared" si="14"/>
        <v>#DIV/0!</v>
      </c>
      <c r="M57" s="20" t="e">
        <f t="shared" si="15"/>
        <v>#DIV/0!</v>
      </c>
      <c r="O57" t="e">
        <f t="shared" si="16"/>
        <v>#DIV/0!</v>
      </c>
    </row>
    <row r="58" spans="1:15" ht="14.65" customHeight="1" x14ac:dyDescent="0.2">
      <c r="A58" s="15" t="s">
        <v>54</v>
      </c>
      <c r="B58" s="17"/>
      <c r="C58" s="17"/>
      <c r="D58" s="17"/>
      <c r="E58" s="17"/>
      <c r="F58" s="17"/>
      <c r="G58" s="17"/>
      <c r="H58" s="17"/>
      <c r="I58" s="15">
        <f t="shared" si="12"/>
        <v>0</v>
      </c>
      <c r="J58" s="19" t="e">
        <f t="shared" si="13"/>
        <v>#DIV/0!</v>
      </c>
      <c r="K58" s="20" t="e">
        <f t="shared" si="14"/>
        <v>#DIV/0!</v>
      </c>
      <c r="M58" s="20" t="e">
        <f t="shared" si="15"/>
        <v>#DIV/0!</v>
      </c>
      <c r="O58" t="e">
        <f t="shared" si="16"/>
        <v>#DIV/0!</v>
      </c>
    </row>
    <row r="59" spans="1:15" ht="14.65" customHeight="1" x14ac:dyDescent="0.2">
      <c r="A59" s="15" t="s">
        <v>24</v>
      </c>
      <c r="B59" s="15">
        <f t="shared" ref="B59:H59" si="17">SUM(B35:B58)</f>
        <v>0</v>
      </c>
      <c r="C59" s="15">
        <f t="shared" si="17"/>
        <v>0</v>
      </c>
      <c r="D59" s="15">
        <f t="shared" si="17"/>
        <v>0</v>
      </c>
      <c r="E59" s="15">
        <f t="shared" si="17"/>
        <v>0</v>
      </c>
      <c r="F59" s="15">
        <f t="shared" si="17"/>
        <v>0</v>
      </c>
      <c r="G59" s="15">
        <f t="shared" si="17"/>
        <v>0</v>
      </c>
      <c r="H59" s="15">
        <f t="shared" si="17"/>
        <v>0</v>
      </c>
      <c r="I59" s="15">
        <f t="shared" si="12"/>
        <v>0</v>
      </c>
      <c r="J59" s="19">
        <f t="shared" si="13"/>
        <v>0</v>
      </c>
      <c r="K59" s="20" t="e">
        <f t="shared" si="14"/>
        <v>#DIV/0!</v>
      </c>
      <c r="M59" s="20" t="e">
        <f t="shared" si="15"/>
        <v>#DIV/0!</v>
      </c>
      <c r="O59" t="e">
        <f t="shared" si="16"/>
        <v>#DIV/0!</v>
      </c>
    </row>
    <row r="60" spans="1:15" ht="14.65" customHeight="1" x14ac:dyDescent="0.2"/>
    <row r="61" spans="1:15" ht="14.65" customHeight="1" x14ac:dyDescent="0.2">
      <c r="A61" s="15" t="s">
        <v>59</v>
      </c>
      <c r="B61" s="17"/>
      <c r="C61" s="17"/>
      <c r="D61" s="17"/>
      <c r="E61" s="17"/>
      <c r="F61" s="17"/>
      <c r="G61" s="17"/>
      <c r="H61" s="17"/>
    </row>
    <row r="62" spans="1:15" ht="14.65" customHeight="1" x14ac:dyDescent="0.2">
      <c r="A62" s="15" t="s">
        <v>60</v>
      </c>
      <c r="B62" s="17"/>
      <c r="C62" s="17"/>
      <c r="D62" s="17"/>
      <c r="E62" s="17"/>
      <c r="F62" s="17"/>
      <c r="G62" s="17"/>
      <c r="H62" s="17"/>
    </row>
    <row r="63" spans="1:15" ht="14.65" customHeight="1" x14ac:dyDescent="0.2"/>
    <row r="64" spans="1:15" ht="14.65" customHeight="1" x14ac:dyDescent="0.2">
      <c r="A64" s="18" t="s">
        <v>61</v>
      </c>
      <c r="K64" s="15" t="s">
        <v>16</v>
      </c>
      <c r="M64" s="15" t="s">
        <v>16</v>
      </c>
      <c r="O64" t="s">
        <v>16</v>
      </c>
    </row>
    <row r="65" spans="1:15" ht="12.75" customHeight="1" x14ac:dyDescent="0.2">
      <c r="B65" s="15" t="s">
        <v>17</v>
      </c>
      <c r="C65" s="15" t="s">
        <v>18</v>
      </c>
      <c r="D65" s="15" t="s">
        <v>19</v>
      </c>
      <c r="E65" s="15" t="s">
        <v>20</v>
      </c>
      <c r="F65" s="15" t="s">
        <v>21</v>
      </c>
      <c r="G65" s="15" t="s">
        <v>22</v>
      </c>
      <c r="H65" s="15" t="s">
        <v>23</v>
      </c>
      <c r="I65" s="15" t="s">
        <v>24</v>
      </c>
      <c r="J65" s="15" t="s">
        <v>25</v>
      </c>
      <c r="K65" s="15" t="s">
        <v>61</v>
      </c>
      <c r="M65" s="15" t="s">
        <v>62</v>
      </c>
      <c r="O65" t="s">
        <v>63</v>
      </c>
    </row>
    <row r="66" spans="1:15" ht="14.65" customHeight="1" x14ac:dyDescent="0.2">
      <c r="A66" s="15" t="s">
        <v>31</v>
      </c>
      <c r="B66" s="17"/>
      <c r="C66" s="17"/>
      <c r="D66" s="17"/>
      <c r="E66" s="17"/>
      <c r="F66" s="17"/>
      <c r="G66" s="17"/>
      <c r="H66" s="17"/>
      <c r="I66" s="15">
        <f t="shared" ref="I66:I90" si="18">SUM(B66:H66)</f>
        <v>0</v>
      </c>
      <c r="J66" s="19" t="e">
        <f t="shared" ref="J66:J90" si="19">AVERAGE(B66, F66)</f>
        <v>#DIV/0!</v>
      </c>
      <c r="K66" s="20" t="e">
        <f t="shared" ref="K66:K90" si="20">J66/$J$29</f>
        <v>#DIV/0!</v>
      </c>
      <c r="M66" s="20" t="e">
        <f t="shared" ref="M66:M90" si="21">G66/$G$29</f>
        <v>#DIV/0!</v>
      </c>
      <c r="O66" t="e">
        <f t="shared" ref="O66:O90" si="22">H66/$H$29</f>
        <v>#DIV/0!</v>
      </c>
    </row>
    <row r="67" spans="1:15" ht="14.65" customHeight="1" x14ac:dyDescent="0.2">
      <c r="A67" s="15" t="s">
        <v>32</v>
      </c>
      <c r="B67" s="17"/>
      <c r="C67" s="17"/>
      <c r="D67" s="17"/>
      <c r="E67" s="17"/>
      <c r="F67" s="17"/>
      <c r="G67" s="17"/>
      <c r="H67" s="17"/>
      <c r="I67" s="15">
        <f t="shared" si="18"/>
        <v>0</v>
      </c>
      <c r="J67" s="19" t="e">
        <f t="shared" si="19"/>
        <v>#DIV/0!</v>
      </c>
      <c r="K67" s="20" t="e">
        <f t="shared" si="20"/>
        <v>#DIV/0!</v>
      </c>
      <c r="M67" s="20" t="e">
        <f t="shared" si="21"/>
        <v>#DIV/0!</v>
      </c>
      <c r="O67" t="e">
        <f t="shared" si="22"/>
        <v>#DIV/0!</v>
      </c>
    </row>
    <row r="68" spans="1:15" ht="14.65" customHeight="1" x14ac:dyDescent="0.2">
      <c r="A68" s="15" t="s">
        <v>33</v>
      </c>
      <c r="B68" s="17"/>
      <c r="C68" s="17"/>
      <c r="D68" s="17"/>
      <c r="E68" s="17"/>
      <c r="F68" s="17"/>
      <c r="G68" s="17"/>
      <c r="H68" s="17"/>
      <c r="I68" s="15">
        <f t="shared" si="18"/>
        <v>0</v>
      </c>
      <c r="J68" s="19" t="e">
        <f t="shared" si="19"/>
        <v>#DIV/0!</v>
      </c>
      <c r="K68" s="20" t="e">
        <f t="shared" si="20"/>
        <v>#DIV/0!</v>
      </c>
      <c r="M68" s="20" t="e">
        <f t="shared" si="21"/>
        <v>#DIV/0!</v>
      </c>
      <c r="O68" t="e">
        <f t="shared" si="22"/>
        <v>#DIV/0!</v>
      </c>
    </row>
    <row r="69" spans="1:15" ht="14.65" customHeight="1" x14ac:dyDescent="0.2">
      <c r="A69" s="15" t="s">
        <v>34</v>
      </c>
      <c r="B69" s="17"/>
      <c r="C69" s="17"/>
      <c r="D69" s="17"/>
      <c r="E69" s="17"/>
      <c r="F69" s="17"/>
      <c r="G69" s="17"/>
      <c r="H69" s="17"/>
      <c r="I69" s="15">
        <f t="shared" si="18"/>
        <v>0</v>
      </c>
      <c r="J69" s="19" t="e">
        <f t="shared" si="19"/>
        <v>#DIV/0!</v>
      </c>
      <c r="K69" s="20" t="e">
        <f t="shared" si="20"/>
        <v>#DIV/0!</v>
      </c>
      <c r="M69" s="20" t="e">
        <f t="shared" si="21"/>
        <v>#DIV/0!</v>
      </c>
      <c r="O69" t="e">
        <f t="shared" si="22"/>
        <v>#DIV/0!</v>
      </c>
    </row>
    <row r="70" spans="1:15" ht="14.65" customHeight="1" x14ac:dyDescent="0.2">
      <c r="A70" s="15" t="s">
        <v>35</v>
      </c>
      <c r="B70" s="17"/>
      <c r="C70" s="17"/>
      <c r="D70" s="17"/>
      <c r="E70" s="17"/>
      <c r="F70" s="17"/>
      <c r="G70" s="17"/>
      <c r="H70" s="17"/>
      <c r="I70" s="15">
        <f t="shared" si="18"/>
        <v>0</v>
      </c>
      <c r="J70" s="19" t="e">
        <f t="shared" si="19"/>
        <v>#DIV/0!</v>
      </c>
      <c r="K70" s="20" t="e">
        <f t="shared" si="20"/>
        <v>#DIV/0!</v>
      </c>
      <c r="M70" s="20" t="e">
        <f t="shared" si="21"/>
        <v>#DIV/0!</v>
      </c>
      <c r="O70" t="e">
        <f t="shared" si="22"/>
        <v>#DIV/0!</v>
      </c>
    </row>
    <row r="71" spans="1:15" ht="14.65" customHeight="1" x14ac:dyDescent="0.2">
      <c r="A71" s="15" t="s">
        <v>36</v>
      </c>
      <c r="B71" s="17"/>
      <c r="C71" s="17"/>
      <c r="D71" s="17"/>
      <c r="E71" s="17"/>
      <c r="F71" s="17"/>
      <c r="G71" s="17"/>
      <c r="H71" s="17"/>
      <c r="I71" s="15">
        <f t="shared" si="18"/>
        <v>0</v>
      </c>
      <c r="J71" s="19" t="e">
        <f t="shared" si="19"/>
        <v>#DIV/0!</v>
      </c>
      <c r="K71" s="20" t="e">
        <f t="shared" si="20"/>
        <v>#DIV/0!</v>
      </c>
      <c r="M71" s="20" t="e">
        <f t="shared" si="21"/>
        <v>#DIV/0!</v>
      </c>
      <c r="O71" t="e">
        <f t="shared" si="22"/>
        <v>#DIV/0!</v>
      </c>
    </row>
    <row r="72" spans="1:15" ht="14.65" customHeight="1" x14ac:dyDescent="0.2">
      <c r="A72" s="15" t="s">
        <v>37</v>
      </c>
      <c r="B72" s="17"/>
      <c r="C72" s="17"/>
      <c r="D72" s="17"/>
      <c r="E72" s="17"/>
      <c r="F72" s="17"/>
      <c r="G72" s="17"/>
      <c r="H72" s="17"/>
      <c r="I72" s="15">
        <f t="shared" si="18"/>
        <v>0</v>
      </c>
      <c r="J72" s="19" t="e">
        <f t="shared" si="19"/>
        <v>#DIV/0!</v>
      </c>
      <c r="K72" s="20" t="e">
        <f t="shared" si="20"/>
        <v>#DIV/0!</v>
      </c>
      <c r="M72" s="20" t="e">
        <f t="shared" si="21"/>
        <v>#DIV/0!</v>
      </c>
      <c r="O72" t="e">
        <f t="shared" si="22"/>
        <v>#DIV/0!</v>
      </c>
    </row>
    <row r="73" spans="1:15" ht="14.65" customHeight="1" x14ac:dyDescent="0.2">
      <c r="A73" s="15" t="s">
        <v>38</v>
      </c>
      <c r="B73" s="17"/>
      <c r="C73" s="17"/>
      <c r="D73" s="17"/>
      <c r="E73" s="17"/>
      <c r="F73" s="17"/>
      <c r="G73" s="17"/>
      <c r="H73" s="17"/>
      <c r="I73" s="15">
        <f t="shared" si="18"/>
        <v>0</v>
      </c>
      <c r="J73" s="19" t="e">
        <f t="shared" si="19"/>
        <v>#DIV/0!</v>
      </c>
      <c r="K73" s="20" t="e">
        <f t="shared" si="20"/>
        <v>#DIV/0!</v>
      </c>
      <c r="M73" s="20" t="e">
        <f t="shared" si="21"/>
        <v>#DIV/0!</v>
      </c>
      <c r="O73" t="e">
        <f t="shared" si="22"/>
        <v>#DIV/0!</v>
      </c>
    </row>
    <row r="74" spans="1:15" ht="14.65" customHeight="1" x14ac:dyDescent="0.2">
      <c r="A74" s="15" t="s">
        <v>39</v>
      </c>
      <c r="B74" s="17"/>
      <c r="C74" s="17"/>
      <c r="D74" s="17"/>
      <c r="E74" s="17"/>
      <c r="F74" s="17"/>
      <c r="G74" s="17"/>
      <c r="H74" s="17"/>
      <c r="I74" s="15">
        <f t="shared" si="18"/>
        <v>0</v>
      </c>
      <c r="J74" s="19" t="e">
        <f t="shared" si="19"/>
        <v>#DIV/0!</v>
      </c>
      <c r="K74" s="20" t="e">
        <f t="shared" si="20"/>
        <v>#DIV/0!</v>
      </c>
      <c r="M74" s="20" t="e">
        <f t="shared" si="21"/>
        <v>#DIV/0!</v>
      </c>
      <c r="O74" t="e">
        <f t="shared" si="22"/>
        <v>#DIV/0!</v>
      </c>
    </row>
    <row r="75" spans="1:15" ht="14.65" customHeight="1" x14ac:dyDescent="0.2">
      <c r="A75" s="15" t="s">
        <v>40</v>
      </c>
      <c r="B75" s="17"/>
      <c r="C75" s="17"/>
      <c r="D75" s="17"/>
      <c r="E75" s="17"/>
      <c r="F75" s="17"/>
      <c r="G75" s="17"/>
      <c r="H75" s="17"/>
      <c r="I75" s="15">
        <f t="shared" si="18"/>
        <v>0</v>
      </c>
      <c r="J75" s="19" t="e">
        <f t="shared" si="19"/>
        <v>#DIV/0!</v>
      </c>
      <c r="K75" s="20" t="e">
        <f t="shared" si="20"/>
        <v>#DIV/0!</v>
      </c>
      <c r="M75" s="20" t="e">
        <f t="shared" si="21"/>
        <v>#DIV/0!</v>
      </c>
      <c r="O75" t="e">
        <f t="shared" si="22"/>
        <v>#DIV/0!</v>
      </c>
    </row>
    <row r="76" spans="1:15" ht="14.65" customHeight="1" x14ac:dyDescent="0.2">
      <c r="A76" s="15" t="s">
        <v>41</v>
      </c>
      <c r="B76" s="17"/>
      <c r="C76" s="17"/>
      <c r="D76" s="17"/>
      <c r="E76" s="17"/>
      <c r="F76" s="17"/>
      <c r="G76" s="17"/>
      <c r="H76" s="17"/>
      <c r="I76" s="15">
        <f t="shared" si="18"/>
        <v>0</v>
      </c>
      <c r="J76" s="19" t="e">
        <f t="shared" si="19"/>
        <v>#DIV/0!</v>
      </c>
      <c r="K76" s="20" t="e">
        <f t="shared" si="20"/>
        <v>#DIV/0!</v>
      </c>
      <c r="M76" s="20" t="e">
        <f t="shared" si="21"/>
        <v>#DIV/0!</v>
      </c>
      <c r="O76" t="e">
        <f t="shared" si="22"/>
        <v>#DIV/0!</v>
      </c>
    </row>
    <row r="77" spans="1:15" ht="14.65" customHeight="1" x14ac:dyDescent="0.2">
      <c r="A77" s="15" t="s">
        <v>42</v>
      </c>
      <c r="B77" s="17"/>
      <c r="C77" s="17"/>
      <c r="D77" s="17"/>
      <c r="E77" s="17"/>
      <c r="F77" s="17"/>
      <c r="G77" s="17"/>
      <c r="H77" s="17"/>
      <c r="I77" s="15">
        <f t="shared" si="18"/>
        <v>0</v>
      </c>
      <c r="J77" s="19" t="e">
        <f t="shared" si="19"/>
        <v>#DIV/0!</v>
      </c>
      <c r="K77" s="20" t="e">
        <f t="shared" si="20"/>
        <v>#DIV/0!</v>
      </c>
      <c r="M77" s="20" t="e">
        <f t="shared" si="21"/>
        <v>#DIV/0!</v>
      </c>
      <c r="O77" t="e">
        <f t="shared" si="22"/>
        <v>#DIV/0!</v>
      </c>
    </row>
    <row r="78" spans="1:15" ht="14.65" customHeight="1" x14ac:dyDescent="0.2">
      <c r="A78" s="15" t="s">
        <v>43</v>
      </c>
      <c r="B78" s="17"/>
      <c r="C78" s="17"/>
      <c r="D78" s="17"/>
      <c r="E78" s="17"/>
      <c r="F78" s="17"/>
      <c r="G78" s="17"/>
      <c r="H78" s="17"/>
      <c r="I78" s="15">
        <f t="shared" si="18"/>
        <v>0</v>
      </c>
      <c r="J78" s="19" t="e">
        <f t="shared" si="19"/>
        <v>#DIV/0!</v>
      </c>
      <c r="K78" s="20" t="e">
        <f t="shared" si="20"/>
        <v>#DIV/0!</v>
      </c>
      <c r="M78" s="20" t="e">
        <f t="shared" si="21"/>
        <v>#DIV/0!</v>
      </c>
      <c r="O78" t="e">
        <f t="shared" si="22"/>
        <v>#DIV/0!</v>
      </c>
    </row>
    <row r="79" spans="1:15" ht="14.65" customHeight="1" x14ac:dyDescent="0.2">
      <c r="A79" s="15" t="s">
        <v>44</v>
      </c>
      <c r="B79" s="17"/>
      <c r="C79" s="17"/>
      <c r="D79" s="17"/>
      <c r="E79" s="17"/>
      <c r="F79" s="17"/>
      <c r="G79" s="17"/>
      <c r="H79" s="17"/>
      <c r="I79" s="15">
        <f t="shared" si="18"/>
        <v>0</v>
      </c>
      <c r="J79" s="19" t="e">
        <f t="shared" si="19"/>
        <v>#DIV/0!</v>
      </c>
      <c r="K79" s="20" t="e">
        <f t="shared" si="20"/>
        <v>#DIV/0!</v>
      </c>
      <c r="M79" s="20" t="e">
        <f t="shared" si="21"/>
        <v>#DIV/0!</v>
      </c>
      <c r="O79" t="e">
        <f t="shared" si="22"/>
        <v>#DIV/0!</v>
      </c>
    </row>
    <row r="80" spans="1:15" ht="14.65" customHeight="1" x14ac:dyDescent="0.2">
      <c r="A80" s="15" t="s">
        <v>45</v>
      </c>
      <c r="B80" s="17"/>
      <c r="C80" s="17"/>
      <c r="D80" s="17"/>
      <c r="E80" s="17"/>
      <c r="F80" s="17"/>
      <c r="G80" s="17"/>
      <c r="H80" s="17"/>
      <c r="I80" s="15">
        <f t="shared" si="18"/>
        <v>0</v>
      </c>
      <c r="J80" s="19" t="e">
        <f t="shared" si="19"/>
        <v>#DIV/0!</v>
      </c>
      <c r="K80" s="20" t="e">
        <f t="shared" si="20"/>
        <v>#DIV/0!</v>
      </c>
      <c r="M80" s="20" t="e">
        <f t="shared" si="21"/>
        <v>#DIV/0!</v>
      </c>
      <c r="O80" t="e">
        <f t="shared" si="22"/>
        <v>#DIV/0!</v>
      </c>
    </row>
    <row r="81" spans="1:15" ht="14.65" customHeight="1" x14ac:dyDescent="0.2">
      <c r="A81" s="15" t="s">
        <v>46</v>
      </c>
      <c r="B81" s="17"/>
      <c r="C81" s="17"/>
      <c r="D81" s="17"/>
      <c r="E81" s="17"/>
      <c r="F81" s="17"/>
      <c r="G81" s="17"/>
      <c r="H81" s="17"/>
      <c r="I81" s="15">
        <f t="shared" si="18"/>
        <v>0</v>
      </c>
      <c r="J81" s="19" t="e">
        <f t="shared" si="19"/>
        <v>#DIV/0!</v>
      </c>
      <c r="K81" s="20" t="e">
        <f t="shared" si="20"/>
        <v>#DIV/0!</v>
      </c>
      <c r="M81" s="20" t="e">
        <f t="shared" si="21"/>
        <v>#DIV/0!</v>
      </c>
      <c r="O81" t="e">
        <f t="shared" si="22"/>
        <v>#DIV/0!</v>
      </c>
    </row>
    <row r="82" spans="1:15" ht="14.65" customHeight="1" x14ac:dyDescent="0.2">
      <c r="A82" s="15" t="s">
        <v>47</v>
      </c>
      <c r="B82" s="17"/>
      <c r="C82" s="17"/>
      <c r="D82" s="17"/>
      <c r="E82" s="17"/>
      <c r="F82" s="17"/>
      <c r="G82" s="17"/>
      <c r="H82" s="17"/>
      <c r="I82" s="15">
        <f t="shared" si="18"/>
        <v>0</v>
      </c>
      <c r="J82" s="19" t="e">
        <f t="shared" si="19"/>
        <v>#DIV/0!</v>
      </c>
      <c r="K82" s="20" t="e">
        <f t="shared" si="20"/>
        <v>#DIV/0!</v>
      </c>
      <c r="M82" s="20" t="e">
        <f t="shared" si="21"/>
        <v>#DIV/0!</v>
      </c>
      <c r="O82" t="e">
        <f t="shared" si="22"/>
        <v>#DIV/0!</v>
      </c>
    </row>
    <row r="83" spans="1:15" ht="14.65" customHeight="1" x14ac:dyDescent="0.2">
      <c r="A83" s="15" t="s">
        <v>48</v>
      </c>
      <c r="B83" s="17"/>
      <c r="C83" s="17"/>
      <c r="D83" s="17"/>
      <c r="E83" s="17"/>
      <c r="F83" s="17"/>
      <c r="G83" s="17"/>
      <c r="H83" s="17"/>
      <c r="I83" s="15">
        <f t="shared" si="18"/>
        <v>0</v>
      </c>
      <c r="J83" s="19" t="e">
        <f t="shared" si="19"/>
        <v>#DIV/0!</v>
      </c>
      <c r="K83" s="20" t="e">
        <f t="shared" si="20"/>
        <v>#DIV/0!</v>
      </c>
      <c r="M83" s="20" t="e">
        <f t="shared" si="21"/>
        <v>#DIV/0!</v>
      </c>
      <c r="O83" t="e">
        <f t="shared" si="22"/>
        <v>#DIV/0!</v>
      </c>
    </row>
    <row r="84" spans="1:15" ht="14.65" customHeight="1" x14ac:dyDescent="0.2">
      <c r="A84" s="15" t="s">
        <v>49</v>
      </c>
      <c r="B84" s="17"/>
      <c r="C84" s="17"/>
      <c r="D84" s="17"/>
      <c r="E84" s="17"/>
      <c r="F84" s="17"/>
      <c r="G84" s="17"/>
      <c r="H84" s="17"/>
      <c r="I84" s="15">
        <f t="shared" si="18"/>
        <v>0</v>
      </c>
      <c r="J84" s="19" t="e">
        <f t="shared" si="19"/>
        <v>#DIV/0!</v>
      </c>
      <c r="K84" s="20" t="e">
        <f t="shared" si="20"/>
        <v>#DIV/0!</v>
      </c>
      <c r="M84" s="20" t="e">
        <f t="shared" si="21"/>
        <v>#DIV/0!</v>
      </c>
      <c r="O84" t="e">
        <f t="shared" si="22"/>
        <v>#DIV/0!</v>
      </c>
    </row>
    <row r="85" spans="1:15" ht="14.65" customHeight="1" x14ac:dyDescent="0.2">
      <c r="A85" s="15" t="s">
        <v>50</v>
      </c>
      <c r="B85" s="17"/>
      <c r="C85" s="17"/>
      <c r="D85" s="17"/>
      <c r="E85" s="17"/>
      <c r="F85" s="17"/>
      <c r="G85" s="17"/>
      <c r="H85" s="17"/>
      <c r="I85" s="15">
        <f t="shared" si="18"/>
        <v>0</v>
      </c>
      <c r="J85" s="19" t="e">
        <f t="shared" si="19"/>
        <v>#DIV/0!</v>
      </c>
      <c r="K85" s="20" t="e">
        <f t="shared" si="20"/>
        <v>#DIV/0!</v>
      </c>
      <c r="M85" s="20" t="e">
        <f t="shared" si="21"/>
        <v>#DIV/0!</v>
      </c>
      <c r="O85" t="e">
        <f t="shared" si="22"/>
        <v>#DIV/0!</v>
      </c>
    </row>
    <row r="86" spans="1:15" ht="14.65" customHeight="1" x14ac:dyDescent="0.2">
      <c r="A86" s="15" t="s">
        <v>51</v>
      </c>
      <c r="B86" s="17"/>
      <c r="C86" s="17"/>
      <c r="D86" s="17"/>
      <c r="E86" s="17"/>
      <c r="F86" s="17"/>
      <c r="G86" s="17"/>
      <c r="H86" s="17"/>
      <c r="I86" s="15">
        <f t="shared" si="18"/>
        <v>0</v>
      </c>
      <c r="J86" s="19" t="e">
        <f t="shared" si="19"/>
        <v>#DIV/0!</v>
      </c>
      <c r="K86" s="20" t="e">
        <f t="shared" si="20"/>
        <v>#DIV/0!</v>
      </c>
      <c r="M86" s="20" t="e">
        <f t="shared" si="21"/>
        <v>#DIV/0!</v>
      </c>
      <c r="O86" t="e">
        <f t="shared" si="22"/>
        <v>#DIV/0!</v>
      </c>
    </row>
    <row r="87" spans="1:15" ht="14.65" customHeight="1" x14ac:dyDescent="0.2">
      <c r="A87" s="15" t="s">
        <v>52</v>
      </c>
      <c r="B87" s="17"/>
      <c r="C87" s="17"/>
      <c r="D87" s="17"/>
      <c r="E87" s="17"/>
      <c r="F87" s="17"/>
      <c r="G87" s="17"/>
      <c r="H87" s="17"/>
      <c r="I87" s="15">
        <f t="shared" si="18"/>
        <v>0</v>
      </c>
      <c r="J87" s="19" t="e">
        <f t="shared" si="19"/>
        <v>#DIV/0!</v>
      </c>
      <c r="K87" s="20" t="e">
        <f t="shared" si="20"/>
        <v>#DIV/0!</v>
      </c>
      <c r="M87" s="20" t="e">
        <f t="shared" si="21"/>
        <v>#DIV/0!</v>
      </c>
      <c r="O87" t="e">
        <f t="shared" si="22"/>
        <v>#DIV/0!</v>
      </c>
    </row>
    <row r="88" spans="1:15" ht="14.65" customHeight="1" x14ac:dyDescent="0.2">
      <c r="A88" s="15" t="s">
        <v>53</v>
      </c>
      <c r="B88" s="17"/>
      <c r="C88" s="17"/>
      <c r="D88" s="17"/>
      <c r="E88" s="17"/>
      <c r="F88" s="17"/>
      <c r="G88" s="17"/>
      <c r="H88" s="17"/>
      <c r="I88" s="15">
        <f t="shared" si="18"/>
        <v>0</v>
      </c>
      <c r="J88" s="19" t="e">
        <f t="shared" si="19"/>
        <v>#DIV/0!</v>
      </c>
      <c r="K88" s="20" t="e">
        <f t="shared" si="20"/>
        <v>#DIV/0!</v>
      </c>
      <c r="M88" s="20" t="e">
        <f t="shared" si="21"/>
        <v>#DIV/0!</v>
      </c>
      <c r="O88" t="e">
        <f t="shared" si="22"/>
        <v>#DIV/0!</v>
      </c>
    </row>
    <row r="89" spans="1:15" ht="14.65" customHeight="1" x14ac:dyDescent="0.2">
      <c r="A89" s="15" t="s">
        <v>54</v>
      </c>
      <c r="B89" s="17"/>
      <c r="C89" s="17"/>
      <c r="D89" s="17"/>
      <c r="E89" s="17"/>
      <c r="F89" s="17"/>
      <c r="G89" s="17"/>
      <c r="H89" s="17"/>
      <c r="I89" s="15">
        <f t="shared" si="18"/>
        <v>0</v>
      </c>
      <c r="J89" s="19" t="e">
        <f t="shared" si="19"/>
        <v>#DIV/0!</v>
      </c>
      <c r="K89" s="20" t="e">
        <f t="shared" si="20"/>
        <v>#DIV/0!</v>
      </c>
      <c r="M89" s="20" t="e">
        <f t="shared" si="21"/>
        <v>#DIV/0!</v>
      </c>
      <c r="O89" t="e">
        <f t="shared" si="22"/>
        <v>#DIV/0!</v>
      </c>
    </row>
    <row r="90" spans="1:15" ht="12.75" customHeight="1" x14ac:dyDescent="0.2">
      <c r="A90" s="15" t="s">
        <v>24</v>
      </c>
      <c r="B90" s="15">
        <f t="shared" ref="B90:H90" si="23">SUM(B66:B89)</f>
        <v>0</v>
      </c>
      <c r="C90" s="15">
        <f t="shared" si="23"/>
        <v>0</v>
      </c>
      <c r="D90" s="15">
        <f t="shared" si="23"/>
        <v>0</v>
      </c>
      <c r="E90" s="15">
        <f t="shared" si="23"/>
        <v>0</v>
      </c>
      <c r="F90" s="15">
        <f t="shared" si="23"/>
        <v>0</v>
      </c>
      <c r="G90" s="15">
        <f t="shared" si="23"/>
        <v>0</v>
      </c>
      <c r="H90" s="15">
        <f t="shared" si="23"/>
        <v>0</v>
      </c>
      <c r="I90" s="15">
        <f t="shared" si="18"/>
        <v>0</v>
      </c>
      <c r="J90" s="19">
        <f t="shared" si="19"/>
        <v>0</v>
      </c>
      <c r="K90" s="20" t="e">
        <f t="shared" si="20"/>
        <v>#DIV/0!</v>
      </c>
      <c r="M90" s="20" t="e">
        <f t="shared" si="21"/>
        <v>#DIV/0!</v>
      </c>
      <c r="O90" t="e">
        <f t="shared" si="22"/>
        <v>#DIV/0!</v>
      </c>
    </row>
    <row r="92" spans="1:15" ht="12.75" customHeight="1" x14ac:dyDescent="0.2">
      <c r="A92" s="15" t="s">
        <v>59</v>
      </c>
      <c r="B92" s="17"/>
      <c r="C92" s="17"/>
      <c r="D92" s="17"/>
      <c r="E92" s="17"/>
      <c r="F92" s="17"/>
      <c r="G92" s="17"/>
      <c r="H92" s="17"/>
    </row>
    <row r="93" spans="1:15" ht="12.75" customHeight="1" x14ac:dyDescent="0.2">
      <c r="A93" s="15" t="s">
        <v>60</v>
      </c>
      <c r="B93" s="17"/>
      <c r="C93" s="17"/>
      <c r="D93" s="17"/>
      <c r="E93" s="17"/>
      <c r="F93" s="17"/>
      <c r="G93" s="17"/>
      <c r="H93" s="1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7" sqref="A7"/>
    </sheetView>
  </sheetViews>
  <sheetFormatPr defaultRowHeight="12.75" x14ac:dyDescent="0.2"/>
  <sheetData>
    <row r="1" spans="1:15" x14ac:dyDescent="0.2">
      <c r="A1" t="s">
        <v>199</v>
      </c>
    </row>
    <row r="3" spans="1:15" x14ac:dyDescent="0.2">
      <c r="A3" t="s">
        <v>15</v>
      </c>
      <c r="B3" t="s">
        <v>200</v>
      </c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209</v>
      </c>
      <c r="L3" t="s">
        <v>210</v>
      </c>
      <c r="M3" t="s">
        <v>211</v>
      </c>
      <c r="N3" t="s">
        <v>71</v>
      </c>
      <c r="O3" t="s">
        <v>212</v>
      </c>
    </row>
    <row r="4" spans="1:15" x14ac:dyDescent="0.2"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>
        <f>SUM(B4:M4)</f>
        <v>0</v>
      </c>
      <c r="O4" t="e">
        <f>AVERAGE(B4:M4)</f>
        <v>#DIV/0!</v>
      </c>
    </row>
    <row r="6" spans="1:15" x14ac:dyDescent="0.2">
      <c r="A6" t="s">
        <v>16</v>
      </c>
      <c r="B6" t="e">
        <f>100/$O$4 * B4 * 0.01</f>
        <v>#DIV/0!</v>
      </c>
      <c r="C6" t="e">
        <f t="shared" ref="C6:M6" si="0">100/$O$4 * C4 * 0.01</f>
        <v>#DIV/0!</v>
      </c>
      <c r="D6" t="e">
        <f t="shared" si="0"/>
        <v>#DIV/0!</v>
      </c>
      <c r="E6" t="e">
        <f t="shared" si="0"/>
        <v>#DIV/0!</v>
      </c>
      <c r="F6" t="e">
        <f t="shared" si="0"/>
        <v>#DIV/0!</v>
      </c>
      <c r="G6" t="e">
        <f t="shared" si="0"/>
        <v>#DIV/0!</v>
      </c>
      <c r="H6" t="e">
        <f t="shared" si="0"/>
        <v>#DIV/0!</v>
      </c>
      <c r="I6" t="e">
        <f t="shared" si="0"/>
        <v>#DIV/0!</v>
      </c>
      <c r="J6" t="e">
        <f t="shared" si="0"/>
        <v>#DIV/0!</v>
      </c>
      <c r="K6" t="e">
        <f t="shared" si="0"/>
        <v>#DIV/0!</v>
      </c>
      <c r="L6" t="e">
        <f t="shared" si="0"/>
        <v>#DIV/0!</v>
      </c>
      <c r="M6" t="e">
        <f t="shared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defaultColWidth="9.28515625" defaultRowHeight="12.75" x14ac:dyDescent="0.2"/>
  <cols>
    <col min="1" max="19" width="11.5703125" style="15" customWidth="1"/>
  </cols>
  <sheetData>
    <row r="1" spans="1:19" ht="17.45" customHeight="1" x14ac:dyDescent="0.25">
      <c r="A1" s="16" t="s">
        <v>64</v>
      </c>
    </row>
    <row r="3" spans="1:19" ht="12.75" customHeight="1" x14ac:dyDescent="0.2">
      <c r="A3" s="18" t="s">
        <v>11</v>
      </c>
    </row>
    <row r="4" spans="1:19" ht="12.75" customHeight="1" x14ac:dyDescent="0.2"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 t="s">
        <v>24</v>
      </c>
      <c r="P4" s="15" t="s">
        <v>65</v>
      </c>
      <c r="Q4" s="15" t="s">
        <v>66</v>
      </c>
      <c r="R4" s="15" t="s">
        <v>67</v>
      </c>
      <c r="S4" s="15" t="s">
        <v>68</v>
      </c>
    </row>
    <row r="5" spans="1:19" ht="14.65" customHeight="1" x14ac:dyDescent="0.2">
      <c r="A5" s="15" t="s">
        <v>31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5">
        <f t="shared" ref="O5:O29" si="0">SUM(B5:N5)</f>
        <v>0</v>
      </c>
      <c r="P5" s="22"/>
      <c r="Q5" s="22"/>
      <c r="R5" s="22"/>
      <c r="S5" s="23"/>
    </row>
    <row r="6" spans="1:19" ht="14.65" customHeight="1" x14ac:dyDescent="0.2">
      <c r="A6" s="15" t="s">
        <v>32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5">
        <f t="shared" si="0"/>
        <v>0</v>
      </c>
      <c r="P6" s="22"/>
      <c r="Q6" s="22"/>
      <c r="R6" s="22"/>
      <c r="S6" s="23"/>
    </row>
    <row r="7" spans="1:19" ht="14.65" customHeight="1" x14ac:dyDescent="0.2">
      <c r="A7" s="15" t="s">
        <v>33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5">
        <f t="shared" si="0"/>
        <v>0</v>
      </c>
      <c r="P7" s="22"/>
      <c r="Q7" s="22"/>
      <c r="R7" s="22"/>
      <c r="S7" s="23"/>
    </row>
    <row r="8" spans="1:19" ht="14.65" customHeight="1" x14ac:dyDescent="0.2">
      <c r="A8" s="15" t="s">
        <v>34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5">
        <f t="shared" si="0"/>
        <v>0</v>
      </c>
      <c r="P8" s="22"/>
      <c r="Q8" s="22"/>
      <c r="R8" s="22"/>
      <c r="S8" s="23"/>
    </row>
    <row r="9" spans="1:19" ht="14.65" customHeight="1" x14ac:dyDescent="0.2">
      <c r="A9" s="15" t="s">
        <v>35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5">
        <f t="shared" si="0"/>
        <v>0</v>
      </c>
      <c r="P9" s="22"/>
      <c r="Q9" s="22"/>
      <c r="R9" s="22"/>
      <c r="S9" s="23"/>
    </row>
    <row r="10" spans="1:19" ht="14.65" customHeight="1" x14ac:dyDescent="0.2">
      <c r="A10" s="15" t="s">
        <v>36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5">
        <f t="shared" si="0"/>
        <v>0</v>
      </c>
      <c r="P10" s="22"/>
      <c r="Q10" s="22"/>
      <c r="R10" s="22"/>
      <c r="S10" s="23"/>
    </row>
    <row r="11" spans="1:19" ht="14.65" customHeight="1" x14ac:dyDescent="0.2">
      <c r="A11" s="15" t="s">
        <v>37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5">
        <f t="shared" si="0"/>
        <v>0</v>
      </c>
      <c r="P11" s="22"/>
      <c r="Q11" s="22"/>
      <c r="R11" s="22"/>
      <c r="S11" s="23"/>
    </row>
    <row r="12" spans="1:19" ht="14.65" customHeight="1" x14ac:dyDescent="0.2">
      <c r="A12" s="15" t="s">
        <v>38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5">
        <f t="shared" si="0"/>
        <v>0</v>
      </c>
      <c r="P12" s="22"/>
      <c r="Q12" s="22"/>
      <c r="R12" s="22"/>
      <c r="S12" s="23"/>
    </row>
    <row r="13" spans="1:19" ht="14.65" customHeight="1" x14ac:dyDescent="0.2">
      <c r="A13" s="15" t="s">
        <v>39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5">
        <f t="shared" si="0"/>
        <v>0</v>
      </c>
      <c r="P13" s="22"/>
      <c r="Q13" s="22"/>
      <c r="R13" s="22"/>
      <c r="S13" s="23"/>
    </row>
    <row r="14" spans="1:19" ht="14.65" customHeight="1" x14ac:dyDescent="0.2">
      <c r="A14" s="15" t="s">
        <v>40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5">
        <f t="shared" si="0"/>
        <v>0</v>
      </c>
      <c r="P14" s="22"/>
      <c r="Q14" s="22"/>
      <c r="R14" s="22"/>
      <c r="S14" s="23"/>
    </row>
    <row r="15" spans="1:19" ht="14.65" customHeight="1" x14ac:dyDescent="0.2">
      <c r="A15" s="15" t="s">
        <v>41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5">
        <f t="shared" si="0"/>
        <v>0</v>
      </c>
      <c r="P15" s="22"/>
      <c r="Q15" s="22"/>
      <c r="R15" s="22"/>
      <c r="S15" s="23"/>
    </row>
    <row r="16" spans="1:19" ht="14.65" customHeight="1" x14ac:dyDescent="0.2">
      <c r="A16" s="15" t="s">
        <v>42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5">
        <f t="shared" si="0"/>
        <v>0</v>
      </c>
      <c r="P16" s="22"/>
      <c r="Q16" s="22"/>
      <c r="R16" s="22"/>
      <c r="S16" s="23"/>
    </row>
    <row r="17" spans="1:19" ht="14.65" customHeight="1" x14ac:dyDescent="0.2">
      <c r="A17" s="15" t="s">
        <v>43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5">
        <f t="shared" si="0"/>
        <v>0</v>
      </c>
      <c r="P17" s="22"/>
      <c r="Q17" s="22"/>
      <c r="R17" s="22"/>
      <c r="S17" s="23"/>
    </row>
    <row r="18" spans="1:19" ht="14.65" customHeight="1" x14ac:dyDescent="0.2">
      <c r="A18" s="15" t="s">
        <v>44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5">
        <f t="shared" si="0"/>
        <v>0</v>
      </c>
      <c r="P18" s="22"/>
      <c r="Q18" s="22"/>
      <c r="R18" s="22"/>
      <c r="S18" s="23"/>
    </row>
    <row r="19" spans="1:19" ht="14.65" customHeight="1" x14ac:dyDescent="0.2">
      <c r="A19" s="15" t="s">
        <v>45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5">
        <f t="shared" si="0"/>
        <v>0</v>
      </c>
      <c r="P19" s="22"/>
      <c r="Q19" s="22"/>
      <c r="R19" s="22"/>
      <c r="S19" s="23"/>
    </row>
    <row r="20" spans="1:19" ht="14.65" customHeight="1" x14ac:dyDescent="0.2">
      <c r="A20" s="15" t="s">
        <v>46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5">
        <f t="shared" si="0"/>
        <v>0</v>
      </c>
      <c r="P20" s="22"/>
      <c r="Q20" s="22"/>
      <c r="R20" s="22"/>
      <c r="S20" s="23"/>
    </row>
    <row r="21" spans="1:19" ht="14.65" customHeight="1" x14ac:dyDescent="0.2">
      <c r="A21" s="15" t="s">
        <v>47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5">
        <f t="shared" si="0"/>
        <v>0</v>
      </c>
      <c r="P21" s="22"/>
      <c r="Q21" s="22"/>
      <c r="R21" s="22"/>
      <c r="S21" s="23"/>
    </row>
    <row r="22" spans="1:19" ht="14.65" customHeight="1" x14ac:dyDescent="0.2">
      <c r="A22" s="15" t="s">
        <v>48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5">
        <f t="shared" si="0"/>
        <v>0</v>
      </c>
      <c r="P22" s="22"/>
      <c r="Q22" s="22"/>
      <c r="R22" s="22"/>
      <c r="S22" s="23"/>
    </row>
    <row r="23" spans="1:19" ht="14.65" customHeight="1" x14ac:dyDescent="0.2">
      <c r="A23" s="15" t="s">
        <v>49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5">
        <f t="shared" si="0"/>
        <v>0</v>
      </c>
      <c r="P23" s="22"/>
      <c r="Q23" s="22"/>
      <c r="R23" s="22"/>
      <c r="S23" s="23"/>
    </row>
    <row r="24" spans="1:19" ht="14.65" customHeight="1" x14ac:dyDescent="0.2">
      <c r="A24" s="15" t="s">
        <v>50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5">
        <f t="shared" si="0"/>
        <v>0</v>
      </c>
      <c r="P24" s="22"/>
      <c r="Q24" s="22"/>
      <c r="R24" s="22"/>
      <c r="S24" s="23"/>
    </row>
    <row r="25" spans="1:19" ht="14.65" customHeight="1" x14ac:dyDescent="0.2">
      <c r="A25" s="15" t="s">
        <v>51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">
        <f t="shared" si="0"/>
        <v>0</v>
      </c>
      <c r="P25" s="22"/>
      <c r="Q25" s="22"/>
      <c r="R25" s="22"/>
      <c r="S25" s="23"/>
    </row>
    <row r="26" spans="1:19" ht="14.65" customHeight="1" x14ac:dyDescent="0.2">
      <c r="A26" s="15" t="s">
        <v>52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5">
        <f t="shared" si="0"/>
        <v>0</v>
      </c>
      <c r="P26" s="22"/>
      <c r="Q26" s="22"/>
      <c r="R26" s="22"/>
      <c r="S26" s="23"/>
    </row>
    <row r="27" spans="1:19" ht="14.65" customHeight="1" x14ac:dyDescent="0.2">
      <c r="A27" s="15" t="s">
        <v>53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">
        <f t="shared" si="0"/>
        <v>0</v>
      </c>
      <c r="P27" s="22"/>
      <c r="Q27" s="22"/>
      <c r="R27" s="22"/>
      <c r="S27" s="23"/>
    </row>
    <row r="28" spans="1:19" ht="14.65" customHeight="1" x14ac:dyDescent="0.2">
      <c r="A28" s="15" t="s">
        <v>54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5">
        <f t="shared" si="0"/>
        <v>0</v>
      </c>
      <c r="P28" s="22"/>
      <c r="Q28" s="22"/>
      <c r="R28" s="22"/>
      <c r="S28" s="23"/>
    </row>
    <row r="29" spans="1:19" ht="14.65" customHeight="1" x14ac:dyDescent="0.2">
      <c r="A29" s="15" t="s">
        <v>24</v>
      </c>
      <c r="B29" s="15">
        <f t="shared" ref="B29:N29" si="1">SUM(B5:B28)</f>
        <v>0</v>
      </c>
      <c r="C29" s="15">
        <f t="shared" si="1"/>
        <v>0</v>
      </c>
      <c r="D29" s="15">
        <f t="shared" si="1"/>
        <v>0</v>
      </c>
      <c r="E29" s="15">
        <f t="shared" si="1"/>
        <v>0</v>
      </c>
      <c r="F29" s="15">
        <f t="shared" si="1"/>
        <v>0</v>
      </c>
      <c r="G29" s="15">
        <f t="shared" si="1"/>
        <v>0</v>
      </c>
      <c r="H29" s="15">
        <f t="shared" si="1"/>
        <v>0</v>
      </c>
      <c r="I29" s="15">
        <f t="shared" si="1"/>
        <v>0</v>
      </c>
      <c r="J29" s="15">
        <f t="shared" si="1"/>
        <v>0</v>
      </c>
      <c r="K29" s="15">
        <f t="shared" si="1"/>
        <v>0</v>
      </c>
      <c r="L29" s="15">
        <f t="shared" si="1"/>
        <v>0</v>
      </c>
      <c r="M29" s="15">
        <f t="shared" si="1"/>
        <v>0</v>
      </c>
      <c r="N29" s="15">
        <f t="shared" si="1"/>
        <v>0</v>
      </c>
      <c r="O29" s="15">
        <f t="shared" si="0"/>
        <v>0</v>
      </c>
    </row>
    <row r="30" spans="1:19" ht="14.65" customHeight="1" x14ac:dyDescent="0.2"/>
    <row r="31" spans="1:19" ht="14.65" customHeight="1" x14ac:dyDescent="0.2">
      <c r="A31" s="18" t="s">
        <v>12</v>
      </c>
    </row>
    <row r="32" spans="1:19" ht="12.75" customHeight="1" x14ac:dyDescent="0.2">
      <c r="B32" s="15">
        <v>1</v>
      </c>
      <c r="C32" s="15">
        <v>2</v>
      </c>
      <c r="D32" s="15">
        <v>3</v>
      </c>
      <c r="E32" s="15">
        <v>4</v>
      </c>
      <c r="F32" s="15">
        <v>5</v>
      </c>
      <c r="G32" s="15">
        <v>6</v>
      </c>
      <c r="H32" s="15">
        <v>7</v>
      </c>
      <c r="I32" s="15">
        <v>8</v>
      </c>
      <c r="J32" s="15">
        <v>9</v>
      </c>
      <c r="K32" s="15">
        <v>10</v>
      </c>
      <c r="L32" s="15">
        <v>11</v>
      </c>
      <c r="M32" s="15">
        <v>12</v>
      </c>
      <c r="N32" s="15">
        <v>13</v>
      </c>
      <c r="O32" s="15" t="s">
        <v>24</v>
      </c>
      <c r="P32" s="15" t="s">
        <v>65</v>
      </c>
      <c r="Q32" s="15" t="s">
        <v>66</v>
      </c>
      <c r="R32" s="15" t="s">
        <v>67</v>
      </c>
      <c r="S32" s="15" t="s">
        <v>68</v>
      </c>
    </row>
    <row r="33" spans="1:19" ht="14.65" customHeight="1" x14ac:dyDescent="0.2">
      <c r="A33" s="15" t="s">
        <v>31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5">
        <f t="shared" ref="O33:O57" si="2">SUM(B33:N33)</f>
        <v>0</v>
      </c>
      <c r="P33" s="22"/>
      <c r="Q33" s="22"/>
      <c r="R33" s="22"/>
      <c r="S33" s="23"/>
    </row>
    <row r="34" spans="1:19" ht="14.65" customHeight="1" x14ac:dyDescent="0.2">
      <c r="A34" s="15" t="s">
        <v>32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5">
        <f t="shared" si="2"/>
        <v>0</v>
      </c>
      <c r="P34" s="22"/>
      <c r="Q34" s="22"/>
      <c r="R34" s="22"/>
      <c r="S34" s="23"/>
    </row>
    <row r="35" spans="1:19" ht="14.65" customHeight="1" x14ac:dyDescent="0.2">
      <c r="A35" s="15" t="s">
        <v>33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5">
        <f t="shared" si="2"/>
        <v>0</v>
      </c>
      <c r="P35" s="22"/>
      <c r="Q35" s="22"/>
      <c r="R35" s="22"/>
      <c r="S35" s="23"/>
    </row>
    <row r="36" spans="1:19" ht="14.65" customHeight="1" x14ac:dyDescent="0.2">
      <c r="A36" s="15" t="s">
        <v>34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5">
        <f t="shared" si="2"/>
        <v>0</v>
      </c>
      <c r="P36" s="22"/>
      <c r="Q36" s="22"/>
      <c r="R36" s="22"/>
      <c r="S36" s="23"/>
    </row>
    <row r="37" spans="1:19" ht="14.65" customHeight="1" x14ac:dyDescent="0.2">
      <c r="A37" s="15" t="s">
        <v>35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5">
        <f t="shared" si="2"/>
        <v>0</v>
      </c>
      <c r="P37" s="22"/>
      <c r="Q37" s="22"/>
      <c r="R37" s="22"/>
      <c r="S37" s="23"/>
    </row>
    <row r="38" spans="1:19" ht="14.65" customHeight="1" x14ac:dyDescent="0.2">
      <c r="A38" s="15" t="s">
        <v>36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5">
        <f t="shared" si="2"/>
        <v>0</v>
      </c>
      <c r="P38" s="22"/>
      <c r="Q38" s="22"/>
      <c r="R38" s="22"/>
      <c r="S38" s="23"/>
    </row>
    <row r="39" spans="1:19" ht="14.65" customHeight="1" x14ac:dyDescent="0.2">
      <c r="A39" s="15" t="s">
        <v>37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5">
        <f t="shared" si="2"/>
        <v>0</v>
      </c>
      <c r="P39" s="22"/>
      <c r="Q39" s="22"/>
      <c r="R39" s="22"/>
      <c r="S39" s="23"/>
    </row>
    <row r="40" spans="1:19" ht="14.65" customHeight="1" x14ac:dyDescent="0.2">
      <c r="A40" s="15" t="s">
        <v>38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5">
        <f t="shared" si="2"/>
        <v>0</v>
      </c>
      <c r="P40" s="22"/>
      <c r="Q40" s="22"/>
      <c r="R40" s="22"/>
      <c r="S40" s="23"/>
    </row>
    <row r="41" spans="1:19" ht="14.65" customHeight="1" x14ac:dyDescent="0.2">
      <c r="A41" s="15" t="s">
        <v>39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">
        <f t="shared" si="2"/>
        <v>0</v>
      </c>
      <c r="P41" s="22"/>
      <c r="Q41" s="22"/>
      <c r="R41" s="22"/>
      <c r="S41" s="23"/>
    </row>
    <row r="42" spans="1:19" ht="14.65" customHeight="1" x14ac:dyDescent="0.2">
      <c r="A42" s="15" t="s">
        <v>40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5">
        <f t="shared" si="2"/>
        <v>0</v>
      </c>
      <c r="P42" s="22"/>
      <c r="Q42" s="22"/>
      <c r="R42" s="22"/>
      <c r="S42" s="23"/>
    </row>
    <row r="43" spans="1:19" ht="14.65" customHeight="1" x14ac:dyDescent="0.2">
      <c r="A43" s="15" t="s">
        <v>41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">
        <f t="shared" si="2"/>
        <v>0</v>
      </c>
      <c r="P43" s="22"/>
      <c r="Q43" s="22"/>
      <c r="R43" s="22"/>
      <c r="S43" s="23"/>
    </row>
    <row r="44" spans="1:19" ht="14.65" customHeight="1" x14ac:dyDescent="0.2">
      <c r="A44" s="15" t="s">
        <v>42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5">
        <f t="shared" si="2"/>
        <v>0</v>
      </c>
      <c r="P44" s="22"/>
      <c r="Q44" s="22"/>
      <c r="R44" s="22"/>
      <c r="S44" s="23"/>
    </row>
    <row r="45" spans="1:19" ht="14.65" customHeight="1" x14ac:dyDescent="0.2">
      <c r="A45" s="15" t="s">
        <v>43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5">
        <f t="shared" si="2"/>
        <v>0</v>
      </c>
      <c r="P45" s="22"/>
      <c r="Q45" s="22"/>
      <c r="R45" s="22"/>
      <c r="S45" s="23"/>
    </row>
    <row r="46" spans="1:19" ht="14.65" customHeight="1" x14ac:dyDescent="0.2">
      <c r="A46" s="15" t="s">
        <v>44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5">
        <f t="shared" si="2"/>
        <v>0</v>
      </c>
      <c r="P46" s="22"/>
      <c r="Q46" s="22"/>
      <c r="R46" s="22"/>
      <c r="S46" s="23"/>
    </row>
    <row r="47" spans="1:19" ht="14.65" customHeight="1" x14ac:dyDescent="0.2">
      <c r="A47" s="15" t="s">
        <v>45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5">
        <f t="shared" si="2"/>
        <v>0</v>
      </c>
      <c r="P47" s="22"/>
      <c r="Q47" s="22"/>
      <c r="R47" s="22"/>
      <c r="S47" s="23"/>
    </row>
    <row r="48" spans="1:19" ht="14.65" customHeight="1" x14ac:dyDescent="0.2">
      <c r="A48" s="15" t="s">
        <v>46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5">
        <f t="shared" si="2"/>
        <v>0</v>
      </c>
      <c r="P48" s="22"/>
      <c r="Q48" s="22"/>
      <c r="R48" s="22"/>
      <c r="S48" s="23"/>
    </row>
    <row r="49" spans="1:19" ht="14.65" customHeight="1" x14ac:dyDescent="0.2">
      <c r="A49" s="15" t="s">
        <v>47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5">
        <f t="shared" si="2"/>
        <v>0</v>
      </c>
      <c r="P49" s="22"/>
      <c r="Q49" s="22"/>
      <c r="R49" s="22"/>
      <c r="S49" s="23"/>
    </row>
    <row r="50" spans="1:19" ht="14.65" customHeight="1" x14ac:dyDescent="0.2">
      <c r="A50" s="15" t="s">
        <v>48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5">
        <f t="shared" si="2"/>
        <v>0</v>
      </c>
      <c r="P50" s="22"/>
      <c r="Q50" s="22"/>
      <c r="R50" s="22"/>
      <c r="S50" s="23"/>
    </row>
    <row r="51" spans="1:19" ht="14.65" customHeight="1" x14ac:dyDescent="0.2">
      <c r="A51" s="15" t="s">
        <v>49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5">
        <f t="shared" si="2"/>
        <v>0</v>
      </c>
      <c r="P51" s="22"/>
      <c r="Q51" s="22"/>
      <c r="R51" s="22"/>
      <c r="S51" s="23"/>
    </row>
    <row r="52" spans="1:19" ht="14.65" customHeight="1" x14ac:dyDescent="0.2">
      <c r="A52" s="15" t="s">
        <v>50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5">
        <f t="shared" si="2"/>
        <v>0</v>
      </c>
      <c r="P52" s="22"/>
      <c r="Q52" s="22"/>
      <c r="R52" s="22"/>
      <c r="S52" s="23"/>
    </row>
    <row r="53" spans="1:19" ht="14.65" customHeight="1" x14ac:dyDescent="0.2">
      <c r="A53" s="15" t="s">
        <v>51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5">
        <f t="shared" si="2"/>
        <v>0</v>
      </c>
      <c r="P53" s="22"/>
      <c r="Q53" s="22"/>
      <c r="R53" s="22"/>
      <c r="S53" s="23"/>
    </row>
    <row r="54" spans="1:19" ht="14.65" customHeight="1" x14ac:dyDescent="0.2">
      <c r="A54" s="15" t="s">
        <v>52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5">
        <f t="shared" si="2"/>
        <v>0</v>
      </c>
      <c r="P54" s="22"/>
      <c r="Q54" s="22"/>
      <c r="R54" s="22"/>
      <c r="S54" s="23"/>
    </row>
    <row r="55" spans="1:19" ht="14.65" customHeight="1" x14ac:dyDescent="0.2">
      <c r="A55" s="15" t="s">
        <v>53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5">
        <f t="shared" si="2"/>
        <v>0</v>
      </c>
      <c r="P55" s="22"/>
      <c r="Q55" s="22"/>
      <c r="R55" s="22"/>
      <c r="S55" s="23"/>
    </row>
    <row r="56" spans="1:19" ht="14.65" customHeight="1" x14ac:dyDescent="0.2">
      <c r="A56" s="15" t="s">
        <v>54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5">
        <f t="shared" si="2"/>
        <v>0</v>
      </c>
      <c r="P56" s="22"/>
      <c r="Q56" s="22"/>
      <c r="R56" s="22"/>
      <c r="S56" s="23"/>
    </row>
    <row r="57" spans="1:19" ht="12.75" customHeight="1" x14ac:dyDescent="0.2">
      <c r="A57" s="15" t="s">
        <v>24</v>
      </c>
      <c r="B57" s="15">
        <f t="shared" ref="B57:N57" si="3">SUM(B33:B56)</f>
        <v>0</v>
      </c>
      <c r="C57" s="15">
        <f t="shared" si="3"/>
        <v>0</v>
      </c>
      <c r="D57" s="15">
        <f t="shared" si="3"/>
        <v>0</v>
      </c>
      <c r="E57" s="15">
        <f t="shared" si="3"/>
        <v>0</v>
      </c>
      <c r="F57" s="15">
        <f t="shared" si="3"/>
        <v>0</v>
      </c>
      <c r="G57" s="15">
        <f t="shared" si="3"/>
        <v>0</v>
      </c>
      <c r="H57" s="15">
        <f t="shared" si="3"/>
        <v>0</v>
      </c>
      <c r="I57" s="15">
        <f t="shared" si="3"/>
        <v>0</v>
      </c>
      <c r="J57" s="15">
        <f t="shared" si="3"/>
        <v>0</v>
      </c>
      <c r="K57" s="15">
        <f t="shared" si="3"/>
        <v>0</v>
      </c>
      <c r="L57" s="15">
        <f t="shared" si="3"/>
        <v>0</v>
      </c>
      <c r="M57" s="15">
        <f t="shared" si="3"/>
        <v>0</v>
      </c>
      <c r="N57" s="15">
        <f t="shared" si="3"/>
        <v>0</v>
      </c>
      <c r="O57" s="15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/>
  </sheetViews>
  <sheetFormatPr defaultColWidth="9.28515625" defaultRowHeight="12.75" x14ac:dyDescent="0.2"/>
  <cols>
    <col min="1" max="23" width="11.5703125" style="15" customWidth="1"/>
  </cols>
  <sheetData>
    <row r="1" spans="1:23" ht="17.45" customHeight="1" x14ac:dyDescent="0.25">
      <c r="A1" s="16" t="s">
        <v>69</v>
      </c>
    </row>
    <row r="3" spans="1:23" ht="12.75" customHeight="1" x14ac:dyDescent="0.2">
      <c r="A3" s="18" t="s">
        <v>11</v>
      </c>
      <c r="N3" s="15" t="s">
        <v>70</v>
      </c>
    </row>
    <row r="4" spans="1:23" ht="12.75" customHeight="1" x14ac:dyDescent="0.2"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 t="s">
        <v>71</v>
      </c>
      <c r="M4" s="15" t="s">
        <v>72</v>
      </c>
      <c r="N4" s="15">
        <v>1</v>
      </c>
      <c r="O4" s="15">
        <v>2</v>
      </c>
      <c r="P4" s="15">
        <v>3</v>
      </c>
      <c r="Q4" s="15">
        <v>4</v>
      </c>
      <c r="R4" s="15">
        <v>5</v>
      </c>
      <c r="S4" s="15">
        <v>6</v>
      </c>
      <c r="T4" s="15">
        <v>7</v>
      </c>
      <c r="U4" s="15">
        <v>8</v>
      </c>
      <c r="V4" s="15">
        <v>9</v>
      </c>
      <c r="W4" s="15">
        <v>10</v>
      </c>
    </row>
    <row r="5" spans="1:23" ht="14.65" customHeight="1" x14ac:dyDescent="0.2">
      <c r="A5" s="15" t="s">
        <v>31</v>
      </c>
      <c r="B5" s="24"/>
      <c r="C5" s="24"/>
      <c r="D5" s="24"/>
      <c r="E5" s="24"/>
      <c r="F5" s="24"/>
      <c r="G5" s="24"/>
      <c r="H5" s="24"/>
      <c r="I5" s="17"/>
      <c r="J5" s="17"/>
      <c r="K5" s="17"/>
      <c r="L5" s="15">
        <f t="shared" ref="L5:L29" si="0">SUM(B5:K5)</f>
        <v>0</v>
      </c>
      <c r="M5" s="25" t="e">
        <f t="shared" ref="M5:M29" si="1">L5/$L$29</f>
        <v>#DIV/0!</v>
      </c>
      <c r="N5" s="15" t="e">
        <f t="shared" ref="N5:N28" si="2">100/$L$29*B5</f>
        <v>#DIV/0!</v>
      </c>
      <c r="O5" s="15" t="e">
        <f t="shared" ref="O5:O28" si="3">100/$L$29*C5</f>
        <v>#DIV/0!</v>
      </c>
      <c r="P5" s="15" t="e">
        <f t="shared" ref="P5:P28" si="4">100/$L$29*D5</f>
        <v>#DIV/0!</v>
      </c>
      <c r="Q5" s="15" t="e">
        <f t="shared" ref="Q5:Q28" si="5">100/$L$29*E5</f>
        <v>#DIV/0!</v>
      </c>
      <c r="R5" s="15" t="e">
        <f t="shared" ref="R5:R28" si="6">100/$L$29*F5</f>
        <v>#DIV/0!</v>
      </c>
      <c r="S5" s="15" t="e">
        <f t="shared" ref="S5:S28" si="7">100/$L$29*G5</f>
        <v>#DIV/0!</v>
      </c>
      <c r="T5" s="15" t="e">
        <f t="shared" ref="T5:T28" si="8">100/$L$29*H5</f>
        <v>#DIV/0!</v>
      </c>
      <c r="U5" s="15" t="e">
        <f t="shared" ref="U5:U28" si="9">100/$L$29*I5</f>
        <v>#DIV/0!</v>
      </c>
      <c r="V5" s="15" t="e">
        <f t="shared" ref="V5:V28" si="10">100/$L$29*J5</f>
        <v>#DIV/0!</v>
      </c>
      <c r="W5" s="15" t="e">
        <f t="shared" ref="W5:W28" si="11">100/$L$29*K5</f>
        <v>#DIV/0!</v>
      </c>
    </row>
    <row r="6" spans="1:23" ht="14.65" customHeight="1" x14ac:dyDescent="0.2">
      <c r="A6" s="15" t="s">
        <v>32</v>
      </c>
      <c r="B6" s="24"/>
      <c r="C6" s="24"/>
      <c r="D6" s="24"/>
      <c r="E6" s="24"/>
      <c r="F6" s="24"/>
      <c r="G6" s="24"/>
      <c r="H6" s="24"/>
      <c r="I6" s="17"/>
      <c r="J6" s="17"/>
      <c r="K6" s="17"/>
      <c r="L6" s="15">
        <f t="shared" si="0"/>
        <v>0</v>
      </c>
      <c r="M6" s="25" t="e">
        <f t="shared" si="1"/>
        <v>#DIV/0!</v>
      </c>
      <c r="N6" s="15" t="e">
        <f t="shared" si="2"/>
        <v>#DIV/0!</v>
      </c>
      <c r="O6" s="15" t="e">
        <f t="shared" si="3"/>
        <v>#DIV/0!</v>
      </c>
      <c r="P6" s="15" t="e">
        <f t="shared" si="4"/>
        <v>#DIV/0!</v>
      </c>
      <c r="Q6" s="15" t="e">
        <f t="shared" si="5"/>
        <v>#DIV/0!</v>
      </c>
      <c r="R6" s="15" t="e">
        <f t="shared" si="6"/>
        <v>#DIV/0!</v>
      </c>
      <c r="S6" s="15" t="e">
        <f t="shared" si="7"/>
        <v>#DIV/0!</v>
      </c>
      <c r="T6" s="15" t="e">
        <f t="shared" si="8"/>
        <v>#DIV/0!</v>
      </c>
      <c r="U6" s="15" t="e">
        <f t="shared" si="9"/>
        <v>#DIV/0!</v>
      </c>
      <c r="V6" s="15" t="e">
        <f t="shared" si="10"/>
        <v>#DIV/0!</v>
      </c>
      <c r="W6" s="15" t="e">
        <f t="shared" si="11"/>
        <v>#DIV/0!</v>
      </c>
    </row>
    <row r="7" spans="1:23" ht="14.65" customHeight="1" x14ac:dyDescent="0.2">
      <c r="A7" s="15" t="s">
        <v>33</v>
      </c>
      <c r="B7" s="24"/>
      <c r="C7" s="24"/>
      <c r="D7" s="24"/>
      <c r="E7" s="24"/>
      <c r="F7" s="24"/>
      <c r="G7" s="24"/>
      <c r="H7" s="24"/>
      <c r="I7" s="17"/>
      <c r="J7" s="17"/>
      <c r="K7" s="17"/>
      <c r="L7" s="15">
        <f t="shared" si="0"/>
        <v>0</v>
      </c>
      <c r="M7" s="25" t="e">
        <f t="shared" si="1"/>
        <v>#DIV/0!</v>
      </c>
      <c r="N7" s="15" t="e">
        <f t="shared" si="2"/>
        <v>#DIV/0!</v>
      </c>
      <c r="O7" s="15" t="e">
        <f t="shared" si="3"/>
        <v>#DIV/0!</v>
      </c>
      <c r="P7" s="15" t="e">
        <f t="shared" si="4"/>
        <v>#DIV/0!</v>
      </c>
      <c r="Q7" s="15" t="e">
        <f t="shared" si="5"/>
        <v>#DIV/0!</v>
      </c>
      <c r="R7" s="15" t="e">
        <f t="shared" si="6"/>
        <v>#DIV/0!</v>
      </c>
      <c r="S7" s="15" t="e">
        <f t="shared" si="7"/>
        <v>#DIV/0!</v>
      </c>
      <c r="T7" s="15" t="e">
        <f t="shared" si="8"/>
        <v>#DIV/0!</v>
      </c>
      <c r="U7" s="15" t="e">
        <f t="shared" si="9"/>
        <v>#DIV/0!</v>
      </c>
      <c r="V7" s="15" t="e">
        <f t="shared" si="10"/>
        <v>#DIV/0!</v>
      </c>
      <c r="W7" s="15" t="e">
        <f t="shared" si="11"/>
        <v>#DIV/0!</v>
      </c>
    </row>
    <row r="8" spans="1:23" ht="14.65" customHeight="1" x14ac:dyDescent="0.2">
      <c r="A8" s="15" t="s">
        <v>34</v>
      </c>
      <c r="B8" s="24"/>
      <c r="C8" s="24"/>
      <c r="D8" s="24"/>
      <c r="E8" s="24"/>
      <c r="F8" s="24"/>
      <c r="G8" s="24"/>
      <c r="H8" s="24"/>
      <c r="I8" s="17"/>
      <c r="J8" s="17"/>
      <c r="K8" s="17"/>
      <c r="L8" s="15">
        <f t="shared" si="0"/>
        <v>0</v>
      </c>
      <c r="M8" s="25" t="e">
        <f t="shared" si="1"/>
        <v>#DIV/0!</v>
      </c>
      <c r="N8" s="15" t="e">
        <f t="shared" si="2"/>
        <v>#DIV/0!</v>
      </c>
      <c r="O8" s="15" t="e">
        <f t="shared" si="3"/>
        <v>#DIV/0!</v>
      </c>
      <c r="P8" s="15" t="e">
        <f t="shared" si="4"/>
        <v>#DIV/0!</v>
      </c>
      <c r="Q8" s="15" t="e">
        <f t="shared" si="5"/>
        <v>#DIV/0!</v>
      </c>
      <c r="R8" s="15" t="e">
        <f t="shared" si="6"/>
        <v>#DIV/0!</v>
      </c>
      <c r="S8" s="15" t="e">
        <f t="shared" si="7"/>
        <v>#DIV/0!</v>
      </c>
      <c r="T8" s="15" t="e">
        <f t="shared" si="8"/>
        <v>#DIV/0!</v>
      </c>
      <c r="U8" s="15" t="e">
        <f t="shared" si="9"/>
        <v>#DIV/0!</v>
      </c>
      <c r="V8" s="15" t="e">
        <f t="shared" si="10"/>
        <v>#DIV/0!</v>
      </c>
      <c r="W8" s="15" t="e">
        <f t="shared" si="11"/>
        <v>#DIV/0!</v>
      </c>
    </row>
    <row r="9" spans="1:23" ht="14.65" customHeight="1" x14ac:dyDescent="0.2">
      <c r="A9" s="15" t="s">
        <v>35</v>
      </c>
      <c r="B9" s="24"/>
      <c r="C9" s="24"/>
      <c r="D9" s="24"/>
      <c r="E9" s="24"/>
      <c r="F9" s="24"/>
      <c r="G9" s="24"/>
      <c r="H9" s="24"/>
      <c r="I9" s="17"/>
      <c r="J9" s="17"/>
      <c r="K9" s="17"/>
      <c r="L9" s="15">
        <f t="shared" si="0"/>
        <v>0</v>
      </c>
      <c r="M9" s="25" t="e">
        <f t="shared" si="1"/>
        <v>#DIV/0!</v>
      </c>
      <c r="N9" s="15" t="e">
        <f t="shared" si="2"/>
        <v>#DIV/0!</v>
      </c>
      <c r="O9" s="15" t="e">
        <f t="shared" si="3"/>
        <v>#DIV/0!</v>
      </c>
      <c r="P9" s="15" t="e">
        <f t="shared" si="4"/>
        <v>#DIV/0!</v>
      </c>
      <c r="Q9" s="15" t="e">
        <f t="shared" si="5"/>
        <v>#DIV/0!</v>
      </c>
      <c r="R9" s="15" t="e">
        <f t="shared" si="6"/>
        <v>#DIV/0!</v>
      </c>
      <c r="S9" s="15" t="e">
        <f t="shared" si="7"/>
        <v>#DIV/0!</v>
      </c>
      <c r="T9" s="15" t="e">
        <f t="shared" si="8"/>
        <v>#DIV/0!</v>
      </c>
      <c r="U9" s="15" t="e">
        <f t="shared" si="9"/>
        <v>#DIV/0!</v>
      </c>
      <c r="V9" s="15" t="e">
        <f t="shared" si="10"/>
        <v>#DIV/0!</v>
      </c>
      <c r="W9" s="15" t="e">
        <f t="shared" si="11"/>
        <v>#DIV/0!</v>
      </c>
    </row>
    <row r="10" spans="1:23" ht="14.65" customHeight="1" x14ac:dyDescent="0.2">
      <c r="A10" s="15" t="s">
        <v>36</v>
      </c>
      <c r="B10" s="24"/>
      <c r="C10" s="24"/>
      <c r="D10" s="24"/>
      <c r="E10" s="24"/>
      <c r="F10" s="24"/>
      <c r="G10" s="24"/>
      <c r="H10" s="24"/>
      <c r="I10" s="17"/>
      <c r="J10" s="17"/>
      <c r="K10" s="17"/>
      <c r="L10" s="15">
        <f t="shared" si="0"/>
        <v>0</v>
      </c>
      <c r="M10" s="25" t="e">
        <f t="shared" si="1"/>
        <v>#DIV/0!</v>
      </c>
      <c r="N10" s="15" t="e">
        <f t="shared" si="2"/>
        <v>#DIV/0!</v>
      </c>
      <c r="O10" s="15" t="e">
        <f t="shared" si="3"/>
        <v>#DIV/0!</v>
      </c>
      <c r="P10" s="15" t="e">
        <f t="shared" si="4"/>
        <v>#DIV/0!</v>
      </c>
      <c r="Q10" s="15" t="e">
        <f t="shared" si="5"/>
        <v>#DIV/0!</v>
      </c>
      <c r="R10" s="15" t="e">
        <f t="shared" si="6"/>
        <v>#DIV/0!</v>
      </c>
      <c r="S10" s="15" t="e">
        <f t="shared" si="7"/>
        <v>#DIV/0!</v>
      </c>
      <c r="T10" s="15" t="e">
        <f t="shared" si="8"/>
        <v>#DIV/0!</v>
      </c>
      <c r="U10" s="15" t="e">
        <f t="shared" si="9"/>
        <v>#DIV/0!</v>
      </c>
      <c r="V10" s="15" t="e">
        <f t="shared" si="10"/>
        <v>#DIV/0!</v>
      </c>
      <c r="W10" s="15" t="e">
        <f t="shared" si="11"/>
        <v>#DIV/0!</v>
      </c>
    </row>
    <row r="11" spans="1:23" ht="14.65" customHeight="1" x14ac:dyDescent="0.2">
      <c r="A11" s="15" t="s">
        <v>37</v>
      </c>
      <c r="B11" s="24"/>
      <c r="C11" s="24"/>
      <c r="D11" s="24"/>
      <c r="E11" s="24"/>
      <c r="F11" s="24"/>
      <c r="G11" s="24"/>
      <c r="H11" s="24"/>
      <c r="I11" s="17"/>
      <c r="J11" s="17"/>
      <c r="K11" s="17"/>
      <c r="L11" s="15">
        <f t="shared" si="0"/>
        <v>0</v>
      </c>
      <c r="M11" s="25" t="e">
        <f t="shared" si="1"/>
        <v>#DIV/0!</v>
      </c>
      <c r="N11" s="15" t="e">
        <f t="shared" si="2"/>
        <v>#DIV/0!</v>
      </c>
      <c r="O11" s="15" t="e">
        <f t="shared" si="3"/>
        <v>#DIV/0!</v>
      </c>
      <c r="P11" s="15" t="e">
        <f t="shared" si="4"/>
        <v>#DIV/0!</v>
      </c>
      <c r="Q11" s="15" t="e">
        <f t="shared" si="5"/>
        <v>#DIV/0!</v>
      </c>
      <c r="R11" s="15" t="e">
        <f t="shared" si="6"/>
        <v>#DIV/0!</v>
      </c>
      <c r="S11" s="15" t="e">
        <f t="shared" si="7"/>
        <v>#DIV/0!</v>
      </c>
      <c r="T11" s="15" t="e">
        <f t="shared" si="8"/>
        <v>#DIV/0!</v>
      </c>
      <c r="U11" s="15" t="e">
        <f t="shared" si="9"/>
        <v>#DIV/0!</v>
      </c>
      <c r="V11" s="15" t="e">
        <f t="shared" si="10"/>
        <v>#DIV/0!</v>
      </c>
      <c r="W11" s="15" t="e">
        <f t="shared" si="11"/>
        <v>#DIV/0!</v>
      </c>
    </row>
    <row r="12" spans="1:23" ht="14.65" customHeight="1" x14ac:dyDescent="0.2">
      <c r="A12" s="15" t="s">
        <v>38</v>
      </c>
      <c r="B12" s="24"/>
      <c r="C12" s="24"/>
      <c r="D12" s="24"/>
      <c r="E12" s="24"/>
      <c r="F12" s="24"/>
      <c r="G12" s="24"/>
      <c r="H12" s="24"/>
      <c r="I12" s="17"/>
      <c r="J12" s="17"/>
      <c r="K12" s="17"/>
      <c r="L12" s="15">
        <f t="shared" si="0"/>
        <v>0</v>
      </c>
      <c r="M12" s="25" t="e">
        <f t="shared" si="1"/>
        <v>#DIV/0!</v>
      </c>
      <c r="N12" s="15" t="e">
        <f t="shared" si="2"/>
        <v>#DIV/0!</v>
      </c>
      <c r="O12" s="15" t="e">
        <f t="shared" si="3"/>
        <v>#DIV/0!</v>
      </c>
      <c r="P12" s="15" t="e">
        <f t="shared" si="4"/>
        <v>#DIV/0!</v>
      </c>
      <c r="Q12" s="15" t="e">
        <f t="shared" si="5"/>
        <v>#DIV/0!</v>
      </c>
      <c r="R12" s="15" t="e">
        <f t="shared" si="6"/>
        <v>#DIV/0!</v>
      </c>
      <c r="S12" s="15" t="e">
        <f t="shared" si="7"/>
        <v>#DIV/0!</v>
      </c>
      <c r="T12" s="15" t="e">
        <f t="shared" si="8"/>
        <v>#DIV/0!</v>
      </c>
      <c r="U12" s="15" t="e">
        <f t="shared" si="9"/>
        <v>#DIV/0!</v>
      </c>
      <c r="V12" s="15" t="e">
        <f t="shared" si="10"/>
        <v>#DIV/0!</v>
      </c>
      <c r="W12" s="15" t="e">
        <f t="shared" si="11"/>
        <v>#DIV/0!</v>
      </c>
    </row>
    <row r="13" spans="1:23" ht="14.65" customHeight="1" x14ac:dyDescent="0.2">
      <c r="A13" s="15" t="s">
        <v>39</v>
      </c>
      <c r="B13" s="24"/>
      <c r="C13" s="24"/>
      <c r="D13" s="24"/>
      <c r="E13" s="24"/>
      <c r="F13" s="24"/>
      <c r="G13" s="24"/>
      <c r="H13" s="24"/>
      <c r="I13" s="17"/>
      <c r="J13" s="17"/>
      <c r="K13" s="17"/>
      <c r="L13" s="15">
        <f t="shared" si="0"/>
        <v>0</v>
      </c>
      <c r="M13" s="25" t="e">
        <f t="shared" si="1"/>
        <v>#DIV/0!</v>
      </c>
      <c r="N13" s="15" t="e">
        <f t="shared" si="2"/>
        <v>#DIV/0!</v>
      </c>
      <c r="O13" s="15" t="e">
        <f t="shared" si="3"/>
        <v>#DIV/0!</v>
      </c>
      <c r="P13" s="15" t="e">
        <f t="shared" si="4"/>
        <v>#DIV/0!</v>
      </c>
      <c r="Q13" s="15" t="e">
        <f t="shared" si="5"/>
        <v>#DIV/0!</v>
      </c>
      <c r="R13" s="15" t="e">
        <f t="shared" si="6"/>
        <v>#DIV/0!</v>
      </c>
      <c r="S13" s="15" t="e">
        <f t="shared" si="7"/>
        <v>#DIV/0!</v>
      </c>
      <c r="T13" s="15" t="e">
        <f t="shared" si="8"/>
        <v>#DIV/0!</v>
      </c>
      <c r="U13" s="15" t="e">
        <f t="shared" si="9"/>
        <v>#DIV/0!</v>
      </c>
      <c r="V13" s="15" t="e">
        <f t="shared" si="10"/>
        <v>#DIV/0!</v>
      </c>
      <c r="W13" s="15" t="e">
        <f t="shared" si="11"/>
        <v>#DIV/0!</v>
      </c>
    </row>
    <row r="14" spans="1:23" ht="14.65" customHeight="1" x14ac:dyDescent="0.2">
      <c r="A14" s="15" t="s">
        <v>40</v>
      </c>
      <c r="B14" s="24"/>
      <c r="C14" s="24"/>
      <c r="D14" s="24"/>
      <c r="E14" s="24"/>
      <c r="F14" s="24"/>
      <c r="G14" s="24"/>
      <c r="H14" s="24"/>
      <c r="I14" s="17"/>
      <c r="J14" s="17"/>
      <c r="K14" s="17"/>
      <c r="L14" s="15">
        <f t="shared" si="0"/>
        <v>0</v>
      </c>
      <c r="M14" s="25" t="e">
        <f t="shared" si="1"/>
        <v>#DIV/0!</v>
      </c>
      <c r="N14" s="15" t="e">
        <f t="shared" si="2"/>
        <v>#DIV/0!</v>
      </c>
      <c r="O14" s="15" t="e">
        <f t="shared" si="3"/>
        <v>#DIV/0!</v>
      </c>
      <c r="P14" s="15" t="e">
        <f t="shared" si="4"/>
        <v>#DIV/0!</v>
      </c>
      <c r="Q14" s="15" t="e">
        <f t="shared" si="5"/>
        <v>#DIV/0!</v>
      </c>
      <c r="R14" s="15" t="e">
        <f t="shared" si="6"/>
        <v>#DIV/0!</v>
      </c>
      <c r="S14" s="15" t="e">
        <f t="shared" si="7"/>
        <v>#DIV/0!</v>
      </c>
      <c r="T14" s="15" t="e">
        <f t="shared" si="8"/>
        <v>#DIV/0!</v>
      </c>
      <c r="U14" s="15" t="e">
        <f t="shared" si="9"/>
        <v>#DIV/0!</v>
      </c>
      <c r="V14" s="15" t="e">
        <f t="shared" si="10"/>
        <v>#DIV/0!</v>
      </c>
      <c r="W14" s="15" t="e">
        <f t="shared" si="11"/>
        <v>#DIV/0!</v>
      </c>
    </row>
    <row r="15" spans="1:23" ht="14.65" customHeight="1" x14ac:dyDescent="0.2">
      <c r="A15" s="15" t="s">
        <v>41</v>
      </c>
      <c r="B15" s="24"/>
      <c r="C15" s="24"/>
      <c r="D15" s="24"/>
      <c r="E15" s="24"/>
      <c r="F15" s="24"/>
      <c r="G15" s="24"/>
      <c r="H15" s="24"/>
      <c r="I15" s="17"/>
      <c r="J15" s="17"/>
      <c r="K15" s="17"/>
      <c r="L15" s="15">
        <f t="shared" si="0"/>
        <v>0</v>
      </c>
      <c r="M15" s="25" t="e">
        <f t="shared" si="1"/>
        <v>#DIV/0!</v>
      </c>
      <c r="N15" s="15" t="e">
        <f t="shared" si="2"/>
        <v>#DIV/0!</v>
      </c>
      <c r="O15" s="15" t="e">
        <f t="shared" si="3"/>
        <v>#DIV/0!</v>
      </c>
      <c r="P15" s="15" t="e">
        <f t="shared" si="4"/>
        <v>#DIV/0!</v>
      </c>
      <c r="Q15" s="15" t="e">
        <f t="shared" si="5"/>
        <v>#DIV/0!</v>
      </c>
      <c r="R15" s="15" t="e">
        <f t="shared" si="6"/>
        <v>#DIV/0!</v>
      </c>
      <c r="S15" s="15" t="e">
        <f t="shared" si="7"/>
        <v>#DIV/0!</v>
      </c>
      <c r="T15" s="15" t="e">
        <f t="shared" si="8"/>
        <v>#DIV/0!</v>
      </c>
      <c r="U15" s="15" t="e">
        <f t="shared" si="9"/>
        <v>#DIV/0!</v>
      </c>
      <c r="V15" s="15" t="e">
        <f t="shared" si="10"/>
        <v>#DIV/0!</v>
      </c>
      <c r="W15" s="15" t="e">
        <f t="shared" si="11"/>
        <v>#DIV/0!</v>
      </c>
    </row>
    <row r="16" spans="1:23" ht="14.65" customHeight="1" x14ac:dyDescent="0.2">
      <c r="A16" s="15" t="s">
        <v>42</v>
      </c>
      <c r="B16" s="24"/>
      <c r="C16" s="24"/>
      <c r="D16" s="24"/>
      <c r="E16" s="24"/>
      <c r="F16" s="24"/>
      <c r="G16" s="24"/>
      <c r="H16" s="24"/>
      <c r="I16" s="17"/>
      <c r="J16" s="17"/>
      <c r="K16" s="17"/>
      <c r="L16" s="15">
        <f t="shared" si="0"/>
        <v>0</v>
      </c>
      <c r="M16" s="25" t="e">
        <f t="shared" si="1"/>
        <v>#DIV/0!</v>
      </c>
      <c r="N16" s="15" t="e">
        <f t="shared" si="2"/>
        <v>#DIV/0!</v>
      </c>
      <c r="O16" s="15" t="e">
        <f t="shared" si="3"/>
        <v>#DIV/0!</v>
      </c>
      <c r="P16" s="15" t="e">
        <f t="shared" si="4"/>
        <v>#DIV/0!</v>
      </c>
      <c r="Q16" s="15" t="e">
        <f t="shared" si="5"/>
        <v>#DIV/0!</v>
      </c>
      <c r="R16" s="15" t="e">
        <f t="shared" si="6"/>
        <v>#DIV/0!</v>
      </c>
      <c r="S16" s="15" t="e">
        <f t="shared" si="7"/>
        <v>#DIV/0!</v>
      </c>
      <c r="T16" s="15" t="e">
        <f t="shared" si="8"/>
        <v>#DIV/0!</v>
      </c>
      <c r="U16" s="15" t="e">
        <f t="shared" si="9"/>
        <v>#DIV/0!</v>
      </c>
      <c r="V16" s="15" t="e">
        <f t="shared" si="10"/>
        <v>#DIV/0!</v>
      </c>
      <c r="W16" s="15" t="e">
        <f t="shared" si="11"/>
        <v>#DIV/0!</v>
      </c>
    </row>
    <row r="17" spans="1:23" ht="14.65" customHeight="1" x14ac:dyDescent="0.2">
      <c r="A17" s="15" t="s">
        <v>43</v>
      </c>
      <c r="B17" s="24"/>
      <c r="C17" s="24"/>
      <c r="D17" s="24"/>
      <c r="E17" s="24"/>
      <c r="F17" s="24"/>
      <c r="G17" s="24"/>
      <c r="H17" s="24"/>
      <c r="I17" s="17"/>
      <c r="J17" s="17"/>
      <c r="K17" s="17"/>
      <c r="L17" s="15">
        <f t="shared" si="0"/>
        <v>0</v>
      </c>
      <c r="M17" s="25" t="e">
        <f t="shared" si="1"/>
        <v>#DIV/0!</v>
      </c>
      <c r="N17" s="15" t="e">
        <f t="shared" si="2"/>
        <v>#DIV/0!</v>
      </c>
      <c r="O17" s="15" t="e">
        <f t="shared" si="3"/>
        <v>#DIV/0!</v>
      </c>
      <c r="P17" s="15" t="e">
        <f t="shared" si="4"/>
        <v>#DIV/0!</v>
      </c>
      <c r="Q17" s="15" t="e">
        <f t="shared" si="5"/>
        <v>#DIV/0!</v>
      </c>
      <c r="R17" s="15" t="e">
        <f t="shared" si="6"/>
        <v>#DIV/0!</v>
      </c>
      <c r="S17" s="15" t="e">
        <f t="shared" si="7"/>
        <v>#DIV/0!</v>
      </c>
      <c r="T17" s="15" t="e">
        <f t="shared" si="8"/>
        <v>#DIV/0!</v>
      </c>
      <c r="U17" s="15" t="e">
        <f t="shared" si="9"/>
        <v>#DIV/0!</v>
      </c>
      <c r="V17" s="15" t="e">
        <f t="shared" si="10"/>
        <v>#DIV/0!</v>
      </c>
      <c r="W17" s="15" t="e">
        <f t="shared" si="11"/>
        <v>#DIV/0!</v>
      </c>
    </row>
    <row r="18" spans="1:23" ht="14.65" customHeight="1" x14ac:dyDescent="0.2">
      <c r="A18" s="15" t="s">
        <v>44</v>
      </c>
      <c r="B18" s="24"/>
      <c r="C18" s="24"/>
      <c r="D18" s="24"/>
      <c r="E18" s="24"/>
      <c r="F18" s="24"/>
      <c r="G18" s="24"/>
      <c r="H18" s="24"/>
      <c r="I18" s="17"/>
      <c r="J18" s="17"/>
      <c r="K18" s="17"/>
      <c r="L18" s="15">
        <f t="shared" si="0"/>
        <v>0</v>
      </c>
      <c r="M18" s="25" t="e">
        <f t="shared" si="1"/>
        <v>#DIV/0!</v>
      </c>
      <c r="N18" s="15" t="e">
        <f t="shared" si="2"/>
        <v>#DIV/0!</v>
      </c>
      <c r="O18" s="15" t="e">
        <f t="shared" si="3"/>
        <v>#DIV/0!</v>
      </c>
      <c r="P18" s="15" t="e">
        <f t="shared" si="4"/>
        <v>#DIV/0!</v>
      </c>
      <c r="Q18" s="15" t="e">
        <f t="shared" si="5"/>
        <v>#DIV/0!</v>
      </c>
      <c r="R18" s="15" t="e">
        <f t="shared" si="6"/>
        <v>#DIV/0!</v>
      </c>
      <c r="S18" s="15" t="e">
        <f t="shared" si="7"/>
        <v>#DIV/0!</v>
      </c>
      <c r="T18" s="15" t="e">
        <f t="shared" si="8"/>
        <v>#DIV/0!</v>
      </c>
      <c r="U18" s="15" t="e">
        <f t="shared" si="9"/>
        <v>#DIV/0!</v>
      </c>
      <c r="V18" s="15" t="e">
        <f t="shared" si="10"/>
        <v>#DIV/0!</v>
      </c>
      <c r="W18" s="15" t="e">
        <f t="shared" si="11"/>
        <v>#DIV/0!</v>
      </c>
    </row>
    <row r="19" spans="1:23" ht="14.65" customHeight="1" x14ac:dyDescent="0.2">
      <c r="A19" s="15" t="s">
        <v>45</v>
      </c>
      <c r="B19" s="24"/>
      <c r="C19" s="24"/>
      <c r="D19" s="24"/>
      <c r="E19" s="24"/>
      <c r="F19" s="24"/>
      <c r="G19" s="24"/>
      <c r="H19" s="24"/>
      <c r="I19" s="17"/>
      <c r="J19" s="17"/>
      <c r="K19" s="17"/>
      <c r="L19" s="15">
        <f t="shared" si="0"/>
        <v>0</v>
      </c>
      <c r="M19" s="25" t="e">
        <f t="shared" si="1"/>
        <v>#DIV/0!</v>
      </c>
      <c r="N19" s="15" t="e">
        <f t="shared" si="2"/>
        <v>#DIV/0!</v>
      </c>
      <c r="O19" s="15" t="e">
        <f t="shared" si="3"/>
        <v>#DIV/0!</v>
      </c>
      <c r="P19" s="15" t="e">
        <f t="shared" si="4"/>
        <v>#DIV/0!</v>
      </c>
      <c r="Q19" s="15" t="e">
        <f t="shared" si="5"/>
        <v>#DIV/0!</v>
      </c>
      <c r="R19" s="15" t="e">
        <f t="shared" si="6"/>
        <v>#DIV/0!</v>
      </c>
      <c r="S19" s="15" t="e">
        <f t="shared" si="7"/>
        <v>#DIV/0!</v>
      </c>
      <c r="T19" s="15" t="e">
        <f t="shared" si="8"/>
        <v>#DIV/0!</v>
      </c>
      <c r="U19" s="15" t="e">
        <f t="shared" si="9"/>
        <v>#DIV/0!</v>
      </c>
      <c r="V19" s="15" t="e">
        <f t="shared" si="10"/>
        <v>#DIV/0!</v>
      </c>
      <c r="W19" s="15" t="e">
        <f t="shared" si="11"/>
        <v>#DIV/0!</v>
      </c>
    </row>
    <row r="20" spans="1:23" ht="14.65" customHeight="1" x14ac:dyDescent="0.2">
      <c r="A20" s="15" t="s">
        <v>46</v>
      </c>
      <c r="B20" s="24"/>
      <c r="C20" s="24"/>
      <c r="D20" s="24"/>
      <c r="E20" s="24"/>
      <c r="F20" s="24"/>
      <c r="G20" s="24"/>
      <c r="H20" s="24"/>
      <c r="I20" s="17"/>
      <c r="J20" s="17"/>
      <c r="K20" s="17"/>
      <c r="L20" s="15">
        <f t="shared" si="0"/>
        <v>0</v>
      </c>
      <c r="M20" s="25" t="e">
        <f t="shared" si="1"/>
        <v>#DIV/0!</v>
      </c>
      <c r="N20" s="15" t="e">
        <f t="shared" si="2"/>
        <v>#DIV/0!</v>
      </c>
      <c r="O20" s="15" t="e">
        <f t="shared" si="3"/>
        <v>#DIV/0!</v>
      </c>
      <c r="P20" s="15" t="e">
        <f t="shared" si="4"/>
        <v>#DIV/0!</v>
      </c>
      <c r="Q20" s="15" t="e">
        <f t="shared" si="5"/>
        <v>#DIV/0!</v>
      </c>
      <c r="R20" s="15" t="e">
        <f t="shared" si="6"/>
        <v>#DIV/0!</v>
      </c>
      <c r="S20" s="15" t="e">
        <f t="shared" si="7"/>
        <v>#DIV/0!</v>
      </c>
      <c r="T20" s="15" t="e">
        <f t="shared" si="8"/>
        <v>#DIV/0!</v>
      </c>
      <c r="U20" s="15" t="e">
        <f t="shared" si="9"/>
        <v>#DIV/0!</v>
      </c>
      <c r="V20" s="15" t="e">
        <f t="shared" si="10"/>
        <v>#DIV/0!</v>
      </c>
      <c r="W20" s="15" t="e">
        <f t="shared" si="11"/>
        <v>#DIV/0!</v>
      </c>
    </row>
    <row r="21" spans="1:23" ht="14.65" customHeight="1" x14ac:dyDescent="0.2">
      <c r="A21" s="15" t="s">
        <v>47</v>
      </c>
      <c r="B21" s="24"/>
      <c r="C21" s="24"/>
      <c r="D21" s="24"/>
      <c r="E21" s="24"/>
      <c r="F21" s="24"/>
      <c r="G21" s="24"/>
      <c r="H21" s="24"/>
      <c r="I21" s="17"/>
      <c r="J21" s="17"/>
      <c r="K21" s="17"/>
      <c r="L21" s="15">
        <f t="shared" si="0"/>
        <v>0</v>
      </c>
      <c r="M21" s="25" t="e">
        <f t="shared" si="1"/>
        <v>#DIV/0!</v>
      </c>
      <c r="N21" s="15" t="e">
        <f t="shared" si="2"/>
        <v>#DIV/0!</v>
      </c>
      <c r="O21" s="15" t="e">
        <f t="shared" si="3"/>
        <v>#DIV/0!</v>
      </c>
      <c r="P21" s="15" t="e">
        <f t="shared" si="4"/>
        <v>#DIV/0!</v>
      </c>
      <c r="Q21" s="15" t="e">
        <f t="shared" si="5"/>
        <v>#DIV/0!</v>
      </c>
      <c r="R21" s="15" t="e">
        <f t="shared" si="6"/>
        <v>#DIV/0!</v>
      </c>
      <c r="S21" s="15" t="e">
        <f t="shared" si="7"/>
        <v>#DIV/0!</v>
      </c>
      <c r="T21" s="15" t="e">
        <f t="shared" si="8"/>
        <v>#DIV/0!</v>
      </c>
      <c r="U21" s="15" t="e">
        <f t="shared" si="9"/>
        <v>#DIV/0!</v>
      </c>
      <c r="V21" s="15" t="e">
        <f t="shared" si="10"/>
        <v>#DIV/0!</v>
      </c>
      <c r="W21" s="15" t="e">
        <f t="shared" si="11"/>
        <v>#DIV/0!</v>
      </c>
    </row>
    <row r="22" spans="1:23" ht="14.65" customHeight="1" x14ac:dyDescent="0.2">
      <c r="A22" s="15" t="s">
        <v>48</v>
      </c>
      <c r="B22" s="24"/>
      <c r="C22" s="24"/>
      <c r="D22" s="24"/>
      <c r="E22" s="24"/>
      <c r="F22" s="24"/>
      <c r="G22" s="24"/>
      <c r="H22" s="24"/>
      <c r="I22" s="17"/>
      <c r="J22" s="17"/>
      <c r="K22" s="17"/>
      <c r="L22" s="15">
        <f t="shared" si="0"/>
        <v>0</v>
      </c>
      <c r="M22" s="25" t="e">
        <f t="shared" si="1"/>
        <v>#DIV/0!</v>
      </c>
      <c r="N22" s="15" t="e">
        <f t="shared" si="2"/>
        <v>#DIV/0!</v>
      </c>
      <c r="O22" s="15" t="e">
        <f t="shared" si="3"/>
        <v>#DIV/0!</v>
      </c>
      <c r="P22" s="15" t="e">
        <f t="shared" si="4"/>
        <v>#DIV/0!</v>
      </c>
      <c r="Q22" s="15" t="e">
        <f t="shared" si="5"/>
        <v>#DIV/0!</v>
      </c>
      <c r="R22" s="15" t="e">
        <f t="shared" si="6"/>
        <v>#DIV/0!</v>
      </c>
      <c r="S22" s="15" t="e">
        <f t="shared" si="7"/>
        <v>#DIV/0!</v>
      </c>
      <c r="T22" s="15" t="e">
        <f t="shared" si="8"/>
        <v>#DIV/0!</v>
      </c>
      <c r="U22" s="15" t="e">
        <f t="shared" si="9"/>
        <v>#DIV/0!</v>
      </c>
      <c r="V22" s="15" t="e">
        <f t="shared" si="10"/>
        <v>#DIV/0!</v>
      </c>
      <c r="W22" s="15" t="e">
        <f t="shared" si="11"/>
        <v>#DIV/0!</v>
      </c>
    </row>
    <row r="23" spans="1:23" ht="14.65" customHeight="1" x14ac:dyDescent="0.2">
      <c r="A23" s="15" t="s">
        <v>49</v>
      </c>
      <c r="B23" s="24"/>
      <c r="C23" s="24"/>
      <c r="D23" s="24"/>
      <c r="E23" s="24"/>
      <c r="F23" s="24"/>
      <c r="G23" s="24"/>
      <c r="H23" s="24"/>
      <c r="I23" s="17"/>
      <c r="J23" s="17"/>
      <c r="K23" s="17"/>
      <c r="L23" s="15">
        <f t="shared" si="0"/>
        <v>0</v>
      </c>
      <c r="M23" s="25" t="e">
        <f t="shared" si="1"/>
        <v>#DIV/0!</v>
      </c>
      <c r="N23" s="15" t="e">
        <f t="shared" si="2"/>
        <v>#DIV/0!</v>
      </c>
      <c r="O23" s="15" t="e">
        <f t="shared" si="3"/>
        <v>#DIV/0!</v>
      </c>
      <c r="P23" s="15" t="e">
        <f t="shared" si="4"/>
        <v>#DIV/0!</v>
      </c>
      <c r="Q23" s="15" t="e">
        <f t="shared" si="5"/>
        <v>#DIV/0!</v>
      </c>
      <c r="R23" s="15" t="e">
        <f t="shared" si="6"/>
        <v>#DIV/0!</v>
      </c>
      <c r="S23" s="15" t="e">
        <f t="shared" si="7"/>
        <v>#DIV/0!</v>
      </c>
      <c r="T23" s="15" t="e">
        <f t="shared" si="8"/>
        <v>#DIV/0!</v>
      </c>
      <c r="U23" s="15" t="e">
        <f t="shared" si="9"/>
        <v>#DIV/0!</v>
      </c>
      <c r="V23" s="15" t="e">
        <f t="shared" si="10"/>
        <v>#DIV/0!</v>
      </c>
      <c r="W23" s="15" t="e">
        <f t="shared" si="11"/>
        <v>#DIV/0!</v>
      </c>
    </row>
    <row r="24" spans="1:23" ht="14.65" customHeight="1" x14ac:dyDescent="0.2">
      <c r="A24" s="15" t="s">
        <v>50</v>
      </c>
      <c r="B24" s="24"/>
      <c r="C24" s="24"/>
      <c r="D24" s="24"/>
      <c r="E24" s="24"/>
      <c r="F24" s="24"/>
      <c r="G24" s="24"/>
      <c r="H24" s="24"/>
      <c r="I24" s="17"/>
      <c r="J24" s="17"/>
      <c r="K24" s="17"/>
      <c r="L24" s="15">
        <f t="shared" si="0"/>
        <v>0</v>
      </c>
      <c r="M24" s="25" t="e">
        <f t="shared" si="1"/>
        <v>#DIV/0!</v>
      </c>
      <c r="N24" s="15" t="e">
        <f t="shared" si="2"/>
        <v>#DIV/0!</v>
      </c>
      <c r="O24" s="15" t="e">
        <f t="shared" si="3"/>
        <v>#DIV/0!</v>
      </c>
      <c r="P24" s="15" t="e">
        <f t="shared" si="4"/>
        <v>#DIV/0!</v>
      </c>
      <c r="Q24" s="15" t="e">
        <f t="shared" si="5"/>
        <v>#DIV/0!</v>
      </c>
      <c r="R24" s="15" t="e">
        <f t="shared" si="6"/>
        <v>#DIV/0!</v>
      </c>
      <c r="S24" s="15" t="e">
        <f t="shared" si="7"/>
        <v>#DIV/0!</v>
      </c>
      <c r="T24" s="15" t="e">
        <f t="shared" si="8"/>
        <v>#DIV/0!</v>
      </c>
      <c r="U24" s="15" t="e">
        <f t="shared" si="9"/>
        <v>#DIV/0!</v>
      </c>
      <c r="V24" s="15" t="e">
        <f t="shared" si="10"/>
        <v>#DIV/0!</v>
      </c>
      <c r="W24" s="15" t="e">
        <f t="shared" si="11"/>
        <v>#DIV/0!</v>
      </c>
    </row>
    <row r="25" spans="1:23" ht="14.65" customHeight="1" x14ac:dyDescent="0.2">
      <c r="A25" s="15" t="s">
        <v>51</v>
      </c>
      <c r="B25" s="24"/>
      <c r="C25" s="24"/>
      <c r="D25" s="24"/>
      <c r="E25" s="24"/>
      <c r="F25" s="24"/>
      <c r="G25" s="24"/>
      <c r="H25" s="24"/>
      <c r="I25" s="17"/>
      <c r="J25" s="17"/>
      <c r="K25" s="17"/>
      <c r="L25" s="15">
        <f t="shared" si="0"/>
        <v>0</v>
      </c>
      <c r="M25" s="25" t="e">
        <f t="shared" si="1"/>
        <v>#DIV/0!</v>
      </c>
      <c r="N25" s="15" t="e">
        <f t="shared" si="2"/>
        <v>#DIV/0!</v>
      </c>
      <c r="O25" s="15" t="e">
        <f t="shared" si="3"/>
        <v>#DIV/0!</v>
      </c>
      <c r="P25" s="15" t="e">
        <f t="shared" si="4"/>
        <v>#DIV/0!</v>
      </c>
      <c r="Q25" s="15" t="e">
        <f t="shared" si="5"/>
        <v>#DIV/0!</v>
      </c>
      <c r="R25" s="15" t="e">
        <f t="shared" si="6"/>
        <v>#DIV/0!</v>
      </c>
      <c r="S25" s="15" t="e">
        <f t="shared" si="7"/>
        <v>#DIV/0!</v>
      </c>
      <c r="T25" s="15" t="e">
        <f t="shared" si="8"/>
        <v>#DIV/0!</v>
      </c>
      <c r="U25" s="15" t="e">
        <f t="shared" si="9"/>
        <v>#DIV/0!</v>
      </c>
      <c r="V25" s="15" t="e">
        <f t="shared" si="10"/>
        <v>#DIV/0!</v>
      </c>
      <c r="W25" s="15" t="e">
        <f t="shared" si="11"/>
        <v>#DIV/0!</v>
      </c>
    </row>
    <row r="26" spans="1:23" ht="14.65" customHeight="1" x14ac:dyDescent="0.2">
      <c r="A26" s="15" t="s">
        <v>52</v>
      </c>
      <c r="B26" s="24"/>
      <c r="C26" s="24"/>
      <c r="D26" s="24"/>
      <c r="E26" s="24"/>
      <c r="F26" s="24"/>
      <c r="G26" s="24"/>
      <c r="H26" s="24"/>
      <c r="I26" s="17"/>
      <c r="J26" s="17"/>
      <c r="K26" s="17"/>
      <c r="L26" s="15">
        <f t="shared" si="0"/>
        <v>0</v>
      </c>
      <c r="M26" s="25" t="e">
        <f t="shared" si="1"/>
        <v>#DIV/0!</v>
      </c>
      <c r="N26" s="15" t="e">
        <f t="shared" si="2"/>
        <v>#DIV/0!</v>
      </c>
      <c r="O26" s="15" t="e">
        <f t="shared" si="3"/>
        <v>#DIV/0!</v>
      </c>
      <c r="P26" s="15" t="e">
        <f t="shared" si="4"/>
        <v>#DIV/0!</v>
      </c>
      <c r="Q26" s="15" t="e">
        <f t="shared" si="5"/>
        <v>#DIV/0!</v>
      </c>
      <c r="R26" s="15" t="e">
        <f t="shared" si="6"/>
        <v>#DIV/0!</v>
      </c>
      <c r="S26" s="15" t="e">
        <f t="shared" si="7"/>
        <v>#DIV/0!</v>
      </c>
      <c r="T26" s="15" t="e">
        <f t="shared" si="8"/>
        <v>#DIV/0!</v>
      </c>
      <c r="U26" s="15" t="e">
        <f t="shared" si="9"/>
        <v>#DIV/0!</v>
      </c>
      <c r="V26" s="15" t="e">
        <f t="shared" si="10"/>
        <v>#DIV/0!</v>
      </c>
      <c r="W26" s="15" t="e">
        <f t="shared" si="11"/>
        <v>#DIV/0!</v>
      </c>
    </row>
    <row r="27" spans="1:23" ht="14.65" customHeight="1" x14ac:dyDescent="0.2">
      <c r="A27" s="15" t="s">
        <v>53</v>
      </c>
      <c r="B27" s="24"/>
      <c r="C27" s="24"/>
      <c r="D27" s="24"/>
      <c r="E27" s="24"/>
      <c r="F27" s="24"/>
      <c r="G27" s="24"/>
      <c r="H27" s="24"/>
      <c r="I27" s="17"/>
      <c r="J27" s="17"/>
      <c r="K27" s="17"/>
      <c r="L27" s="15">
        <f t="shared" si="0"/>
        <v>0</v>
      </c>
      <c r="M27" s="25" t="e">
        <f t="shared" si="1"/>
        <v>#DIV/0!</v>
      </c>
      <c r="N27" s="15" t="e">
        <f t="shared" si="2"/>
        <v>#DIV/0!</v>
      </c>
      <c r="O27" s="15" t="e">
        <f t="shared" si="3"/>
        <v>#DIV/0!</v>
      </c>
      <c r="P27" s="15" t="e">
        <f t="shared" si="4"/>
        <v>#DIV/0!</v>
      </c>
      <c r="Q27" s="15" t="e">
        <f t="shared" si="5"/>
        <v>#DIV/0!</v>
      </c>
      <c r="R27" s="15" t="e">
        <f t="shared" si="6"/>
        <v>#DIV/0!</v>
      </c>
      <c r="S27" s="15" t="e">
        <f t="shared" si="7"/>
        <v>#DIV/0!</v>
      </c>
      <c r="T27" s="15" t="e">
        <f t="shared" si="8"/>
        <v>#DIV/0!</v>
      </c>
      <c r="U27" s="15" t="e">
        <f t="shared" si="9"/>
        <v>#DIV/0!</v>
      </c>
      <c r="V27" s="15" t="e">
        <f t="shared" si="10"/>
        <v>#DIV/0!</v>
      </c>
      <c r="W27" s="15" t="e">
        <f t="shared" si="11"/>
        <v>#DIV/0!</v>
      </c>
    </row>
    <row r="28" spans="1:23" ht="14.65" customHeight="1" x14ac:dyDescent="0.2">
      <c r="A28" s="15" t="s">
        <v>54</v>
      </c>
      <c r="B28" s="24"/>
      <c r="C28" s="24"/>
      <c r="D28" s="24"/>
      <c r="E28" s="24"/>
      <c r="F28" s="24"/>
      <c r="G28" s="24"/>
      <c r="H28" s="24"/>
      <c r="I28" s="17"/>
      <c r="J28" s="17"/>
      <c r="K28" s="17"/>
      <c r="L28" s="15">
        <f t="shared" si="0"/>
        <v>0</v>
      </c>
      <c r="M28" s="25" t="e">
        <f t="shared" si="1"/>
        <v>#DIV/0!</v>
      </c>
      <c r="N28" s="15" t="e">
        <f t="shared" si="2"/>
        <v>#DIV/0!</v>
      </c>
      <c r="O28" s="15" t="e">
        <f t="shared" si="3"/>
        <v>#DIV/0!</v>
      </c>
      <c r="P28" s="15" t="e">
        <f t="shared" si="4"/>
        <v>#DIV/0!</v>
      </c>
      <c r="Q28" s="15" t="e">
        <f t="shared" si="5"/>
        <v>#DIV/0!</v>
      </c>
      <c r="R28" s="15" t="e">
        <f t="shared" si="6"/>
        <v>#DIV/0!</v>
      </c>
      <c r="S28" s="15" t="e">
        <f t="shared" si="7"/>
        <v>#DIV/0!</v>
      </c>
      <c r="T28" s="15" t="e">
        <f t="shared" si="8"/>
        <v>#DIV/0!</v>
      </c>
      <c r="U28" s="15" t="e">
        <f t="shared" si="9"/>
        <v>#DIV/0!</v>
      </c>
      <c r="V28" s="15" t="e">
        <f t="shared" si="10"/>
        <v>#DIV/0!</v>
      </c>
      <c r="W28" s="15" t="e">
        <f t="shared" si="11"/>
        <v>#DIV/0!</v>
      </c>
    </row>
    <row r="29" spans="1:23" ht="14.65" customHeight="1" x14ac:dyDescent="0.2">
      <c r="A29" s="15" t="s">
        <v>24</v>
      </c>
      <c r="B29" s="15">
        <f t="shared" ref="B29:K29" si="12">SUM(B5:B28)</f>
        <v>0</v>
      </c>
      <c r="C29" s="15">
        <f t="shared" si="12"/>
        <v>0</v>
      </c>
      <c r="D29" s="15">
        <f t="shared" si="12"/>
        <v>0</v>
      </c>
      <c r="E29" s="15">
        <f t="shared" si="12"/>
        <v>0</v>
      </c>
      <c r="F29" s="15">
        <f t="shared" si="12"/>
        <v>0</v>
      </c>
      <c r="G29" s="15">
        <f t="shared" si="12"/>
        <v>0</v>
      </c>
      <c r="H29" s="15">
        <f t="shared" si="12"/>
        <v>0</v>
      </c>
      <c r="I29" s="15">
        <f t="shared" si="12"/>
        <v>0</v>
      </c>
      <c r="J29" s="15">
        <f t="shared" si="12"/>
        <v>0</v>
      </c>
      <c r="K29" s="15">
        <f t="shared" si="12"/>
        <v>0</v>
      </c>
      <c r="L29" s="15">
        <f t="shared" si="0"/>
        <v>0</v>
      </c>
      <c r="M29" s="25" t="e">
        <f t="shared" si="1"/>
        <v>#DIV/0!</v>
      </c>
    </row>
    <row r="30" spans="1:23" ht="14.65" customHeight="1" x14ac:dyDescent="0.2"/>
    <row r="31" spans="1:23" ht="14.65" customHeight="1" x14ac:dyDescent="0.2">
      <c r="A31" s="18" t="s">
        <v>12</v>
      </c>
      <c r="N31" s="15" t="s">
        <v>70</v>
      </c>
    </row>
    <row r="32" spans="1:23" ht="12.75" customHeight="1" x14ac:dyDescent="0.2">
      <c r="B32" s="15">
        <v>1</v>
      </c>
      <c r="C32" s="15">
        <v>2</v>
      </c>
      <c r="D32" s="15">
        <v>3</v>
      </c>
      <c r="E32" s="15">
        <v>4</v>
      </c>
      <c r="F32" s="15">
        <v>5</v>
      </c>
      <c r="G32" s="15">
        <v>6</v>
      </c>
      <c r="H32" s="15">
        <v>7</v>
      </c>
      <c r="I32" s="15">
        <v>8</v>
      </c>
      <c r="J32" s="15">
        <v>9</v>
      </c>
      <c r="K32" s="15">
        <v>10</v>
      </c>
      <c r="L32" s="15" t="s">
        <v>71</v>
      </c>
      <c r="M32" s="15" t="s">
        <v>72</v>
      </c>
      <c r="N32" s="15">
        <v>1</v>
      </c>
      <c r="O32" s="15">
        <v>2</v>
      </c>
      <c r="P32" s="15">
        <v>3</v>
      </c>
      <c r="Q32" s="15">
        <v>4</v>
      </c>
      <c r="R32" s="15">
        <v>5</v>
      </c>
      <c r="S32" s="15">
        <v>6</v>
      </c>
      <c r="T32" s="15">
        <v>7</v>
      </c>
      <c r="U32" s="15">
        <v>8</v>
      </c>
      <c r="V32" s="15">
        <v>9</v>
      </c>
      <c r="W32" s="15">
        <v>10</v>
      </c>
    </row>
    <row r="33" spans="1:23" ht="14.65" customHeight="1" x14ac:dyDescent="0.2">
      <c r="A33" s="15" t="s">
        <v>31</v>
      </c>
      <c r="B33" s="24"/>
      <c r="C33" s="24"/>
      <c r="D33" s="24"/>
      <c r="E33" s="24"/>
      <c r="F33" s="24"/>
      <c r="G33" s="24"/>
      <c r="H33" s="24"/>
      <c r="I33" s="17"/>
      <c r="J33" s="17"/>
      <c r="K33" s="17"/>
      <c r="L33" s="15">
        <f t="shared" ref="L33:L57" si="13">SUM(B33:K33)</f>
        <v>0</v>
      </c>
      <c r="M33" s="25" t="e">
        <f t="shared" ref="M33:M57" si="14">L33/$L$57</f>
        <v>#DIV/0!</v>
      </c>
      <c r="N33" s="15" t="e">
        <f t="shared" ref="N33:N56" si="15">100/$L$57*B33</f>
        <v>#DIV/0!</v>
      </c>
      <c r="O33" s="15" t="e">
        <f t="shared" ref="O33:O56" si="16">100/$L$57*C33</f>
        <v>#DIV/0!</v>
      </c>
      <c r="P33" s="15" t="e">
        <f t="shared" ref="P33:P56" si="17">100/$L$57*D33</f>
        <v>#DIV/0!</v>
      </c>
      <c r="Q33" s="15" t="e">
        <f t="shared" ref="Q33:Q56" si="18">100/$L$57*E33</f>
        <v>#DIV/0!</v>
      </c>
      <c r="R33" s="15" t="e">
        <f t="shared" ref="R33:R56" si="19">100/$L$57*F33</f>
        <v>#DIV/0!</v>
      </c>
      <c r="S33" s="15" t="e">
        <f t="shared" ref="S33:S56" si="20">100/$L$57*G33</f>
        <v>#DIV/0!</v>
      </c>
      <c r="T33" s="15" t="e">
        <f t="shared" ref="T33:T56" si="21">100/$L$57*H33</f>
        <v>#DIV/0!</v>
      </c>
      <c r="U33" s="15" t="e">
        <f t="shared" ref="U33:U56" si="22">100/$L$57*I33</f>
        <v>#DIV/0!</v>
      </c>
      <c r="V33" s="15" t="e">
        <f t="shared" ref="V33:V56" si="23">100/$L$57*J33</f>
        <v>#DIV/0!</v>
      </c>
      <c r="W33" s="15" t="e">
        <f t="shared" ref="W33:W56" si="24">100/$L$57*K33</f>
        <v>#DIV/0!</v>
      </c>
    </row>
    <row r="34" spans="1:23" ht="14.65" customHeight="1" x14ac:dyDescent="0.2">
      <c r="A34" s="15" t="s">
        <v>32</v>
      </c>
      <c r="B34" s="24"/>
      <c r="C34" s="24"/>
      <c r="D34" s="24"/>
      <c r="E34" s="24"/>
      <c r="F34" s="24"/>
      <c r="G34" s="24"/>
      <c r="H34" s="24"/>
      <c r="I34" s="17"/>
      <c r="J34" s="17"/>
      <c r="K34" s="17"/>
      <c r="L34" s="15">
        <f t="shared" si="13"/>
        <v>0</v>
      </c>
      <c r="M34" s="25" t="e">
        <f t="shared" si="14"/>
        <v>#DIV/0!</v>
      </c>
      <c r="N34" s="15" t="e">
        <f t="shared" si="15"/>
        <v>#DIV/0!</v>
      </c>
      <c r="O34" s="15" t="e">
        <f t="shared" si="16"/>
        <v>#DIV/0!</v>
      </c>
      <c r="P34" s="15" t="e">
        <f t="shared" si="17"/>
        <v>#DIV/0!</v>
      </c>
      <c r="Q34" s="15" t="e">
        <f t="shared" si="18"/>
        <v>#DIV/0!</v>
      </c>
      <c r="R34" s="15" t="e">
        <f t="shared" si="19"/>
        <v>#DIV/0!</v>
      </c>
      <c r="S34" s="15" t="e">
        <f t="shared" si="20"/>
        <v>#DIV/0!</v>
      </c>
      <c r="T34" s="15" t="e">
        <f t="shared" si="21"/>
        <v>#DIV/0!</v>
      </c>
      <c r="U34" s="15" t="e">
        <f t="shared" si="22"/>
        <v>#DIV/0!</v>
      </c>
      <c r="V34" s="15" t="e">
        <f t="shared" si="23"/>
        <v>#DIV/0!</v>
      </c>
      <c r="W34" s="15" t="e">
        <f t="shared" si="24"/>
        <v>#DIV/0!</v>
      </c>
    </row>
    <row r="35" spans="1:23" ht="14.65" customHeight="1" x14ac:dyDescent="0.2">
      <c r="A35" s="15" t="s">
        <v>33</v>
      </c>
      <c r="B35" s="24"/>
      <c r="C35" s="24"/>
      <c r="D35" s="24"/>
      <c r="E35" s="24"/>
      <c r="F35" s="24"/>
      <c r="G35" s="24"/>
      <c r="H35" s="24"/>
      <c r="I35" s="17"/>
      <c r="J35" s="17"/>
      <c r="K35" s="17"/>
      <c r="L35" s="15">
        <f t="shared" si="13"/>
        <v>0</v>
      </c>
      <c r="M35" s="25" t="e">
        <f t="shared" si="14"/>
        <v>#DIV/0!</v>
      </c>
      <c r="N35" s="15" t="e">
        <f t="shared" si="15"/>
        <v>#DIV/0!</v>
      </c>
      <c r="O35" s="15" t="e">
        <f t="shared" si="16"/>
        <v>#DIV/0!</v>
      </c>
      <c r="P35" s="15" t="e">
        <f t="shared" si="17"/>
        <v>#DIV/0!</v>
      </c>
      <c r="Q35" s="15" t="e">
        <f t="shared" si="18"/>
        <v>#DIV/0!</v>
      </c>
      <c r="R35" s="15" t="e">
        <f t="shared" si="19"/>
        <v>#DIV/0!</v>
      </c>
      <c r="S35" s="15" t="e">
        <f t="shared" si="20"/>
        <v>#DIV/0!</v>
      </c>
      <c r="T35" s="15" t="e">
        <f t="shared" si="21"/>
        <v>#DIV/0!</v>
      </c>
      <c r="U35" s="15" t="e">
        <f t="shared" si="22"/>
        <v>#DIV/0!</v>
      </c>
      <c r="V35" s="15" t="e">
        <f t="shared" si="23"/>
        <v>#DIV/0!</v>
      </c>
      <c r="W35" s="15" t="e">
        <f t="shared" si="24"/>
        <v>#DIV/0!</v>
      </c>
    </row>
    <row r="36" spans="1:23" ht="14.65" customHeight="1" x14ac:dyDescent="0.2">
      <c r="A36" s="15" t="s">
        <v>34</v>
      </c>
      <c r="B36" s="24"/>
      <c r="C36" s="24"/>
      <c r="D36" s="24"/>
      <c r="E36" s="24"/>
      <c r="F36" s="24"/>
      <c r="G36" s="24"/>
      <c r="H36" s="24"/>
      <c r="I36" s="17"/>
      <c r="J36" s="17"/>
      <c r="K36" s="17"/>
      <c r="L36" s="15">
        <f t="shared" si="13"/>
        <v>0</v>
      </c>
      <c r="M36" s="25" t="e">
        <f t="shared" si="14"/>
        <v>#DIV/0!</v>
      </c>
      <c r="N36" s="15" t="e">
        <f t="shared" si="15"/>
        <v>#DIV/0!</v>
      </c>
      <c r="O36" s="15" t="e">
        <f t="shared" si="16"/>
        <v>#DIV/0!</v>
      </c>
      <c r="P36" s="15" t="e">
        <f t="shared" si="17"/>
        <v>#DIV/0!</v>
      </c>
      <c r="Q36" s="15" t="e">
        <f t="shared" si="18"/>
        <v>#DIV/0!</v>
      </c>
      <c r="R36" s="15" t="e">
        <f t="shared" si="19"/>
        <v>#DIV/0!</v>
      </c>
      <c r="S36" s="15" t="e">
        <f t="shared" si="20"/>
        <v>#DIV/0!</v>
      </c>
      <c r="T36" s="15" t="e">
        <f t="shared" si="21"/>
        <v>#DIV/0!</v>
      </c>
      <c r="U36" s="15" t="e">
        <f t="shared" si="22"/>
        <v>#DIV/0!</v>
      </c>
      <c r="V36" s="15" t="e">
        <f t="shared" si="23"/>
        <v>#DIV/0!</v>
      </c>
      <c r="W36" s="15" t="e">
        <f t="shared" si="24"/>
        <v>#DIV/0!</v>
      </c>
    </row>
    <row r="37" spans="1:23" ht="14.65" customHeight="1" x14ac:dyDescent="0.2">
      <c r="A37" s="15" t="s">
        <v>35</v>
      </c>
      <c r="B37" s="24"/>
      <c r="C37" s="24"/>
      <c r="D37" s="24"/>
      <c r="E37" s="24"/>
      <c r="F37" s="24"/>
      <c r="G37" s="24"/>
      <c r="H37" s="24"/>
      <c r="I37" s="17"/>
      <c r="J37" s="17"/>
      <c r="K37" s="17"/>
      <c r="L37" s="15">
        <f t="shared" si="13"/>
        <v>0</v>
      </c>
      <c r="M37" s="25" t="e">
        <f t="shared" si="14"/>
        <v>#DIV/0!</v>
      </c>
      <c r="N37" s="15" t="e">
        <f t="shared" si="15"/>
        <v>#DIV/0!</v>
      </c>
      <c r="O37" s="15" t="e">
        <f t="shared" si="16"/>
        <v>#DIV/0!</v>
      </c>
      <c r="P37" s="15" t="e">
        <f t="shared" si="17"/>
        <v>#DIV/0!</v>
      </c>
      <c r="Q37" s="15" t="e">
        <f t="shared" si="18"/>
        <v>#DIV/0!</v>
      </c>
      <c r="R37" s="15" t="e">
        <f t="shared" si="19"/>
        <v>#DIV/0!</v>
      </c>
      <c r="S37" s="15" t="e">
        <f t="shared" si="20"/>
        <v>#DIV/0!</v>
      </c>
      <c r="T37" s="15" t="e">
        <f t="shared" si="21"/>
        <v>#DIV/0!</v>
      </c>
      <c r="U37" s="15" t="e">
        <f t="shared" si="22"/>
        <v>#DIV/0!</v>
      </c>
      <c r="V37" s="15" t="e">
        <f t="shared" si="23"/>
        <v>#DIV/0!</v>
      </c>
      <c r="W37" s="15" t="e">
        <f t="shared" si="24"/>
        <v>#DIV/0!</v>
      </c>
    </row>
    <row r="38" spans="1:23" ht="14.65" customHeight="1" x14ac:dyDescent="0.2">
      <c r="A38" s="15" t="s">
        <v>36</v>
      </c>
      <c r="B38" s="24"/>
      <c r="C38" s="24"/>
      <c r="D38" s="24"/>
      <c r="E38" s="24"/>
      <c r="F38" s="24"/>
      <c r="G38" s="24"/>
      <c r="H38" s="24"/>
      <c r="I38" s="17"/>
      <c r="J38" s="17"/>
      <c r="K38" s="17"/>
      <c r="L38" s="15">
        <f t="shared" si="13"/>
        <v>0</v>
      </c>
      <c r="M38" s="25" t="e">
        <f t="shared" si="14"/>
        <v>#DIV/0!</v>
      </c>
      <c r="N38" s="15" t="e">
        <f t="shared" si="15"/>
        <v>#DIV/0!</v>
      </c>
      <c r="O38" s="15" t="e">
        <f t="shared" si="16"/>
        <v>#DIV/0!</v>
      </c>
      <c r="P38" s="15" t="e">
        <f t="shared" si="17"/>
        <v>#DIV/0!</v>
      </c>
      <c r="Q38" s="15" t="e">
        <f t="shared" si="18"/>
        <v>#DIV/0!</v>
      </c>
      <c r="R38" s="15" t="e">
        <f t="shared" si="19"/>
        <v>#DIV/0!</v>
      </c>
      <c r="S38" s="15" t="e">
        <f t="shared" si="20"/>
        <v>#DIV/0!</v>
      </c>
      <c r="T38" s="15" t="e">
        <f t="shared" si="21"/>
        <v>#DIV/0!</v>
      </c>
      <c r="U38" s="15" t="e">
        <f t="shared" si="22"/>
        <v>#DIV/0!</v>
      </c>
      <c r="V38" s="15" t="e">
        <f t="shared" si="23"/>
        <v>#DIV/0!</v>
      </c>
      <c r="W38" s="15" t="e">
        <f t="shared" si="24"/>
        <v>#DIV/0!</v>
      </c>
    </row>
    <row r="39" spans="1:23" ht="14.65" customHeight="1" x14ac:dyDescent="0.2">
      <c r="A39" s="15" t="s">
        <v>37</v>
      </c>
      <c r="B39" s="24"/>
      <c r="C39" s="24"/>
      <c r="D39" s="24"/>
      <c r="E39" s="24"/>
      <c r="F39" s="24"/>
      <c r="G39" s="24"/>
      <c r="H39" s="24"/>
      <c r="I39" s="17"/>
      <c r="J39" s="17"/>
      <c r="K39" s="17"/>
      <c r="L39" s="15">
        <f t="shared" si="13"/>
        <v>0</v>
      </c>
      <c r="M39" s="25" t="e">
        <f t="shared" si="14"/>
        <v>#DIV/0!</v>
      </c>
      <c r="N39" s="15" t="e">
        <f t="shared" si="15"/>
        <v>#DIV/0!</v>
      </c>
      <c r="O39" s="15" t="e">
        <f t="shared" si="16"/>
        <v>#DIV/0!</v>
      </c>
      <c r="P39" s="15" t="e">
        <f t="shared" si="17"/>
        <v>#DIV/0!</v>
      </c>
      <c r="Q39" s="15" t="e">
        <f t="shared" si="18"/>
        <v>#DIV/0!</v>
      </c>
      <c r="R39" s="15" t="e">
        <f t="shared" si="19"/>
        <v>#DIV/0!</v>
      </c>
      <c r="S39" s="15" t="e">
        <f t="shared" si="20"/>
        <v>#DIV/0!</v>
      </c>
      <c r="T39" s="15" t="e">
        <f t="shared" si="21"/>
        <v>#DIV/0!</v>
      </c>
      <c r="U39" s="15" t="e">
        <f t="shared" si="22"/>
        <v>#DIV/0!</v>
      </c>
      <c r="V39" s="15" t="e">
        <f t="shared" si="23"/>
        <v>#DIV/0!</v>
      </c>
      <c r="W39" s="15" t="e">
        <f t="shared" si="24"/>
        <v>#DIV/0!</v>
      </c>
    </row>
    <row r="40" spans="1:23" ht="14.65" customHeight="1" x14ac:dyDescent="0.2">
      <c r="A40" s="15" t="s">
        <v>38</v>
      </c>
      <c r="B40" s="24"/>
      <c r="C40" s="24"/>
      <c r="D40" s="24"/>
      <c r="E40" s="24"/>
      <c r="F40" s="24"/>
      <c r="G40" s="24"/>
      <c r="H40" s="24"/>
      <c r="I40" s="17"/>
      <c r="J40" s="17"/>
      <c r="K40" s="17"/>
      <c r="L40" s="15">
        <f t="shared" si="13"/>
        <v>0</v>
      </c>
      <c r="M40" s="25" t="e">
        <f t="shared" si="14"/>
        <v>#DIV/0!</v>
      </c>
      <c r="N40" s="15" t="e">
        <f t="shared" si="15"/>
        <v>#DIV/0!</v>
      </c>
      <c r="O40" s="15" t="e">
        <f t="shared" si="16"/>
        <v>#DIV/0!</v>
      </c>
      <c r="P40" s="15" t="e">
        <f t="shared" si="17"/>
        <v>#DIV/0!</v>
      </c>
      <c r="Q40" s="15" t="e">
        <f t="shared" si="18"/>
        <v>#DIV/0!</v>
      </c>
      <c r="R40" s="15" t="e">
        <f t="shared" si="19"/>
        <v>#DIV/0!</v>
      </c>
      <c r="S40" s="15" t="e">
        <f t="shared" si="20"/>
        <v>#DIV/0!</v>
      </c>
      <c r="T40" s="15" t="e">
        <f t="shared" si="21"/>
        <v>#DIV/0!</v>
      </c>
      <c r="U40" s="15" t="e">
        <f t="shared" si="22"/>
        <v>#DIV/0!</v>
      </c>
      <c r="V40" s="15" t="e">
        <f t="shared" si="23"/>
        <v>#DIV/0!</v>
      </c>
      <c r="W40" s="15" t="e">
        <f t="shared" si="24"/>
        <v>#DIV/0!</v>
      </c>
    </row>
    <row r="41" spans="1:23" ht="14.65" customHeight="1" x14ac:dyDescent="0.2">
      <c r="A41" s="15" t="s">
        <v>39</v>
      </c>
      <c r="B41" s="24"/>
      <c r="C41" s="24"/>
      <c r="D41" s="24"/>
      <c r="E41" s="24"/>
      <c r="F41" s="24"/>
      <c r="G41" s="24"/>
      <c r="H41" s="24"/>
      <c r="I41" s="17"/>
      <c r="J41" s="17"/>
      <c r="K41" s="17"/>
      <c r="L41" s="15">
        <f t="shared" si="13"/>
        <v>0</v>
      </c>
      <c r="M41" s="25" t="e">
        <f t="shared" si="14"/>
        <v>#DIV/0!</v>
      </c>
      <c r="N41" s="15" t="e">
        <f t="shared" si="15"/>
        <v>#DIV/0!</v>
      </c>
      <c r="O41" s="15" t="e">
        <f t="shared" si="16"/>
        <v>#DIV/0!</v>
      </c>
      <c r="P41" s="15" t="e">
        <f t="shared" si="17"/>
        <v>#DIV/0!</v>
      </c>
      <c r="Q41" s="15" t="e">
        <f t="shared" si="18"/>
        <v>#DIV/0!</v>
      </c>
      <c r="R41" s="15" t="e">
        <f t="shared" si="19"/>
        <v>#DIV/0!</v>
      </c>
      <c r="S41" s="15" t="e">
        <f t="shared" si="20"/>
        <v>#DIV/0!</v>
      </c>
      <c r="T41" s="15" t="e">
        <f t="shared" si="21"/>
        <v>#DIV/0!</v>
      </c>
      <c r="U41" s="15" t="e">
        <f t="shared" si="22"/>
        <v>#DIV/0!</v>
      </c>
      <c r="V41" s="15" t="e">
        <f t="shared" si="23"/>
        <v>#DIV/0!</v>
      </c>
      <c r="W41" s="15" t="e">
        <f t="shared" si="24"/>
        <v>#DIV/0!</v>
      </c>
    </row>
    <row r="42" spans="1:23" ht="14.65" customHeight="1" x14ac:dyDescent="0.2">
      <c r="A42" s="15" t="s">
        <v>40</v>
      </c>
      <c r="B42" s="24"/>
      <c r="C42" s="24"/>
      <c r="D42" s="24"/>
      <c r="E42" s="24"/>
      <c r="F42" s="24"/>
      <c r="G42" s="24"/>
      <c r="H42" s="24"/>
      <c r="I42" s="17"/>
      <c r="J42" s="17"/>
      <c r="K42" s="17"/>
      <c r="L42" s="15">
        <f t="shared" si="13"/>
        <v>0</v>
      </c>
      <c r="M42" s="25" t="e">
        <f t="shared" si="14"/>
        <v>#DIV/0!</v>
      </c>
      <c r="N42" s="15" t="e">
        <f t="shared" si="15"/>
        <v>#DIV/0!</v>
      </c>
      <c r="O42" s="15" t="e">
        <f t="shared" si="16"/>
        <v>#DIV/0!</v>
      </c>
      <c r="P42" s="15" t="e">
        <f t="shared" si="17"/>
        <v>#DIV/0!</v>
      </c>
      <c r="Q42" s="15" t="e">
        <f t="shared" si="18"/>
        <v>#DIV/0!</v>
      </c>
      <c r="R42" s="15" t="e">
        <f t="shared" si="19"/>
        <v>#DIV/0!</v>
      </c>
      <c r="S42" s="15" t="e">
        <f t="shared" si="20"/>
        <v>#DIV/0!</v>
      </c>
      <c r="T42" s="15" t="e">
        <f t="shared" si="21"/>
        <v>#DIV/0!</v>
      </c>
      <c r="U42" s="15" t="e">
        <f t="shared" si="22"/>
        <v>#DIV/0!</v>
      </c>
      <c r="V42" s="15" t="e">
        <f t="shared" si="23"/>
        <v>#DIV/0!</v>
      </c>
      <c r="W42" s="15" t="e">
        <f t="shared" si="24"/>
        <v>#DIV/0!</v>
      </c>
    </row>
    <row r="43" spans="1:23" ht="14.65" customHeight="1" x14ac:dyDescent="0.2">
      <c r="A43" s="15" t="s">
        <v>41</v>
      </c>
      <c r="B43" s="24"/>
      <c r="C43" s="24"/>
      <c r="D43" s="24"/>
      <c r="E43" s="24"/>
      <c r="F43" s="24"/>
      <c r="G43" s="24"/>
      <c r="H43" s="24"/>
      <c r="I43" s="17"/>
      <c r="J43" s="17"/>
      <c r="K43" s="17"/>
      <c r="L43" s="15">
        <f t="shared" si="13"/>
        <v>0</v>
      </c>
      <c r="M43" s="25" t="e">
        <f t="shared" si="14"/>
        <v>#DIV/0!</v>
      </c>
      <c r="N43" s="15" t="e">
        <f t="shared" si="15"/>
        <v>#DIV/0!</v>
      </c>
      <c r="O43" s="15" t="e">
        <f t="shared" si="16"/>
        <v>#DIV/0!</v>
      </c>
      <c r="P43" s="15" t="e">
        <f t="shared" si="17"/>
        <v>#DIV/0!</v>
      </c>
      <c r="Q43" s="15" t="e">
        <f t="shared" si="18"/>
        <v>#DIV/0!</v>
      </c>
      <c r="R43" s="15" t="e">
        <f t="shared" si="19"/>
        <v>#DIV/0!</v>
      </c>
      <c r="S43" s="15" t="e">
        <f t="shared" si="20"/>
        <v>#DIV/0!</v>
      </c>
      <c r="T43" s="15" t="e">
        <f t="shared" si="21"/>
        <v>#DIV/0!</v>
      </c>
      <c r="U43" s="15" t="e">
        <f t="shared" si="22"/>
        <v>#DIV/0!</v>
      </c>
      <c r="V43" s="15" t="e">
        <f t="shared" si="23"/>
        <v>#DIV/0!</v>
      </c>
      <c r="W43" s="15" t="e">
        <f t="shared" si="24"/>
        <v>#DIV/0!</v>
      </c>
    </row>
    <row r="44" spans="1:23" ht="14.65" customHeight="1" x14ac:dyDescent="0.2">
      <c r="A44" s="15" t="s">
        <v>42</v>
      </c>
      <c r="B44" s="24"/>
      <c r="C44" s="24"/>
      <c r="D44" s="24"/>
      <c r="E44" s="24"/>
      <c r="F44" s="24"/>
      <c r="G44" s="24"/>
      <c r="H44" s="24"/>
      <c r="I44" s="17"/>
      <c r="J44" s="17"/>
      <c r="K44" s="17"/>
      <c r="L44" s="15">
        <f t="shared" si="13"/>
        <v>0</v>
      </c>
      <c r="M44" s="25" t="e">
        <f t="shared" si="14"/>
        <v>#DIV/0!</v>
      </c>
      <c r="N44" s="15" t="e">
        <f t="shared" si="15"/>
        <v>#DIV/0!</v>
      </c>
      <c r="O44" s="15" t="e">
        <f t="shared" si="16"/>
        <v>#DIV/0!</v>
      </c>
      <c r="P44" s="15" t="e">
        <f t="shared" si="17"/>
        <v>#DIV/0!</v>
      </c>
      <c r="Q44" s="15" t="e">
        <f t="shared" si="18"/>
        <v>#DIV/0!</v>
      </c>
      <c r="R44" s="15" t="e">
        <f t="shared" si="19"/>
        <v>#DIV/0!</v>
      </c>
      <c r="S44" s="15" t="e">
        <f t="shared" si="20"/>
        <v>#DIV/0!</v>
      </c>
      <c r="T44" s="15" t="e">
        <f t="shared" si="21"/>
        <v>#DIV/0!</v>
      </c>
      <c r="U44" s="15" t="e">
        <f t="shared" si="22"/>
        <v>#DIV/0!</v>
      </c>
      <c r="V44" s="15" t="e">
        <f t="shared" si="23"/>
        <v>#DIV/0!</v>
      </c>
      <c r="W44" s="15" t="e">
        <f t="shared" si="24"/>
        <v>#DIV/0!</v>
      </c>
    </row>
    <row r="45" spans="1:23" ht="14.65" customHeight="1" x14ac:dyDescent="0.2">
      <c r="A45" s="15" t="s">
        <v>43</v>
      </c>
      <c r="B45" s="24"/>
      <c r="C45" s="24"/>
      <c r="D45" s="24"/>
      <c r="E45" s="24"/>
      <c r="F45" s="24"/>
      <c r="G45" s="24"/>
      <c r="H45" s="24"/>
      <c r="I45" s="17"/>
      <c r="J45" s="17"/>
      <c r="K45" s="17"/>
      <c r="L45" s="15">
        <f t="shared" si="13"/>
        <v>0</v>
      </c>
      <c r="M45" s="25" t="e">
        <f t="shared" si="14"/>
        <v>#DIV/0!</v>
      </c>
      <c r="N45" s="15" t="e">
        <f t="shared" si="15"/>
        <v>#DIV/0!</v>
      </c>
      <c r="O45" s="15" t="e">
        <f t="shared" si="16"/>
        <v>#DIV/0!</v>
      </c>
      <c r="P45" s="15" t="e">
        <f t="shared" si="17"/>
        <v>#DIV/0!</v>
      </c>
      <c r="Q45" s="15" t="e">
        <f t="shared" si="18"/>
        <v>#DIV/0!</v>
      </c>
      <c r="R45" s="15" t="e">
        <f t="shared" si="19"/>
        <v>#DIV/0!</v>
      </c>
      <c r="S45" s="15" t="e">
        <f t="shared" si="20"/>
        <v>#DIV/0!</v>
      </c>
      <c r="T45" s="15" t="e">
        <f t="shared" si="21"/>
        <v>#DIV/0!</v>
      </c>
      <c r="U45" s="15" t="e">
        <f t="shared" si="22"/>
        <v>#DIV/0!</v>
      </c>
      <c r="V45" s="15" t="e">
        <f t="shared" si="23"/>
        <v>#DIV/0!</v>
      </c>
      <c r="W45" s="15" t="e">
        <f t="shared" si="24"/>
        <v>#DIV/0!</v>
      </c>
    </row>
    <row r="46" spans="1:23" ht="14.65" customHeight="1" x14ac:dyDescent="0.2">
      <c r="A46" s="15" t="s">
        <v>44</v>
      </c>
      <c r="B46" s="24"/>
      <c r="C46" s="24"/>
      <c r="D46" s="24"/>
      <c r="E46" s="24"/>
      <c r="F46" s="24"/>
      <c r="G46" s="24"/>
      <c r="H46" s="24"/>
      <c r="I46" s="17"/>
      <c r="J46" s="17"/>
      <c r="K46" s="17"/>
      <c r="L46" s="15">
        <f t="shared" si="13"/>
        <v>0</v>
      </c>
      <c r="M46" s="25" t="e">
        <f t="shared" si="14"/>
        <v>#DIV/0!</v>
      </c>
      <c r="N46" s="15" t="e">
        <f t="shared" si="15"/>
        <v>#DIV/0!</v>
      </c>
      <c r="O46" s="15" t="e">
        <f t="shared" si="16"/>
        <v>#DIV/0!</v>
      </c>
      <c r="P46" s="15" t="e">
        <f t="shared" si="17"/>
        <v>#DIV/0!</v>
      </c>
      <c r="Q46" s="15" t="e">
        <f t="shared" si="18"/>
        <v>#DIV/0!</v>
      </c>
      <c r="R46" s="15" t="e">
        <f t="shared" si="19"/>
        <v>#DIV/0!</v>
      </c>
      <c r="S46" s="15" t="e">
        <f t="shared" si="20"/>
        <v>#DIV/0!</v>
      </c>
      <c r="T46" s="15" t="e">
        <f t="shared" si="21"/>
        <v>#DIV/0!</v>
      </c>
      <c r="U46" s="15" t="e">
        <f t="shared" si="22"/>
        <v>#DIV/0!</v>
      </c>
      <c r="V46" s="15" t="e">
        <f t="shared" si="23"/>
        <v>#DIV/0!</v>
      </c>
      <c r="W46" s="15" t="e">
        <f t="shared" si="24"/>
        <v>#DIV/0!</v>
      </c>
    </row>
    <row r="47" spans="1:23" ht="14.65" customHeight="1" x14ac:dyDescent="0.2">
      <c r="A47" s="15" t="s">
        <v>45</v>
      </c>
      <c r="B47" s="24"/>
      <c r="C47" s="24"/>
      <c r="D47" s="24"/>
      <c r="E47" s="24"/>
      <c r="F47" s="24"/>
      <c r="G47" s="24"/>
      <c r="H47" s="24"/>
      <c r="I47" s="17"/>
      <c r="J47" s="17"/>
      <c r="K47" s="17"/>
      <c r="L47" s="15">
        <f t="shared" si="13"/>
        <v>0</v>
      </c>
      <c r="M47" s="25" t="e">
        <f t="shared" si="14"/>
        <v>#DIV/0!</v>
      </c>
      <c r="N47" s="15" t="e">
        <f t="shared" si="15"/>
        <v>#DIV/0!</v>
      </c>
      <c r="O47" s="15" t="e">
        <f t="shared" si="16"/>
        <v>#DIV/0!</v>
      </c>
      <c r="P47" s="15" t="e">
        <f t="shared" si="17"/>
        <v>#DIV/0!</v>
      </c>
      <c r="Q47" s="15" t="e">
        <f t="shared" si="18"/>
        <v>#DIV/0!</v>
      </c>
      <c r="R47" s="15" t="e">
        <f t="shared" si="19"/>
        <v>#DIV/0!</v>
      </c>
      <c r="S47" s="15" t="e">
        <f t="shared" si="20"/>
        <v>#DIV/0!</v>
      </c>
      <c r="T47" s="15" t="e">
        <f t="shared" si="21"/>
        <v>#DIV/0!</v>
      </c>
      <c r="U47" s="15" t="e">
        <f t="shared" si="22"/>
        <v>#DIV/0!</v>
      </c>
      <c r="V47" s="15" t="e">
        <f t="shared" si="23"/>
        <v>#DIV/0!</v>
      </c>
      <c r="W47" s="15" t="e">
        <f t="shared" si="24"/>
        <v>#DIV/0!</v>
      </c>
    </row>
    <row r="48" spans="1:23" ht="14.65" customHeight="1" x14ac:dyDescent="0.2">
      <c r="A48" s="15" t="s">
        <v>46</v>
      </c>
      <c r="B48" s="24"/>
      <c r="C48" s="24"/>
      <c r="D48" s="24"/>
      <c r="E48" s="24"/>
      <c r="F48" s="24"/>
      <c r="G48" s="24"/>
      <c r="H48" s="24"/>
      <c r="I48" s="17"/>
      <c r="J48" s="17"/>
      <c r="K48" s="17"/>
      <c r="L48" s="15">
        <f t="shared" si="13"/>
        <v>0</v>
      </c>
      <c r="M48" s="25" t="e">
        <f t="shared" si="14"/>
        <v>#DIV/0!</v>
      </c>
      <c r="N48" s="15" t="e">
        <f t="shared" si="15"/>
        <v>#DIV/0!</v>
      </c>
      <c r="O48" s="15" t="e">
        <f t="shared" si="16"/>
        <v>#DIV/0!</v>
      </c>
      <c r="P48" s="15" t="e">
        <f t="shared" si="17"/>
        <v>#DIV/0!</v>
      </c>
      <c r="Q48" s="15" t="e">
        <f t="shared" si="18"/>
        <v>#DIV/0!</v>
      </c>
      <c r="R48" s="15" t="e">
        <f t="shared" si="19"/>
        <v>#DIV/0!</v>
      </c>
      <c r="S48" s="15" t="e">
        <f t="shared" si="20"/>
        <v>#DIV/0!</v>
      </c>
      <c r="T48" s="15" t="e">
        <f t="shared" si="21"/>
        <v>#DIV/0!</v>
      </c>
      <c r="U48" s="15" t="e">
        <f t="shared" si="22"/>
        <v>#DIV/0!</v>
      </c>
      <c r="V48" s="15" t="e">
        <f t="shared" si="23"/>
        <v>#DIV/0!</v>
      </c>
      <c r="W48" s="15" t="e">
        <f t="shared" si="24"/>
        <v>#DIV/0!</v>
      </c>
    </row>
    <row r="49" spans="1:23" ht="14.65" customHeight="1" x14ac:dyDescent="0.2">
      <c r="A49" s="15" t="s">
        <v>47</v>
      </c>
      <c r="B49" s="24"/>
      <c r="C49" s="24"/>
      <c r="D49" s="24"/>
      <c r="E49" s="24"/>
      <c r="F49" s="24"/>
      <c r="G49" s="24"/>
      <c r="H49" s="24"/>
      <c r="I49" s="17"/>
      <c r="J49" s="17"/>
      <c r="K49" s="17"/>
      <c r="L49" s="15">
        <f t="shared" si="13"/>
        <v>0</v>
      </c>
      <c r="M49" s="25" t="e">
        <f t="shared" si="14"/>
        <v>#DIV/0!</v>
      </c>
      <c r="N49" s="15" t="e">
        <f t="shared" si="15"/>
        <v>#DIV/0!</v>
      </c>
      <c r="O49" s="15" t="e">
        <f t="shared" si="16"/>
        <v>#DIV/0!</v>
      </c>
      <c r="P49" s="15" t="e">
        <f t="shared" si="17"/>
        <v>#DIV/0!</v>
      </c>
      <c r="Q49" s="15" t="e">
        <f t="shared" si="18"/>
        <v>#DIV/0!</v>
      </c>
      <c r="R49" s="15" t="e">
        <f t="shared" si="19"/>
        <v>#DIV/0!</v>
      </c>
      <c r="S49" s="15" t="e">
        <f t="shared" si="20"/>
        <v>#DIV/0!</v>
      </c>
      <c r="T49" s="15" t="e">
        <f t="shared" si="21"/>
        <v>#DIV/0!</v>
      </c>
      <c r="U49" s="15" t="e">
        <f t="shared" si="22"/>
        <v>#DIV/0!</v>
      </c>
      <c r="V49" s="15" t="e">
        <f t="shared" si="23"/>
        <v>#DIV/0!</v>
      </c>
      <c r="W49" s="15" t="e">
        <f t="shared" si="24"/>
        <v>#DIV/0!</v>
      </c>
    </row>
    <row r="50" spans="1:23" ht="14.65" customHeight="1" x14ac:dyDescent="0.2">
      <c r="A50" s="15" t="s">
        <v>48</v>
      </c>
      <c r="B50" s="24"/>
      <c r="C50" s="24"/>
      <c r="D50" s="24"/>
      <c r="E50" s="24"/>
      <c r="F50" s="24"/>
      <c r="G50" s="24"/>
      <c r="H50" s="24"/>
      <c r="I50" s="17"/>
      <c r="J50" s="17"/>
      <c r="K50" s="17"/>
      <c r="L50" s="15">
        <f t="shared" si="13"/>
        <v>0</v>
      </c>
      <c r="M50" s="25" t="e">
        <f t="shared" si="14"/>
        <v>#DIV/0!</v>
      </c>
      <c r="N50" s="15" t="e">
        <f t="shared" si="15"/>
        <v>#DIV/0!</v>
      </c>
      <c r="O50" s="15" t="e">
        <f t="shared" si="16"/>
        <v>#DIV/0!</v>
      </c>
      <c r="P50" s="15" t="e">
        <f t="shared" si="17"/>
        <v>#DIV/0!</v>
      </c>
      <c r="Q50" s="15" t="e">
        <f t="shared" si="18"/>
        <v>#DIV/0!</v>
      </c>
      <c r="R50" s="15" t="e">
        <f t="shared" si="19"/>
        <v>#DIV/0!</v>
      </c>
      <c r="S50" s="15" t="e">
        <f t="shared" si="20"/>
        <v>#DIV/0!</v>
      </c>
      <c r="T50" s="15" t="e">
        <f t="shared" si="21"/>
        <v>#DIV/0!</v>
      </c>
      <c r="U50" s="15" t="e">
        <f t="shared" si="22"/>
        <v>#DIV/0!</v>
      </c>
      <c r="V50" s="15" t="e">
        <f t="shared" si="23"/>
        <v>#DIV/0!</v>
      </c>
      <c r="W50" s="15" t="e">
        <f t="shared" si="24"/>
        <v>#DIV/0!</v>
      </c>
    </row>
    <row r="51" spans="1:23" ht="14.65" customHeight="1" x14ac:dyDescent="0.2">
      <c r="A51" s="15" t="s">
        <v>49</v>
      </c>
      <c r="B51" s="24"/>
      <c r="C51" s="24"/>
      <c r="D51" s="24"/>
      <c r="E51" s="24"/>
      <c r="F51" s="24"/>
      <c r="G51" s="24"/>
      <c r="H51" s="24"/>
      <c r="I51" s="17"/>
      <c r="J51" s="17"/>
      <c r="K51" s="17"/>
      <c r="L51" s="15">
        <f t="shared" si="13"/>
        <v>0</v>
      </c>
      <c r="M51" s="25" t="e">
        <f t="shared" si="14"/>
        <v>#DIV/0!</v>
      </c>
      <c r="N51" s="15" t="e">
        <f t="shared" si="15"/>
        <v>#DIV/0!</v>
      </c>
      <c r="O51" s="15" t="e">
        <f t="shared" si="16"/>
        <v>#DIV/0!</v>
      </c>
      <c r="P51" s="15" t="e">
        <f t="shared" si="17"/>
        <v>#DIV/0!</v>
      </c>
      <c r="Q51" s="15" t="e">
        <f t="shared" si="18"/>
        <v>#DIV/0!</v>
      </c>
      <c r="R51" s="15" t="e">
        <f t="shared" si="19"/>
        <v>#DIV/0!</v>
      </c>
      <c r="S51" s="15" t="e">
        <f t="shared" si="20"/>
        <v>#DIV/0!</v>
      </c>
      <c r="T51" s="15" t="e">
        <f t="shared" si="21"/>
        <v>#DIV/0!</v>
      </c>
      <c r="U51" s="15" t="e">
        <f t="shared" si="22"/>
        <v>#DIV/0!</v>
      </c>
      <c r="V51" s="15" t="e">
        <f t="shared" si="23"/>
        <v>#DIV/0!</v>
      </c>
      <c r="W51" s="15" t="e">
        <f t="shared" si="24"/>
        <v>#DIV/0!</v>
      </c>
    </row>
    <row r="52" spans="1:23" ht="14.65" customHeight="1" x14ac:dyDescent="0.2">
      <c r="A52" s="15" t="s">
        <v>50</v>
      </c>
      <c r="B52" s="24"/>
      <c r="C52" s="24"/>
      <c r="D52" s="24"/>
      <c r="E52" s="24"/>
      <c r="F52" s="24"/>
      <c r="G52" s="24"/>
      <c r="H52" s="24"/>
      <c r="I52" s="17"/>
      <c r="J52" s="17"/>
      <c r="K52" s="17"/>
      <c r="L52" s="15">
        <f t="shared" si="13"/>
        <v>0</v>
      </c>
      <c r="M52" s="25" t="e">
        <f t="shared" si="14"/>
        <v>#DIV/0!</v>
      </c>
      <c r="N52" s="15" t="e">
        <f t="shared" si="15"/>
        <v>#DIV/0!</v>
      </c>
      <c r="O52" s="15" t="e">
        <f t="shared" si="16"/>
        <v>#DIV/0!</v>
      </c>
      <c r="P52" s="15" t="e">
        <f t="shared" si="17"/>
        <v>#DIV/0!</v>
      </c>
      <c r="Q52" s="15" t="e">
        <f t="shared" si="18"/>
        <v>#DIV/0!</v>
      </c>
      <c r="R52" s="15" t="e">
        <f t="shared" si="19"/>
        <v>#DIV/0!</v>
      </c>
      <c r="S52" s="15" t="e">
        <f t="shared" si="20"/>
        <v>#DIV/0!</v>
      </c>
      <c r="T52" s="15" t="e">
        <f t="shared" si="21"/>
        <v>#DIV/0!</v>
      </c>
      <c r="U52" s="15" t="e">
        <f t="shared" si="22"/>
        <v>#DIV/0!</v>
      </c>
      <c r="V52" s="15" t="e">
        <f t="shared" si="23"/>
        <v>#DIV/0!</v>
      </c>
      <c r="W52" s="15" t="e">
        <f t="shared" si="24"/>
        <v>#DIV/0!</v>
      </c>
    </row>
    <row r="53" spans="1:23" ht="14.65" customHeight="1" x14ac:dyDescent="0.2">
      <c r="A53" s="15" t="s">
        <v>51</v>
      </c>
      <c r="B53" s="24"/>
      <c r="C53" s="24"/>
      <c r="D53" s="24"/>
      <c r="E53" s="24"/>
      <c r="F53" s="24"/>
      <c r="G53" s="24"/>
      <c r="H53" s="24"/>
      <c r="I53" s="17"/>
      <c r="J53" s="17"/>
      <c r="K53" s="17"/>
      <c r="L53" s="15">
        <f t="shared" si="13"/>
        <v>0</v>
      </c>
      <c r="M53" s="25" t="e">
        <f t="shared" si="14"/>
        <v>#DIV/0!</v>
      </c>
      <c r="N53" s="15" t="e">
        <f t="shared" si="15"/>
        <v>#DIV/0!</v>
      </c>
      <c r="O53" s="15" t="e">
        <f t="shared" si="16"/>
        <v>#DIV/0!</v>
      </c>
      <c r="P53" s="15" t="e">
        <f t="shared" si="17"/>
        <v>#DIV/0!</v>
      </c>
      <c r="Q53" s="15" t="e">
        <f t="shared" si="18"/>
        <v>#DIV/0!</v>
      </c>
      <c r="R53" s="15" t="e">
        <f t="shared" si="19"/>
        <v>#DIV/0!</v>
      </c>
      <c r="S53" s="15" t="e">
        <f t="shared" si="20"/>
        <v>#DIV/0!</v>
      </c>
      <c r="T53" s="15" t="e">
        <f t="shared" si="21"/>
        <v>#DIV/0!</v>
      </c>
      <c r="U53" s="15" t="e">
        <f t="shared" si="22"/>
        <v>#DIV/0!</v>
      </c>
      <c r="V53" s="15" t="e">
        <f t="shared" si="23"/>
        <v>#DIV/0!</v>
      </c>
      <c r="W53" s="15" t="e">
        <f t="shared" si="24"/>
        <v>#DIV/0!</v>
      </c>
    </row>
    <row r="54" spans="1:23" ht="14.65" customHeight="1" x14ac:dyDescent="0.2">
      <c r="A54" s="15" t="s">
        <v>52</v>
      </c>
      <c r="B54" s="24"/>
      <c r="C54" s="24"/>
      <c r="D54" s="24"/>
      <c r="E54" s="24"/>
      <c r="F54" s="24"/>
      <c r="G54" s="24"/>
      <c r="H54" s="24"/>
      <c r="I54" s="17"/>
      <c r="J54" s="17"/>
      <c r="K54" s="17"/>
      <c r="L54" s="15">
        <f t="shared" si="13"/>
        <v>0</v>
      </c>
      <c r="M54" s="25" t="e">
        <f t="shared" si="14"/>
        <v>#DIV/0!</v>
      </c>
      <c r="N54" s="15" t="e">
        <f t="shared" si="15"/>
        <v>#DIV/0!</v>
      </c>
      <c r="O54" s="15" t="e">
        <f t="shared" si="16"/>
        <v>#DIV/0!</v>
      </c>
      <c r="P54" s="15" t="e">
        <f t="shared" si="17"/>
        <v>#DIV/0!</v>
      </c>
      <c r="Q54" s="15" t="e">
        <f t="shared" si="18"/>
        <v>#DIV/0!</v>
      </c>
      <c r="R54" s="15" t="e">
        <f t="shared" si="19"/>
        <v>#DIV/0!</v>
      </c>
      <c r="S54" s="15" t="e">
        <f t="shared" si="20"/>
        <v>#DIV/0!</v>
      </c>
      <c r="T54" s="15" t="e">
        <f t="shared" si="21"/>
        <v>#DIV/0!</v>
      </c>
      <c r="U54" s="15" t="e">
        <f t="shared" si="22"/>
        <v>#DIV/0!</v>
      </c>
      <c r="V54" s="15" t="e">
        <f t="shared" si="23"/>
        <v>#DIV/0!</v>
      </c>
      <c r="W54" s="15" t="e">
        <f t="shared" si="24"/>
        <v>#DIV/0!</v>
      </c>
    </row>
    <row r="55" spans="1:23" ht="14.65" customHeight="1" x14ac:dyDescent="0.2">
      <c r="A55" s="15" t="s">
        <v>53</v>
      </c>
      <c r="B55" s="24"/>
      <c r="C55" s="24"/>
      <c r="D55" s="24"/>
      <c r="E55" s="24"/>
      <c r="F55" s="24"/>
      <c r="G55" s="24"/>
      <c r="H55" s="24"/>
      <c r="I55" s="17"/>
      <c r="J55" s="17"/>
      <c r="K55" s="17"/>
      <c r="L55" s="15">
        <f t="shared" si="13"/>
        <v>0</v>
      </c>
      <c r="M55" s="25" t="e">
        <f t="shared" si="14"/>
        <v>#DIV/0!</v>
      </c>
      <c r="N55" s="15" t="e">
        <f t="shared" si="15"/>
        <v>#DIV/0!</v>
      </c>
      <c r="O55" s="15" t="e">
        <f t="shared" si="16"/>
        <v>#DIV/0!</v>
      </c>
      <c r="P55" s="15" t="e">
        <f t="shared" si="17"/>
        <v>#DIV/0!</v>
      </c>
      <c r="Q55" s="15" t="e">
        <f t="shared" si="18"/>
        <v>#DIV/0!</v>
      </c>
      <c r="R55" s="15" t="e">
        <f t="shared" si="19"/>
        <v>#DIV/0!</v>
      </c>
      <c r="S55" s="15" t="e">
        <f t="shared" si="20"/>
        <v>#DIV/0!</v>
      </c>
      <c r="T55" s="15" t="e">
        <f t="shared" si="21"/>
        <v>#DIV/0!</v>
      </c>
      <c r="U55" s="15" t="e">
        <f t="shared" si="22"/>
        <v>#DIV/0!</v>
      </c>
      <c r="V55" s="15" t="e">
        <f t="shared" si="23"/>
        <v>#DIV/0!</v>
      </c>
      <c r="W55" s="15" t="e">
        <f t="shared" si="24"/>
        <v>#DIV/0!</v>
      </c>
    </row>
    <row r="56" spans="1:23" ht="14.65" customHeight="1" x14ac:dyDescent="0.2">
      <c r="A56" s="15" t="s">
        <v>54</v>
      </c>
      <c r="B56" s="24"/>
      <c r="C56" s="24"/>
      <c r="D56" s="24"/>
      <c r="E56" s="24"/>
      <c r="F56" s="24"/>
      <c r="G56" s="24"/>
      <c r="H56" s="24"/>
      <c r="I56" s="17"/>
      <c r="J56" s="17"/>
      <c r="K56" s="17"/>
      <c r="L56" s="15">
        <f t="shared" si="13"/>
        <v>0</v>
      </c>
      <c r="M56" s="25" t="e">
        <f t="shared" si="14"/>
        <v>#DIV/0!</v>
      </c>
      <c r="N56" s="15" t="e">
        <f t="shared" si="15"/>
        <v>#DIV/0!</v>
      </c>
      <c r="O56" s="15" t="e">
        <f t="shared" si="16"/>
        <v>#DIV/0!</v>
      </c>
      <c r="P56" s="15" t="e">
        <f t="shared" si="17"/>
        <v>#DIV/0!</v>
      </c>
      <c r="Q56" s="15" t="e">
        <f t="shared" si="18"/>
        <v>#DIV/0!</v>
      </c>
      <c r="R56" s="15" t="e">
        <f t="shared" si="19"/>
        <v>#DIV/0!</v>
      </c>
      <c r="S56" s="15" t="e">
        <f t="shared" si="20"/>
        <v>#DIV/0!</v>
      </c>
      <c r="T56" s="15" t="e">
        <f t="shared" si="21"/>
        <v>#DIV/0!</v>
      </c>
      <c r="U56" s="15" t="e">
        <f t="shared" si="22"/>
        <v>#DIV/0!</v>
      </c>
      <c r="V56" s="15" t="e">
        <f t="shared" si="23"/>
        <v>#DIV/0!</v>
      </c>
      <c r="W56" s="15" t="e">
        <f t="shared" si="24"/>
        <v>#DIV/0!</v>
      </c>
    </row>
    <row r="57" spans="1:23" ht="12.75" customHeight="1" x14ac:dyDescent="0.2">
      <c r="A57" s="15" t="s">
        <v>24</v>
      </c>
      <c r="B57" s="15">
        <f t="shared" ref="B57:K57" si="25">SUM(B33:B56)</f>
        <v>0</v>
      </c>
      <c r="C57" s="15">
        <f t="shared" si="25"/>
        <v>0</v>
      </c>
      <c r="D57" s="15">
        <f t="shared" si="25"/>
        <v>0</v>
      </c>
      <c r="E57" s="15">
        <f t="shared" si="25"/>
        <v>0</v>
      </c>
      <c r="F57" s="15">
        <f t="shared" si="25"/>
        <v>0</v>
      </c>
      <c r="G57" s="15">
        <f t="shared" si="25"/>
        <v>0</v>
      </c>
      <c r="H57" s="15">
        <f t="shared" si="25"/>
        <v>0</v>
      </c>
      <c r="I57" s="15">
        <f t="shared" si="25"/>
        <v>0</v>
      </c>
      <c r="J57" s="15">
        <f t="shared" si="25"/>
        <v>0</v>
      </c>
      <c r="K57" s="15">
        <f t="shared" si="25"/>
        <v>0</v>
      </c>
      <c r="L57" s="15">
        <f t="shared" si="13"/>
        <v>0</v>
      </c>
      <c r="M57" s="25" t="e">
        <f t="shared" si="14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zoomScaleNormal="100" workbookViewId="0">
      <selection activeCell="F11" sqref="F11"/>
    </sheetView>
  </sheetViews>
  <sheetFormatPr defaultColWidth="9.28515625" defaultRowHeight="12.75" x14ac:dyDescent="0.2"/>
  <cols>
    <col min="1" max="1" width="9.85546875" style="15" customWidth="1"/>
    <col min="2" max="9" width="8.7109375" style="15" customWidth="1"/>
    <col min="10" max="11" width="8.7109375" style="26" customWidth="1"/>
  </cols>
  <sheetData>
    <row r="1" spans="1:11" ht="15.75" customHeight="1" x14ac:dyDescent="0.25">
      <c r="A1" s="27">
        <f>Data_count!B3</f>
        <v>0</v>
      </c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K2" s="28">
        <f>Data_count!B6</f>
        <v>0</v>
      </c>
    </row>
    <row r="3" spans="1:11" ht="19.5" customHeight="1" x14ac:dyDescent="0.25">
      <c r="A3" s="29">
        <f>Data_count!B10</f>
        <v>0</v>
      </c>
      <c r="G3" s="30"/>
      <c r="K3" s="31">
        <f>Data_count!B7</f>
        <v>0</v>
      </c>
    </row>
    <row r="4" spans="1:11" ht="13.9" customHeight="1" x14ac:dyDescent="0.2">
      <c r="A4" s="29" t="s">
        <v>73</v>
      </c>
      <c r="B4" s="32">
        <f>Data_count!B13</f>
        <v>0</v>
      </c>
      <c r="K4" s="31">
        <f>Data_count!B8</f>
        <v>0</v>
      </c>
    </row>
    <row r="5" spans="1:11" ht="12.75" customHeight="1" x14ac:dyDescent="0.2">
      <c r="A5" s="29" t="s">
        <v>74</v>
      </c>
      <c r="B5" s="32">
        <f>Data_count!B14</f>
        <v>0</v>
      </c>
      <c r="K5" s="31">
        <f>Data_count!B9</f>
        <v>0</v>
      </c>
    </row>
    <row r="6" spans="1:11" ht="10.9" customHeight="1" x14ac:dyDescent="0.2">
      <c r="A6" s="29"/>
      <c r="C6" s="33"/>
      <c r="K6" s="15"/>
    </row>
    <row r="7" spans="1:11" ht="15.75" customHeight="1" x14ac:dyDescent="0.25">
      <c r="A7" s="29"/>
      <c r="C7" s="33"/>
      <c r="G7" s="34">
        <f>Data_count!B11</f>
        <v>0</v>
      </c>
    </row>
    <row r="8" spans="1:11" ht="13.5" customHeight="1" x14ac:dyDescent="0.2">
      <c r="B8" s="29"/>
      <c r="C8" s="33"/>
    </row>
    <row r="9" spans="1:11" ht="21.75" customHeight="1" x14ac:dyDescent="0.2">
      <c r="C9" s="14" t="s">
        <v>75</v>
      </c>
      <c r="D9" s="14"/>
      <c r="E9" s="14"/>
      <c r="F9" s="14"/>
      <c r="G9" s="14"/>
      <c r="H9" s="14"/>
      <c r="I9" s="14"/>
      <c r="J9" s="14"/>
      <c r="K9" s="14"/>
    </row>
    <row r="10" spans="1:11" ht="12.75" customHeight="1" x14ac:dyDescent="0.2">
      <c r="C10" s="13" t="s">
        <v>76</v>
      </c>
      <c r="D10" s="13"/>
      <c r="E10" s="13"/>
      <c r="F10" s="12" t="s">
        <v>190</v>
      </c>
      <c r="G10" s="12"/>
      <c r="H10" s="12" t="s">
        <v>189</v>
      </c>
      <c r="I10" s="12"/>
      <c r="J10" s="11" t="s">
        <v>191</v>
      </c>
      <c r="K10" s="11"/>
    </row>
    <row r="11" spans="1:11" ht="13.15" customHeight="1" x14ac:dyDescent="0.2">
      <c r="C11" s="35" t="s">
        <v>15</v>
      </c>
      <c r="D11" s="36" t="s">
        <v>77</v>
      </c>
      <c r="E11" s="36" t="s">
        <v>61</v>
      </c>
      <c r="F11" s="36" t="s">
        <v>77</v>
      </c>
      <c r="G11" s="36" t="s">
        <v>61</v>
      </c>
      <c r="H11" s="36" t="s">
        <v>77</v>
      </c>
      <c r="I11" s="36" t="s">
        <v>61</v>
      </c>
      <c r="J11" s="37" t="s">
        <v>77</v>
      </c>
      <c r="K11" s="38" t="s">
        <v>61</v>
      </c>
    </row>
    <row r="12" spans="1:11" ht="13.15" customHeight="1" x14ac:dyDescent="0.2">
      <c r="B12" s="39" t="s">
        <v>78</v>
      </c>
      <c r="C12" s="40">
        <f>Data_day!B29</f>
        <v>0</v>
      </c>
      <c r="D12" s="41">
        <f>Data_day!B59</f>
        <v>0</v>
      </c>
      <c r="E12" s="41">
        <f>Data_day!B90</f>
        <v>0</v>
      </c>
      <c r="F12" s="41">
        <f t="shared" ref="F12:G16" si="0">D12-H12</f>
        <v>0</v>
      </c>
      <c r="G12" s="41">
        <f t="shared" si="0"/>
        <v>0</v>
      </c>
      <c r="H12" s="41">
        <f>Data_day!B62</f>
        <v>0</v>
      </c>
      <c r="I12" s="41">
        <f>Data_day!B93</f>
        <v>0</v>
      </c>
      <c r="J12" s="42" t="e">
        <f t="shared" ref="J12:K16" si="1">100/D12*H12%</f>
        <v>#DIV/0!</v>
      </c>
      <c r="K12" s="43" t="e">
        <f t="shared" si="1"/>
        <v>#DIV/0!</v>
      </c>
    </row>
    <row r="13" spans="1:11" ht="13.15" customHeight="1" x14ac:dyDescent="0.2">
      <c r="B13" s="44" t="s">
        <v>79</v>
      </c>
      <c r="C13" s="45">
        <f>Data_day!C29</f>
        <v>0</v>
      </c>
      <c r="D13" s="46">
        <f>Data_day!C59</f>
        <v>0</v>
      </c>
      <c r="E13" s="46">
        <f>Data_day!C90</f>
        <v>0</v>
      </c>
      <c r="F13" s="46">
        <f t="shared" si="0"/>
        <v>0</v>
      </c>
      <c r="G13" s="46">
        <f t="shared" si="0"/>
        <v>0</v>
      </c>
      <c r="H13" s="46">
        <f>Data_day!C62</f>
        <v>0</v>
      </c>
      <c r="I13" s="46">
        <f>Data_day!C93</f>
        <v>0</v>
      </c>
      <c r="J13" s="47" t="e">
        <f t="shared" si="1"/>
        <v>#DIV/0!</v>
      </c>
      <c r="K13" s="48" t="e">
        <f t="shared" si="1"/>
        <v>#DIV/0!</v>
      </c>
    </row>
    <row r="14" spans="1:11" ht="13.15" customHeight="1" x14ac:dyDescent="0.2">
      <c r="B14" s="44" t="s">
        <v>80</v>
      </c>
      <c r="C14" s="45">
        <f>Data_day!D29</f>
        <v>0</v>
      </c>
      <c r="D14" s="46">
        <f>Data_day!D59</f>
        <v>0</v>
      </c>
      <c r="E14" s="46">
        <f>Data_day!D90</f>
        <v>0</v>
      </c>
      <c r="F14" s="46">
        <f t="shared" si="0"/>
        <v>0</v>
      </c>
      <c r="G14" s="46">
        <f t="shared" si="0"/>
        <v>0</v>
      </c>
      <c r="H14" s="46">
        <f>Data_day!D62</f>
        <v>0</v>
      </c>
      <c r="I14" s="46">
        <f>Data_day!D93</f>
        <v>0</v>
      </c>
      <c r="J14" s="47" t="e">
        <f t="shared" si="1"/>
        <v>#DIV/0!</v>
      </c>
      <c r="K14" s="48" t="e">
        <f t="shared" si="1"/>
        <v>#DIV/0!</v>
      </c>
    </row>
    <row r="15" spans="1:11" ht="13.15" customHeight="1" x14ac:dyDescent="0.2">
      <c r="B15" s="44" t="s">
        <v>81</v>
      </c>
      <c r="C15" s="45">
        <f>Data_day!E29</f>
        <v>0</v>
      </c>
      <c r="D15" s="46">
        <f>Data_day!E59</f>
        <v>0</v>
      </c>
      <c r="E15" s="46">
        <f>Data_day!E90</f>
        <v>0</v>
      </c>
      <c r="F15" s="46">
        <f t="shared" si="0"/>
        <v>0</v>
      </c>
      <c r="G15" s="46">
        <f t="shared" si="0"/>
        <v>0</v>
      </c>
      <c r="H15" s="46">
        <f>Data_day!E62</f>
        <v>0</v>
      </c>
      <c r="I15" s="46">
        <f>Data_day!E93</f>
        <v>0</v>
      </c>
      <c r="J15" s="47" t="e">
        <f t="shared" si="1"/>
        <v>#DIV/0!</v>
      </c>
      <c r="K15" s="48" t="e">
        <f t="shared" si="1"/>
        <v>#DIV/0!</v>
      </c>
    </row>
    <row r="16" spans="1:11" ht="13.15" customHeight="1" x14ac:dyDescent="0.2">
      <c r="B16" s="49" t="s">
        <v>82</v>
      </c>
      <c r="C16" s="50">
        <f>Data_day!F29</f>
        <v>0</v>
      </c>
      <c r="D16" s="51">
        <f>Data_day!F59</f>
        <v>0</v>
      </c>
      <c r="E16" s="51">
        <f>Data_day!F90</f>
        <v>0</v>
      </c>
      <c r="F16" s="51">
        <f t="shared" si="0"/>
        <v>0</v>
      </c>
      <c r="G16" s="51">
        <f t="shared" si="0"/>
        <v>0</v>
      </c>
      <c r="H16" s="51">
        <f>Data_day!F62</f>
        <v>0</v>
      </c>
      <c r="I16" s="51">
        <f>Data_day!F93</f>
        <v>0</v>
      </c>
      <c r="J16" s="52" t="e">
        <f t="shared" si="1"/>
        <v>#DIV/0!</v>
      </c>
      <c r="K16" s="53" t="e">
        <f t="shared" si="1"/>
        <v>#DIV/0!</v>
      </c>
    </row>
    <row r="17" spans="1:11" ht="13.15" customHeight="1" x14ac:dyDescent="0.2">
      <c r="B17" s="54"/>
    </row>
    <row r="18" spans="1:11" ht="13.15" customHeight="1" x14ac:dyDescent="0.2">
      <c r="B18" s="55" t="s">
        <v>83</v>
      </c>
      <c r="C18" s="56">
        <f>Data_day!G29</f>
        <v>0</v>
      </c>
      <c r="D18" s="57">
        <f>Data_day!G59</f>
        <v>0</v>
      </c>
      <c r="E18" s="57">
        <f>Data_day!G90</f>
        <v>0</v>
      </c>
      <c r="F18" s="57">
        <f>D18-H18</f>
        <v>0</v>
      </c>
      <c r="G18" s="57">
        <f>E18-I18</f>
        <v>0</v>
      </c>
      <c r="H18" s="57">
        <f>Data_day!G62</f>
        <v>0</v>
      </c>
      <c r="I18" s="57">
        <f>Data_day!G93</f>
        <v>0</v>
      </c>
      <c r="J18" s="58" t="e">
        <f>100/D18*H18%</f>
        <v>#DIV/0!</v>
      </c>
      <c r="K18" s="59" t="e">
        <f>100/E18*I18%</f>
        <v>#DIV/0!</v>
      </c>
    </row>
    <row r="19" spans="1:11" ht="13.15" customHeight="1" x14ac:dyDescent="0.2">
      <c r="B19" s="60" t="s">
        <v>84</v>
      </c>
      <c r="C19" s="61">
        <f>Data_day!H29</f>
        <v>0</v>
      </c>
      <c r="D19" s="62">
        <f>Data_day!H59</f>
        <v>0</v>
      </c>
      <c r="E19" s="62">
        <f>Data_day!H90</f>
        <v>0</v>
      </c>
      <c r="F19" s="62">
        <f>D19-H19</f>
        <v>0</v>
      </c>
      <c r="G19" s="62">
        <f>E19-I19</f>
        <v>0</v>
      </c>
      <c r="H19" s="62">
        <f>Data_day!H62</f>
        <v>0</v>
      </c>
      <c r="I19" s="62">
        <f>Data_day!H93</f>
        <v>0</v>
      </c>
      <c r="J19" s="63" t="e">
        <f>100/D19*H19%</f>
        <v>#DIV/0!</v>
      </c>
      <c r="K19" s="64" t="e">
        <f>100/E19*I19%</f>
        <v>#DIV/0!</v>
      </c>
    </row>
    <row r="20" spans="1:11" ht="13.15" customHeight="1" x14ac:dyDescent="0.2">
      <c r="B20" s="54"/>
    </row>
    <row r="21" spans="1:11" ht="15.6" customHeight="1" x14ac:dyDescent="0.2">
      <c r="A21" s="65" t="s">
        <v>85</v>
      </c>
      <c r="B21" s="66"/>
      <c r="C21" s="67">
        <f t="shared" ref="C21:I21" si="2">AVERAGE(C12:C16)</f>
        <v>0</v>
      </c>
      <c r="D21" s="68">
        <f t="shared" si="2"/>
        <v>0</v>
      </c>
      <c r="E21" s="68">
        <f t="shared" si="2"/>
        <v>0</v>
      </c>
      <c r="F21" s="68">
        <f t="shared" si="2"/>
        <v>0</v>
      </c>
      <c r="G21" s="68">
        <f t="shared" si="2"/>
        <v>0</v>
      </c>
      <c r="H21" s="68">
        <f t="shared" si="2"/>
        <v>0</v>
      </c>
      <c r="I21" s="68">
        <f t="shared" si="2"/>
        <v>0</v>
      </c>
      <c r="J21" s="69" t="e">
        <f>100/D21*H21%</f>
        <v>#DIV/0!</v>
      </c>
      <c r="K21" s="70" t="e">
        <f>100/E21*I21%</f>
        <v>#DIV/0!</v>
      </c>
    </row>
    <row r="22" spans="1:11" ht="15" customHeight="1" x14ac:dyDescent="0.2">
      <c r="A22" s="71" t="s">
        <v>86</v>
      </c>
      <c r="B22" s="72"/>
      <c r="C22" s="73">
        <f t="shared" ref="C22:I22" si="3">AVERAGE(C12:C19)</f>
        <v>0</v>
      </c>
      <c r="D22" s="74">
        <f t="shared" si="3"/>
        <v>0</v>
      </c>
      <c r="E22" s="74">
        <f t="shared" si="3"/>
        <v>0</v>
      </c>
      <c r="F22" s="74">
        <f t="shared" si="3"/>
        <v>0</v>
      </c>
      <c r="G22" s="74">
        <f t="shared" si="3"/>
        <v>0</v>
      </c>
      <c r="H22" s="74">
        <f t="shared" si="3"/>
        <v>0</v>
      </c>
      <c r="I22" s="74">
        <f t="shared" si="3"/>
        <v>0</v>
      </c>
      <c r="J22" s="75" t="e">
        <f>100/D22*H22%</f>
        <v>#DIV/0!</v>
      </c>
      <c r="K22" s="76" t="e">
        <f>100/E22*I22%</f>
        <v>#DIV/0!</v>
      </c>
    </row>
    <row r="23" spans="1:11" ht="21" customHeight="1" x14ac:dyDescent="0.2">
      <c r="A23" s="15">
        <f>Data_count!B12</f>
        <v>0</v>
      </c>
      <c r="C23" s="77"/>
    </row>
    <row r="24" spans="1:11" ht="9" customHeight="1" x14ac:dyDescent="0.2">
      <c r="I24" s="26"/>
      <c r="K24" s="15"/>
    </row>
    <row r="25" spans="1:11" s="15" customFormat="1" ht="9" customHeight="1" x14ac:dyDescent="0.2">
      <c r="B25" s="78"/>
      <c r="C25" s="79"/>
      <c r="D25" s="79"/>
      <c r="E25" s="79"/>
      <c r="F25" s="79"/>
      <c r="G25" s="80"/>
      <c r="H25" s="81"/>
      <c r="I25" s="26"/>
    </row>
    <row r="26" spans="1:11" s="15" customFormat="1" ht="9" customHeight="1" x14ac:dyDescent="0.2">
      <c r="B26" s="78"/>
      <c r="C26" s="79"/>
      <c r="D26" s="79"/>
      <c r="E26" s="79"/>
      <c r="F26" s="79"/>
      <c r="G26" s="80"/>
      <c r="H26" s="81"/>
      <c r="I26" s="26"/>
    </row>
    <row r="27" spans="1:11" s="15" customFormat="1" ht="19.149999999999999" customHeight="1" x14ac:dyDescent="0.2">
      <c r="C27" s="14" t="s">
        <v>87</v>
      </c>
      <c r="D27" s="14"/>
      <c r="E27" s="14"/>
      <c r="F27" s="14"/>
      <c r="G27" s="82"/>
      <c r="H27" s="26"/>
      <c r="I27" s="26"/>
    </row>
    <row r="28" spans="1:11" s="15" customFormat="1" ht="23.25" customHeight="1" x14ac:dyDescent="0.2">
      <c r="C28" s="10" t="s">
        <v>88</v>
      </c>
      <c r="D28" s="10"/>
      <c r="E28" s="9" t="s">
        <v>89</v>
      </c>
      <c r="F28" s="9"/>
      <c r="G28" s="82"/>
      <c r="H28" s="26"/>
      <c r="I28" s="26"/>
    </row>
    <row r="29" spans="1:11" s="15" customFormat="1" ht="12.6" customHeight="1" x14ac:dyDescent="0.2">
      <c r="A29" s="83" t="s">
        <v>90</v>
      </c>
      <c r="B29" s="84"/>
      <c r="C29" s="8">
        <v>1</v>
      </c>
      <c r="D29" s="8"/>
      <c r="E29" s="7">
        <f>Data_day!B31</f>
        <v>0</v>
      </c>
      <c r="F29" s="7"/>
      <c r="G29" s="82"/>
      <c r="H29" s="26"/>
      <c r="I29" s="26"/>
    </row>
    <row r="30" spans="1:11" s="15" customFormat="1" ht="12.6" customHeight="1" x14ac:dyDescent="0.2">
      <c r="A30" s="85" t="s">
        <v>91</v>
      </c>
      <c r="B30" s="86"/>
      <c r="C30" s="6">
        <v>1</v>
      </c>
      <c r="D30" s="6"/>
      <c r="E30" s="5">
        <f>Data_day!C31</f>
        <v>0</v>
      </c>
      <c r="F30" s="5"/>
      <c r="G30" s="82"/>
      <c r="H30" s="26"/>
      <c r="I30" s="26"/>
    </row>
    <row r="31" spans="1:11" s="15" customFormat="1" ht="12.6" customHeight="1" x14ac:dyDescent="0.2">
      <c r="A31" s="85" t="s">
        <v>92</v>
      </c>
      <c r="B31" s="86"/>
      <c r="C31" s="6">
        <v>1</v>
      </c>
      <c r="D31" s="6"/>
      <c r="E31" s="5">
        <f>Data_day!D31</f>
        <v>0</v>
      </c>
      <c r="F31" s="5"/>
      <c r="G31" s="82"/>
      <c r="H31" s="26"/>
      <c r="I31" s="26"/>
    </row>
    <row r="32" spans="1:11" s="15" customFormat="1" ht="12.6" customHeight="1" x14ac:dyDescent="0.2">
      <c r="A32" s="85" t="s">
        <v>93</v>
      </c>
      <c r="B32" s="86"/>
      <c r="C32" s="6">
        <v>1</v>
      </c>
      <c r="D32" s="6"/>
      <c r="E32" s="5">
        <f>Data_day!E31</f>
        <v>0</v>
      </c>
      <c r="F32" s="5"/>
      <c r="G32" s="82"/>
      <c r="H32" s="26"/>
      <c r="I32" s="26"/>
    </row>
    <row r="33" spans="1:11" s="15" customFormat="1" ht="12.6" customHeight="1" x14ac:dyDescent="0.2">
      <c r="A33" s="87" t="s">
        <v>94</v>
      </c>
      <c r="B33" s="88"/>
      <c r="C33" s="4">
        <v>1</v>
      </c>
      <c r="D33" s="4"/>
      <c r="E33" s="3">
        <f>Data_day!F31</f>
        <v>0</v>
      </c>
      <c r="F33" s="3"/>
      <c r="G33" s="82"/>
      <c r="H33" s="26"/>
      <c r="I33" s="26"/>
    </row>
    <row r="34" spans="1:11" s="15" customFormat="1" ht="12.6" customHeight="1" x14ac:dyDescent="0.2">
      <c r="A34" s="89"/>
      <c r="B34" s="89"/>
      <c r="C34" s="90"/>
      <c r="D34" s="90"/>
      <c r="E34" s="90"/>
      <c r="F34" s="90"/>
      <c r="G34" s="82"/>
      <c r="H34" s="26"/>
      <c r="I34" s="26"/>
    </row>
    <row r="35" spans="1:11" ht="12.6" customHeight="1" x14ac:dyDescent="0.2">
      <c r="A35" s="83" t="s">
        <v>95</v>
      </c>
      <c r="B35" s="84"/>
      <c r="C35" s="2">
        <v>1</v>
      </c>
      <c r="D35" s="2"/>
      <c r="E35" s="7">
        <f>Data_day!G31</f>
        <v>0</v>
      </c>
      <c r="F35" s="7"/>
      <c r="G35" s="82"/>
      <c r="I35" s="91"/>
      <c r="J35" s="91"/>
      <c r="K35" s="91"/>
    </row>
    <row r="36" spans="1:11" ht="12.6" customHeight="1" x14ac:dyDescent="0.2">
      <c r="A36" s="87" t="s">
        <v>96</v>
      </c>
      <c r="B36" s="88"/>
      <c r="C36" s="1">
        <v>1</v>
      </c>
      <c r="D36" s="1"/>
      <c r="E36" s="3">
        <f>Data_day!H31</f>
        <v>0</v>
      </c>
      <c r="F36" s="3"/>
      <c r="G36" s="82"/>
      <c r="H36" s="92" t="s">
        <v>97</v>
      </c>
      <c r="I36" s="91"/>
      <c r="J36" s="91"/>
      <c r="K36" s="91"/>
    </row>
    <row r="37" spans="1:11" s="15" customFormat="1" ht="12.6" customHeight="1" x14ac:dyDescent="0.2">
      <c r="C37" s="79"/>
      <c r="D37" s="79"/>
      <c r="E37" s="79"/>
      <c r="H37" s="26"/>
      <c r="I37" s="26"/>
    </row>
    <row r="38" spans="1:11" ht="9.6" customHeight="1" x14ac:dyDescent="0.2">
      <c r="B38" s="79"/>
      <c r="C38" s="93"/>
      <c r="D38" s="93"/>
      <c r="F38" s="94"/>
      <c r="G38" s="54"/>
      <c r="H38" s="93"/>
      <c r="I38" s="81"/>
      <c r="K38" s="15"/>
    </row>
    <row r="39" spans="1:11" ht="9.6" customHeight="1" x14ac:dyDescent="0.2">
      <c r="B39" s="79"/>
      <c r="C39" s="93"/>
      <c r="D39" s="93"/>
      <c r="F39" s="95"/>
      <c r="G39" s="54"/>
      <c r="H39" s="93"/>
      <c r="I39" s="81"/>
      <c r="K39" s="15"/>
    </row>
    <row r="40" spans="1:11" ht="9.6" customHeight="1" x14ac:dyDescent="0.2">
      <c r="B40" s="79"/>
      <c r="C40" s="93"/>
      <c r="D40" s="93"/>
      <c r="G40" s="94"/>
      <c r="H40" s="54"/>
      <c r="I40" s="93"/>
      <c r="J40" s="81"/>
    </row>
    <row r="41" spans="1:11" ht="9.6" customHeight="1" x14ac:dyDescent="0.2">
      <c r="B41" s="79"/>
      <c r="C41" s="93"/>
      <c r="D41" s="93"/>
      <c r="G41" s="54"/>
      <c r="H41" s="54"/>
      <c r="I41" s="93"/>
      <c r="J41" s="81"/>
    </row>
    <row r="42" spans="1:11" ht="18.600000000000001" customHeight="1" x14ac:dyDescent="0.2">
      <c r="C42" s="14" t="s">
        <v>98</v>
      </c>
      <c r="D42" s="14"/>
      <c r="E42" s="14"/>
      <c r="F42" s="14"/>
      <c r="G42" s="14"/>
      <c r="H42" s="14"/>
      <c r="I42" s="14"/>
      <c r="J42" s="14"/>
      <c r="K42" s="14"/>
    </row>
    <row r="43" spans="1:11" ht="12.6" customHeight="1" x14ac:dyDescent="0.2">
      <c r="C43" s="399" t="str">
        <f>C10</f>
        <v>Tous Véhicules</v>
      </c>
      <c r="D43" s="399"/>
      <c r="E43" s="399"/>
      <c r="F43" s="400" t="str">
        <f>F10</f>
        <v>MD-velo</v>
      </c>
      <c r="G43" s="400"/>
      <c r="H43" s="400" t="str">
        <f>H10</f>
        <v>MD-autres</v>
      </c>
      <c r="I43" s="400"/>
      <c r="J43" s="11" t="str">
        <f t="shared" ref="J43:J49" si="4">J10</f>
        <v>%-autres</v>
      </c>
      <c r="K43" s="11"/>
    </row>
    <row r="44" spans="1:11" ht="12.6" customHeight="1" x14ac:dyDescent="0.2">
      <c r="C44" s="35" t="str">
        <f>C11</f>
        <v>Section</v>
      </c>
      <c r="D44" s="36" t="str">
        <f>D11</f>
        <v>Dir1</v>
      </c>
      <c r="E44" s="36" t="str">
        <f>E11</f>
        <v>Dir 2</v>
      </c>
      <c r="F44" s="36" t="str">
        <f>F11</f>
        <v>Dir1</v>
      </c>
      <c r="G44" s="36" t="str">
        <f>G11</f>
        <v>Dir 2</v>
      </c>
      <c r="H44" s="36" t="str">
        <f>H11</f>
        <v>Dir1</v>
      </c>
      <c r="I44" s="36" t="str">
        <f>I11</f>
        <v>Dir 2</v>
      </c>
      <c r="J44" s="37" t="str">
        <f t="shared" si="4"/>
        <v>Dir1</v>
      </c>
      <c r="K44" s="38" t="str">
        <f t="shared" ref="K44:K49" si="5">K11</f>
        <v>Dir 2</v>
      </c>
    </row>
    <row r="45" spans="1:11" ht="12.6" customHeight="1" x14ac:dyDescent="0.2">
      <c r="A45" s="96" t="s">
        <v>90</v>
      </c>
      <c r="B45" s="97"/>
      <c r="C45" s="98" t="e">
        <f t="shared" ref="C45:E49" si="6">INT((C12*$C29/$E29)+0.5)</f>
        <v>#DIV/0!</v>
      </c>
      <c r="D45" s="41" t="e">
        <f t="shared" si="6"/>
        <v>#DIV/0!</v>
      </c>
      <c r="E45" s="41" t="e">
        <f t="shared" si="6"/>
        <v>#DIV/0!</v>
      </c>
      <c r="F45" s="41" t="e">
        <f t="shared" ref="F45:G49" si="7">D45-H45</f>
        <v>#DIV/0!</v>
      </c>
      <c r="G45" s="41" t="e">
        <f t="shared" si="7"/>
        <v>#DIV/0!</v>
      </c>
      <c r="H45" s="41" t="e">
        <f t="shared" ref="H45:I49" si="8">INT((H12*$C29/$E29)+0.5)</f>
        <v>#DIV/0!</v>
      </c>
      <c r="I45" s="41" t="e">
        <f t="shared" si="8"/>
        <v>#DIV/0!</v>
      </c>
      <c r="J45" s="42" t="e">
        <f t="shared" si="4"/>
        <v>#DIV/0!</v>
      </c>
      <c r="K45" s="43" t="e">
        <f t="shared" si="5"/>
        <v>#DIV/0!</v>
      </c>
    </row>
    <row r="46" spans="1:11" ht="12.6" customHeight="1" x14ac:dyDescent="0.2">
      <c r="A46" s="99" t="s">
        <v>91</v>
      </c>
      <c r="B46" s="100"/>
      <c r="C46" s="101" t="e">
        <f t="shared" si="6"/>
        <v>#DIV/0!</v>
      </c>
      <c r="D46" s="46" t="e">
        <f t="shared" si="6"/>
        <v>#DIV/0!</v>
      </c>
      <c r="E46" s="46" t="e">
        <f t="shared" si="6"/>
        <v>#DIV/0!</v>
      </c>
      <c r="F46" s="46" t="e">
        <f t="shared" si="7"/>
        <v>#DIV/0!</v>
      </c>
      <c r="G46" s="46" t="e">
        <f t="shared" si="7"/>
        <v>#DIV/0!</v>
      </c>
      <c r="H46" s="46" t="e">
        <f t="shared" si="8"/>
        <v>#DIV/0!</v>
      </c>
      <c r="I46" s="46" t="e">
        <f t="shared" si="8"/>
        <v>#DIV/0!</v>
      </c>
      <c r="J46" s="47" t="e">
        <f t="shared" si="4"/>
        <v>#DIV/0!</v>
      </c>
      <c r="K46" s="48" t="e">
        <f t="shared" si="5"/>
        <v>#DIV/0!</v>
      </c>
    </row>
    <row r="47" spans="1:11" ht="12.6" customHeight="1" x14ac:dyDescent="0.2">
      <c r="A47" s="99" t="s">
        <v>92</v>
      </c>
      <c r="B47" s="100"/>
      <c r="C47" s="101" t="e">
        <f t="shared" si="6"/>
        <v>#DIV/0!</v>
      </c>
      <c r="D47" s="46" t="e">
        <f t="shared" si="6"/>
        <v>#DIV/0!</v>
      </c>
      <c r="E47" s="46" t="e">
        <f t="shared" si="6"/>
        <v>#DIV/0!</v>
      </c>
      <c r="F47" s="46" t="e">
        <f t="shared" si="7"/>
        <v>#DIV/0!</v>
      </c>
      <c r="G47" s="46" t="e">
        <f t="shared" si="7"/>
        <v>#DIV/0!</v>
      </c>
      <c r="H47" s="46" t="e">
        <f t="shared" si="8"/>
        <v>#DIV/0!</v>
      </c>
      <c r="I47" s="46" t="e">
        <f t="shared" si="8"/>
        <v>#DIV/0!</v>
      </c>
      <c r="J47" s="47" t="e">
        <f t="shared" si="4"/>
        <v>#DIV/0!</v>
      </c>
      <c r="K47" s="48" t="e">
        <f t="shared" si="5"/>
        <v>#DIV/0!</v>
      </c>
    </row>
    <row r="48" spans="1:11" ht="12.6" customHeight="1" x14ac:dyDescent="0.2">
      <c r="A48" s="99" t="s">
        <v>93</v>
      </c>
      <c r="B48" s="100"/>
      <c r="C48" s="101" t="e">
        <f t="shared" si="6"/>
        <v>#DIV/0!</v>
      </c>
      <c r="D48" s="46" t="e">
        <f t="shared" si="6"/>
        <v>#DIV/0!</v>
      </c>
      <c r="E48" s="46" t="e">
        <f t="shared" si="6"/>
        <v>#DIV/0!</v>
      </c>
      <c r="F48" s="46" t="e">
        <f t="shared" si="7"/>
        <v>#DIV/0!</v>
      </c>
      <c r="G48" s="46" t="e">
        <f t="shared" si="7"/>
        <v>#DIV/0!</v>
      </c>
      <c r="H48" s="46" t="e">
        <f t="shared" si="8"/>
        <v>#DIV/0!</v>
      </c>
      <c r="I48" s="46" t="e">
        <f t="shared" si="8"/>
        <v>#DIV/0!</v>
      </c>
      <c r="J48" s="47" t="e">
        <f t="shared" si="4"/>
        <v>#DIV/0!</v>
      </c>
      <c r="K48" s="48" t="e">
        <f t="shared" si="5"/>
        <v>#DIV/0!</v>
      </c>
    </row>
    <row r="49" spans="1:11" ht="12.6" customHeight="1" x14ac:dyDescent="0.2">
      <c r="A49" s="102" t="s">
        <v>94</v>
      </c>
      <c r="B49" s="103"/>
      <c r="C49" s="104" t="e">
        <f t="shared" si="6"/>
        <v>#DIV/0!</v>
      </c>
      <c r="D49" s="51" t="e">
        <f t="shared" si="6"/>
        <v>#DIV/0!</v>
      </c>
      <c r="E49" s="51" t="e">
        <f t="shared" si="6"/>
        <v>#DIV/0!</v>
      </c>
      <c r="F49" s="51" t="e">
        <f t="shared" si="7"/>
        <v>#DIV/0!</v>
      </c>
      <c r="G49" s="51" t="e">
        <f t="shared" si="7"/>
        <v>#DIV/0!</v>
      </c>
      <c r="H49" s="51" t="e">
        <f t="shared" si="8"/>
        <v>#DIV/0!</v>
      </c>
      <c r="I49" s="51" t="e">
        <f t="shared" si="8"/>
        <v>#DIV/0!</v>
      </c>
      <c r="J49" s="52" t="e">
        <f t="shared" si="4"/>
        <v>#DIV/0!</v>
      </c>
      <c r="K49" s="53" t="e">
        <f t="shared" si="5"/>
        <v>#DIV/0!</v>
      </c>
    </row>
    <row r="50" spans="1:11" ht="12.6" customHeight="1" x14ac:dyDescent="0.2">
      <c r="A50" s="105"/>
      <c r="B50" s="105"/>
      <c r="C50" s="106"/>
      <c r="D50" s="106"/>
      <c r="E50" s="106"/>
      <c r="F50" s="106"/>
      <c r="G50" s="106"/>
      <c r="H50" s="106"/>
      <c r="I50" s="106"/>
      <c r="J50" s="107"/>
      <c r="K50" s="107"/>
    </row>
    <row r="51" spans="1:11" ht="12.6" customHeight="1" x14ac:dyDescent="0.2">
      <c r="A51" s="83" t="s">
        <v>95</v>
      </c>
      <c r="B51" s="84"/>
      <c r="C51" s="108" t="e">
        <f t="shared" ref="C51:E52" si="9">INT((C18*$C35/$E35)+0.5)</f>
        <v>#DIV/0!</v>
      </c>
      <c r="D51" s="57" t="e">
        <f t="shared" si="9"/>
        <v>#DIV/0!</v>
      </c>
      <c r="E51" s="57" t="e">
        <f t="shared" si="9"/>
        <v>#DIV/0!</v>
      </c>
      <c r="F51" s="57" t="e">
        <f>D51-H51</f>
        <v>#DIV/0!</v>
      </c>
      <c r="G51" s="57" t="e">
        <f>E51-I51</f>
        <v>#DIV/0!</v>
      </c>
      <c r="H51" s="57" t="e">
        <f>INT((H18*$C35/$E35)+0.5)</f>
        <v>#DIV/0!</v>
      </c>
      <c r="I51" s="57" t="e">
        <f>INT((I18*$C35/$E35)+0.5)</f>
        <v>#DIV/0!</v>
      </c>
      <c r="J51" s="58" t="e">
        <f>J18</f>
        <v>#DIV/0!</v>
      </c>
      <c r="K51" s="59" t="e">
        <f>K18</f>
        <v>#DIV/0!</v>
      </c>
    </row>
    <row r="52" spans="1:11" ht="12.6" customHeight="1" x14ac:dyDescent="0.2">
      <c r="A52" s="87" t="s">
        <v>96</v>
      </c>
      <c r="B52" s="88"/>
      <c r="C52" s="109" t="e">
        <f t="shared" si="9"/>
        <v>#DIV/0!</v>
      </c>
      <c r="D52" s="62" t="e">
        <f t="shared" si="9"/>
        <v>#DIV/0!</v>
      </c>
      <c r="E52" s="62" t="e">
        <f t="shared" si="9"/>
        <v>#DIV/0!</v>
      </c>
      <c r="F52" s="62" t="e">
        <f>D52-H52</f>
        <v>#DIV/0!</v>
      </c>
      <c r="G52" s="62" t="e">
        <f>E52-I52</f>
        <v>#DIV/0!</v>
      </c>
      <c r="H52" s="62" t="e">
        <f>INT((H19*$C36/$E36)+0.5)</f>
        <v>#DIV/0!</v>
      </c>
      <c r="I52" s="62" t="e">
        <f>INT((I19*$C36/$E36)+0.5)</f>
        <v>#DIV/0!</v>
      </c>
      <c r="J52" s="63" t="e">
        <f>J19</f>
        <v>#DIV/0!</v>
      </c>
      <c r="K52" s="64" t="e">
        <f>K19</f>
        <v>#DIV/0!</v>
      </c>
    </row>
    <row r="53" spans="1:11" ht="13.5" customHeight="1" x14ac:dyDescent="0.2">
      <c r="A53" s="82"/>
      <c r="B53" s="82"/>
      <c r="C53" s="110"/>
      <c r="D53" s="110"/>
      <c r="E53" s="110"/>
      <c r="F53" s="110"/>
      <c r="G53" s="110"/>
      <c r="H53" s="110"/>
      <c r="I53" s="110"/>
      <c r="J53" s="107"/>
      <c r="K53" s="107"/>
    </row>
    <row r="54" spans="1:11" ht="15" customHeight="1" x14ac:dyDescent="0.2">
      <c r="A54" s="111"/>
      <c r="B54" s="112" t="s">
        <v>99</v>
      </c>
      <c r="C54" s="113" t="e">
        <f>AVERAGE(C45:C49)</f>
        <v>#DIV/0!</v>
      </c>
      <c r="D54" s="114" t="e">
        <f>AVERAGE(D45:D49)</f>
        <v>#DIV/0!</v>
      </c>
      <c r="E54" s="114" t="e">
        <f>AVERAGE(E45:E49)</f>
        <v>#DIV/0!</v>
      </c>
      <c r="F54" s="114" t="e">
        <f>D54-H54</f>
        <v>#DIV/0!</v>
      </c>
      <c r="G54" s="114" t="e">
        <f>E54-I54</f>
        <v>#DIV/0!</v>
      </c>
      <c r="H54" s="114" t="e">
        <f>AVERAGE(H45:H49)</f>
        <v>#DIV/0!</v>
      </c>
      <c r="I54" s="114" t="e">
        <f>AVERAGE(I45:I49)</f>
        <v>#DIV/0!</v>
      </c>
      <c r="J54" s="115" t="e">
        <f>100/D54*H54%</f>
        <v>#DIV/0!</v>
      </c>
      <c r="K54" s="116" t="e">
        <f>100/E54*I54%</f>
        <v>#DIV/0!</v>
      </c>
    </row>
    <row r="55" spans="1:11" ht="15" customHeight="1" x14ac:dyDescent="0.2">
      <c r="A55" s="117"/>
      <c r="B55" s="118" t="s">
        <v>100</v>
      </c>
      <c r="C55" s="119" t="e">
        <f>AVERAGE(C45:C49,C51:C52)</f>
        <v>#DIV/0!</v>
      </c>
      <c r="D55" s="120" t="e">
        <f>AVERAGE(D45:D49,D51:D52)</f>
        <v>#DIV/0!</v>
      </c>
      <c r="E55" s="120" t="e">
        <f>AVERAGE(E45:E49,E51:E52)</f>
        <v>#DIV/0!</v>
      </c>
      <c r="F55" s="120" t="e">
        <f>D55-H55</f>
        <v>#DIV/0!</v>
      </c>
      <c r="G55" s="120" t="e">
        <f>E55-I55</f>
        <v>#DIV/0!</v>
      </c>
      <c r="H55" s="120" t="e">
        <f>AVERAGE(H45:H49,H51:H52)</f>
        <v>#DIV/0!</v>
      </c>
      <c r="I55" s="120" t="e">
        <f>AVERAGE(I45:I49,I51:I52)</f>
        <v>#DIV/0!</v>
      </c>
      <c r="J55" s="121" t="e">
        <f>100/D55*H55%</f>
        <v>#DIV/0!</v>
      </c>
      <c r="K55" s="122" t="e">
        <f>100/E55*I55%</f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tabSelected="1" topLeftCell="A7" zoomScaleNormal="100" workbookViewId="0">
      <selection activeCell="J35" sqref="J35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73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74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401" t="str">
        <f>CV_H!C10</f>
        <v>Tous Véhicules</v>
      </c>
      <c r="D9" s="401"/>
      <c r="E9" s="401"/>
      <c r="F9" s="402" t="str">
        <f>CV_H!F10</f>
        <v>MD-velo</v>
      </c>
      <c r="G9" s="402"/>
      <c r="H9" s="403" t="str">
        <f>CV_H!H10</f>
        <v>MD-autres</v>
      </c>
      <c r="I9" s="403"/>
      <c r="J9" s="404" t="str">
        <f>CV_H!J10</f>
        <v>%-autres</v>
      </c>
      <c r="K9" s="404"/>
    </row>
    <row r="10" spans="1:11" ht="13.5" customHeight="1" x14ac:dyDescent="0.2">
      <c r="A10" s="54"/>
      <c r="B10" s="54"/>
      <c r="C10" s="124" t="s">
        <v>15</v>
      </c>
      <c r="D10" s="62" t="s">
        <v>77</v>
      </c>
      <c r="E10" s="62" t="s">
        <v>61</v>
      </c>
      <c r="F10" s="62" t="s">
        <v>77</v>
      </c>
      <c r="G10" s="62" t="s">
        <v>61</v>
      </c>
      <c r="H10" s="109" t="s">
        <v>77</v>
      </c>
      <c r="I10" s="62" t="s">
        <v>61</v>
      </c>
      <c r="J10" s="109" t="s">
        <v>77</v>
      </c>
      <c r="K10" s="125" t="s">
        <v>61</v>
      </c>
    </row>
    <row r="11" spans="1:11" ht="17.25" customHeight="1" x14ac:dyDescent="0.2">
      <c r="A11" s="126"/>
      <c r="B11" s="127" t="s">
        <v>99</v>
      </c>
      <c r="C11" s="128">
        <f>CV_H!C21</f>
        <v>0</v>
      </c>
      <c r="D11" s="129">
        <f>CV_H!D21</f>
        <v>0</v>
      </c>
      <c r="E11" s="129">
        <f>CV_H!E21</f>
        <v>0</v>
      </c>
      <c r="F11" s="129">
        <f>CV_H!F21</f>
        <v>0</v>
      </c>
      <c r="G11" s="129">
        <f>CV_H!G21</f>
        <v>0</v>
      </c>
      <c r="H11" s="129">
        <f>CV_H!H21</f>
        <v>0</v>
      </c>
      <c r="I11" s="129">
        <f>CV_H!I21</f>
        <v>0</v>
      </c>
      <c r="J11" s="130" t="e">
        <f>CV_H!J21</f>
        <v>#DIV/0!</v>
      </c>
      <c r="K11" s="131" t="e">
        <f>CV_H!K21</f>
        <v>#DIV/0!</v>
      </c>
    </row>
    <row r="12" spans="1:11" ht="17.25" customHeight="1" x14ac:dyDescent="0.2">
      <c r="A12" s="132"/>
      <c r="B12" s="133" t="s">
        <v>101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102</v>
      </c>
    </row>
    <row r="33" spans="1:11" ht="12.75" customHeight="1" x14ac:dyDescent="0.2">
      <c r="B33"/>
      <c r="C33"/>
      <c r="D33"/>
      <c r="E33"/>
      <c r="F33"/>
      <c r="G33"/>
      <c r="H33"/>
      <c r="I33"/>
      <c r="J33"/>
      <c r="K33"/>
    </row>
    <row r="34" spans="1:11" ht="12" customHeight="1" x14ac:dyDescent="0.2">
      <c r="B34"/>
      <c r="C34"/>
      <c r="D34"/>
      <c r="E34"/>
      <c r="F34"/>
      <c r="G34"/>
      <c r="H34"/>
      <c r="I34"/>
      <c r="J34"/>
      <c r="K34"/>
    </row>
    <row r="35" spans="1:11" ht="12" customHeight="1" x14ac:dyDescent="0.2">
      <c r="A35" s="414" t="s">
        <v>192</v>
      </c>
      <c r="B35" s="414"/>
      <c r="C35" s="414"/>
      <c r="D35" s="414"/>
      <c r="E35" s="414"/>
      <c r="F35" s="414"/>
      <c r="G35" s="414"/>
      <c r="H35" s="414"/>
      <c r="I35" s="414"/>
      <c r="J35" s="415"/>
      <c r="K35" s="415"/>
    </row>
    <row r="36" spans="1:11" ht="12" customHeight="1" x14ac:dyDescent="0.2">
      <c r="A36" s="414" t="s">
        <v>193</v>
      </c>
      <c r="B36" s="414"/>
      <c r="C36" s="414"/>
      <c r="D36" s="414"/>
      <c r="E36" s="414"/>
      <c r="F36" s="414"/>
      <c r="G36" s="414"/>
      <c r="H36" s="414"/>
      <c r="I36" s="414"/>
      <c r="J36" s="415"/>
      <c r="K36" s="415"/>
    </row>
    <row r="37" spans="1:11" ht="12" customHeight="1" x14ac:dyDescent="0.2">
      <c r="A37" s="414" t="s">
        <v>194</v>
      </c>
      <c r="B37" s="414"/>
      <c r="C37" s="414"/>
      <c r="D37" s="414"/>
      <c r="E37" s="414"/>
      <c r="F37" s="414"/>
      <c r="G37" s="414"/>
      <c r="H37" s="414"/>
      <c r="I37" s="414"/>
      <c r="J37" s="415"/>
      <c r="K37" s="415"/>
    </row>
    <row r="38" spans="1:11" ht="12" customHeight="1" x14ac:dyDescent="0.2">
      <c r="A38" s="414" t="s">
        <v>195</v>
      </c>
      <c r="B38" s="414"/>
      <c r="C38" s="414"/>
      <c r="D38" s="414"/>
      <c r="E38" s="414"/>
      <c r="F38" s="414"/>
      <c r="G38" s="414"/>
      <c r="H38" s="414"/>
      <c r="I38" s="414"/>
      <c r="J38" s="415"/>
      <c r="K38" s="415"/>
    </row>
    <row r="39" spans="1:11" ht="12" customHeight="1" x14ac:dyDescent="0.2">
      <c r="A39" s="414" t="s">
        <v>196</v>
      </c>
      <c r="B39" s="414"/>
      <c r="C39" s="414"/>
      <c r="D39" s="414"/>
      <c r="E39" s="414"/>
      <c r="F39" s="414"/>
      <c r="G39" s="414"/>
      <c r="H39" s="414"/>
      <c r="I39" s="414"/>
      <c r="J39" s="415"/>
      <c r="K39" s="415"/>
    </row>
    <row r="40" spans="1:11" ht="12" customHeight="1" x14ac:dyDescent="0.2">
      <c r="A40" s="414" t="s">
        <v>197</v>
      </c>
      <c r="B40" s="414"/>
      <c r="C40" s="414"/>
      <c r="D40" s="414"/>
      <c r="E40" s="414"/>
      <c r="F40" s="414"/>
      <c r="G40" s="414"/>
      <c r="H40" s="414"/>
      <c r="I40" s="414"/>
      <c r="J40" s="415"/>
      <c r="K40" s="415"/>
    </row>
    <row r="41" spans="1:11" ht="12" customHeight="1" x14ac:dyDescent="0.2">
      <c r="A41" s="414" t="s">
        <v>198</v>
      </c>
      <c r="B41" s="414"/>
      <c r="C41" s="414"/>
      <c r="D41" s="414"/>
      <c r="E41" s="414"/>
      <c r="F41" s="414"/>
      <c r="G41" s="414"/>
      <c r="H41" s="414"/>
      <c r="I41" s="414"/>
      <c r="J41" s="415"/>
      <c r="K41" s="415"/>
    </row>
    <row r="42" spans="1:11" ht="12" customHeight="1" x14ac:dyDescent="0.2">
      <c r="B42"/>
      <c r="C42"/>
      <c r="D42"/>
      <c r="E42"/>
      <c r="F42"/>
      <c r="G42"/>
      <c r="H42"/>
      <c r="I42"/>
      <c r="J42"/>
      <c r="K42"/>
    </row>
    <row r="43" spans="1:11" ht="12" customHeight="1" x14ac:dyDescent="0.2">
      <c r="B43"/>
      <c r="C43"/>
      <c r="D43"/>
      <c r="E43"/>
      <c r="F43"/>
      <c r="G43"/>
      <c r="H43"/>
      <c r="I43"/>
      <c r="J43"/>
      <c r="K43"/>
    </row>
    <row r="44" spans="1:11" ht="12" customHeight="1" x14ac:dyDescent="0.2">
      <c r="B44"/>
      <c r="C44"/>
      <c r="D44"/>
      <c r="E44"/>
      <c r="F44"/>
      <c r="G44"/>
      <c r="H44"/>
      <c r="I44"/>
      <c r="J44"/>
      <c r="K44"/>
    </row>
    <row r="45" spans="1:11" ht="12" customHeight="1" x14ac:dyDescent="0.2">
      <c r="B45"/>
      <c r="C45"/>
      <c r="D45"/>
      <c r="E45"/>
      <c r="F45"/>
      <c r="G45"/>
      <c r="H45"/>
      <c r="I45"/>
      <c r="J45"/>
      <c r="K45"/>
    </row>
    <row r="46" spans="1:11" ht="12" customHeight="1" x14ac:dyDescent="0.2">
      <c r="B46"/>
      <c r="C46"/>
      <c r="D46"/>
      <c r="E46"/>
      <c r="F46"/>
      <c r="G46"/>
      <c r="H46"/>
      <c r="I46"/>
      <c r="J46"/>
      <c r="K46"/>
    </row>
    <row r="47" spans="1:11" ht="12" customHeight="1" x14ac:dyDescent="0.2">
      <c r="B47"/>
      <c r="C47"/>
      <c r="D47"/>
      <c r="E47"/>
      <c r="F47"/>
      <c r="G47"/>
      <c r="H47"/>
      <c r="I47"/>
      <c r="J47"/>
      <c r="K47"/>
    </row>
    <row r="48" spans="1:11" ht="12" customHeight="1" x14ac:dyDescent="0.2">
      <c r="B48"/>
      <c r="C48"/>
      <c r="D48"/>
      <c r="E48"/>
      <c r="F48"/>
      <c r="G48"/>
      <c r="H48"/>
      <c r="I48"/>
      <c r="J48"/>
      <c r="K48"/>
    </row>
    <row r="49" spans="1:11" ht="12" customHeight="1" x14ac:dyDescent="0.2">
      <c r="B49"/>
      <c r="C49"/>
      <c r="D49"/>
      <c r="E49"/>
      <c r="F49"/>
      <c r="G49"/>
      <c r="H49"/>
      <c r="I49"/>
      <c r="J49"/>
      <c r="K49"/>
    </row>
    <row r="50" spans="1:11" ht="12" customHeight="1" x14ac:dyDescent="0.2">
      <c r="B50"/>
      <c r="C50"/>
      <c r="D50"/>
      <c r="E50"/>
      <c r="F50"/>
      <c r="G50"/>
      <c r="H50"/>
      <c r="I50"/>
      <c r="J50"/>
      <c r="K50"/>
    </row>
    <row r="51" spans="1:11" ht="12" customHeight="1" x14ac:dyDescent="0.2">
      <c r="A51" s="82"/>
      <c r="B51"/>
      <c r="C51"/>
      <c r="D51"/>
      <c r="E51"/>
      <c r="F51"/>
      <c r="G51"/>
      <c r="H51"/>
      <c r="I51"/>
      <c r="J51"/>
      <c r="K51"/>
    </row>
    <row r="52" spans="1:11" ht="12" customHeight="1" x14ac:dyDescent="0.2">
      <c r="A52" s="82"/>
      <c r="B52"/>
      <c r="C52"/>
      <c r="D52"/>
      <c r="E52"/>
      <c r="F52"/>
      <c r="G52"/>
      <c r="H52"/>
      <c r="I52"/>
      <c r="J52"/>
      <c r="K52"/>
    </row>
    <row r="53" spans="1:11" ht="12" customHeight="1" x14ac:dyDescent="0.2">
      <c r="A53" s="82"/>
      <c r="B53"/>
      <c r="C53"/>
      <c r="D53"/>
      <c r="E53"/>
      <c r="F53"/>
      <c r="G53"/>
      <c r="H53"/>
      <c r="I53"/>
      <c r="J53"/>
      <c r="K53"/>
    </row>
    <row r="54" spans="1:11" ht="12" customHeight="1" x14ac:dyDescent="0.2">
      <c r="A54" s="82"/>
      <c r="B54"/>
      <c r="C54"/>
      <c r="D54"/>
      <c r="E54"/>
      <c r="F54"/>
      <c r="G54"/>
      <c r="H54"/>
      <c r="I54"/>
      <c r="J54"/>
      <c r="K54"/>
    </row>
    <row r="55" spans="1:11" ht="12" customHeight="1" x14ac:dyDescent="0.2">
      <c r="A55" s="82"/>
      <c r="B55"/>
      <c r="C55"/>
      <c r="D55"/>
      <c r="E55"/>
      <c r="F55"/>
      <c r="G55"/>
      <c r="H55"/>
      <c r="I55"/>
      <c r="J55"/>
      <c r="K55"/>
    </row>
    <row r="56" spans="1:11" ht="12" customHeight="1" x14ac:dyDescent="0.2">
      <c r="A56" s="82"/>
      <c r="B56"/>
      <c r="C56"/>
      <c r="D56"/>
      <c r="E56"/>
      <c r="F56"/>
      <c r="G56"/>
      <c r="H56"/>
      <c r="I56"/>
      <c r="J56"/>
      <c r="K56"/>
    </row>
    <row r="57" spans="1:11" ht="12" customHeight="1" x14ac:dyDescent="0.2">
      <c r="A57" s="82"/>
      <c r="B57"/>
      <c r="C57"/>
      <c r="D57"/>
      <c r="E57"/>
      <c r="F57"/>
      <c r="G57"/>
      <c r="H57"/>
      <c r="I57"/>
      <c r="J57"/>
      <c r="K57"/>
    </row>
    <row r="58" spans="1:11" ht="12" customHeight="1" x14ac:dyDescent="0.2">
      <c r="A58" s="82"/>
      <c r="B58"/>
      <c r="C58"/>
      <c r="D58"/>
      <c r="E58"/>
      <c r="F58"/>
      <c r="G58"/>
      <c r="H58"/>
      <c r="I58"/>
      <c r="J58"/>
      <c r="K58"/>
    </row>
    <row r="59" spans="1:11" x14ac:dyDescent="0.2">
      <c r="B59"/>
      <c r="C59"/>
      <c r="D59"/>
      <c r="E59"/>
      <c r="F59"/>
      <c r="G59"/>
      <c r="H59"/>
      <c r="I59"/>
      <c r="J59"/>
      <c r="K59"/>
    </row>
  </sheetData>
  <mergeCells count="11">
    <mergeCell ref="A35:I35"/>
    <mergeCell ref="A36:I36"/>
    <mergeCell ref="A37:I37"/>
    <mergeCell ref="A38:I38"/>
    <mergeCell ref="A39:I39"/>
    <mergeCell ref="A40:I40"/>
    <mergeCell ref="A41:I41"/>
    <mergeCell ref="C9:E9"/>
    <mergeCell ref="F9:G9"/>
    <mergeCell ref="H9:I9"/>
    <mergeCell ref="J9:K9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zoomScaleNormal="100" workbookViewId="0">
      <selection activeCell="H49" sqref="H49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73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74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401" t="str">
        <f>CV_H!C10</f>
        <v>Tous Véhicules</v>
      </c>
      <c r="D9" s="401"/>
      <c r="E9" s="401"/>
      <c r="F9" s="402" t="str">
        <f>CV_H!F10</f>
        <v>MD-velo</v>
      </c>
      <c r="G9" s="402"/>
      <c r="H9" s="403" t="str">
        <f>CV_H!H10</f>
        <v>MD-autres</v>
      </c>
      <c r="I9" s="403"/>
      <c r="J9" s="404" t="str">
        <f>CV_H!J10</f>
        <v>%-autres</v>
      </c>
      <c r="K9" s="404"/>
    </row>
    <row r="10" spans="1:11" ht="13.5" customHeight="1" x14ac:dyDescent="0.2">
      <c r="A10" s="54"/>
      <c r="B10" s="54"/>
      <c r="C10" s="124" t="s">
        <v>15</v>
      </c>
      <c r="D10" s="62" t="s">
        <v>77</v>
      </c>
      <c r="E10" s="62" t="s">
        <v>61</v>
      </c>
      <c r="F10" s="62" t="s">
        <v>77</v>
      </c>
      <c r="G10" s="62" t="s">
        <v>61</v>
      </c>
      <c r="H10" s="109" t="s">
        <v>77</v>
      </c>
      <c r="I10" s="62" t="s">
        <v>61</v>
      </c>
      <c r="J10" s="109" t="s">
        <v>77</v>
      </c>
      <c r="K10" s="125" t="s">
        <v>61</v>
      </c>
    </row>
    <row r="11" spans="1:11" ht="17.25" customHeight="1" x14ac:dyDescent="0.2">
      <c r="A11" s="126"/>
      <c r="B11" s="127" t="s">
        <v>119</v>
      </c>
      <c r="C11" s="128">
        <f>CV_H!C18</f>
        <v>0</v>
      </c>
      <c r="D11" s="129">
        <f>CV_H!D18</f>
        <v>0</v>
      </c>
      <c r="E11" s="129">
        <f>CV_H!E18</f>
        <v>0</v>
      </c>
      <c r="F11" s="129">
        <f>CV_H!F18</f>
        <v>0</v>
      </c>
      <c r="G11" s="129">
        <f>CV_H!G18</f>
        <v>0</v>
      </c>
      <c r="H11" s="129">
        <f>CV_H!H18</f>
        <v>0</v>
      </c>
      <c r="I11" s="129">
        <f>CV_H!I18</f>
        <v>0</v>
      </c>
      <c r="J11" s="130" t="e">
        <f>CV_H!J18</f>
        <v>#DIV/0!</v>
      </c>
      <c r="K11" s="131" t="e">
        <f>CV_H!K18</f>
        <v>#DIV/0!</v>
      </c>
    </row>
    <row r="12" spans="1:11" ht="17.25" customHeight="1" x14ac:dyDescent="0.2">
      <c r="A12" s="132"/>
      <c r="B12" s="133" t="s">
        <v>101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120</v>
      </c>
    </row>
    <row r="33" spans="1:9" ht="12.75" customHeight="1" x14ac:dyDescent="0.2">
      <c r="A33" s="405" t="s">
        <v>121</v>
      </c>
      <c r="B33" s="405"/>
      <c r="C33" s="405"/>
      <c r="D33" s="405"/>
      <c r="E33" s="54"/>
      <c r="F33" s="405" t="s">
        <v>83</v>
      </c>
      <c r="G33" s="405"/>
      <c r="H33" s="405"/>
      <c r="I33" s="405"/>
    </row>
    <row r="34" spans="1:9" ht="12" customHeight="1" x14ac:dyDescent="0.2">
      <c r="A34" s="139" t="s">
        <v>103</v>
      </c>
      <c r="B34" s="140" t="s">
        <v>104</v>
      </c>
      <c r="C34" s="141" t="s">
        <v>105</v>
      </c>
      <c r="D34" s="142" t="s">
        <v>106</v>
      </c>
      <c r="F34" s="406" t="s">
        <v>107</v>
      </c>
      <c r="G34" s="406"/>
      <c r="H34" s="141" t="str">
        <f>B34</f>
        <v>% de TJMO</v>
      </c>
      <c r="I34" s="143" t="s">
        <v>108</v>
      </c>
    </row>
    <row r="35" spans="1:9" ht="12" customHeight="1" x14ac:dyDescent="0.2">
      <c r="A35" s="144" t="s">
        <v>31</v>
      </c>
      <c r="B35" s="145" t="e">
        <f t="shared" ref="B35:B58" si="0">D35/$C$11</f>
        <v>#DIV/0!</v>
      </c>
      <c r="C35" s="145" t="e">
        <f>Data_day!Q5</f>
        <v>#DIV/0!</v>
      </c>
      <c r="D35" s="146">
        <f>CV_C!G14</f>
        <v>0</v>
      </c>
      <c r="F35" s="147"/>
      <c r="G35" s="148"/>
      <c r="H35" s="149"/>
      <c r="I35" s="150"/>
    </row>
    <row r="36" spans="1:9" ht="12" customHeight="1" x14ac:dyDescent="0.2">
      <c r="A36" s="151" t="s">
        <v>32</v>
      </c>
      <c r="B36" s="152" t="e">
        <f t="shared" si="0"/>
        <v>#DIV/0!</v>
      </c>
      <c r="C36" s="152" t="e">
        <f>Data_day!Q6</f>
        <v>#DIV/0!</v>
      </c>
      <c r="D36" s="153">
        <f>CV_C!G15</f>
        <v>0</v>
      </c>
      <c r="F36" s="407" t="s">
        <v>109</v>
      </c>
      <c r="G36" s="407"/>
      <c r="H36" s="154"/>
      <c r="I36" s="155"/>
    </row>
    <row r="37" spans="1:9" ht="12" customHeight="1" x14ac:dyDescent="0.2">
      <c r="A37" s="151" t="s">
        <v>33</v>
      </c>
      <c r="B37" s="152" t="e">
        <f t="shared" si="0"/>
        <v>#DIV/0!</v>
      </c>
      <c r="C37" s="152" t="e">
        <f>Data_day!Q7</f>
        <v>#DIV/0!</v>
      </c>
      <c r="D37" s="153">
        <f>CV_C!G16</f>
        <v>0</v>
      </c>
      <c r="F37" s="407" t="s">
        <v>110</v>
      </c>
      <c r="G37" s="407"/>
      <c r="H37" s="154" t="e">
        <f>I37/$C$11</f>
        <v>#DIV/0!</v>
      </c>
      <c r="I37" s="153">
        <f>SUM(D50:D54)</f>
        <v>0</v>
      </c>
    </row>
    <row r="38" spans="1:9" ht="12" customHeight="1" x14ac:dyDescent="0.2">
      <c r="A38" s="151" t="s">
        <v>34</v>
      </c>
      <c r="B38" s="152" t="e">
        <f t="shared" si="0"/>
        <v>#DIV/0!</v>
      </c>
      <c r="C38" s="152" t="e">
        <f>Data_day!Q8</f>
        <v>#DIV/0!</v>
      </c>
      <c r="D38" s="153">
        <f>CV_C!G17</f>
        <v>0</v>
      </c>
      <c r="F38" s="156"/>
      <c r="G38" s="157"/>
      <c r="H38" s="154"/>
      <c r="I38" s="155"/>
    </row>
    <row r="39" spans="1:9" ht="12" customHeight="1" x14ac:dyDescent="0.2">
      <c r="A39" s="151" t="s">
        <v>35</v>
      </c>
      <c r="B39" s="152" t="e">
        <f t="shared" si="0"/>
        <v>#DIV/0!</v>
      </c>
      <c r="C39" s="152" t="e">
        <f>Data_day!Q9</f>
        <v>#DIV/0!</v>
      </c>
      <c r="D39" s="153">
        <f>CV_C!G18</f>
        <v>0</v>
      </c>
      <c r="F39" s="407" t="s">
        <v>111</v>
      </c>
      <c r="G39" s="407"/>
      <c r="H39" s="154"/>
      <c r="I39" s="155"/>
    </row>
    <row r="40" spans="1:9" ht="12" customHeight="1" x14ac:dyDescent="0.2">
      <c r="A40" s="151" t="s">
        <v>36</v>
      </c>
      <c r="B40" s="152" t="e">
        <f t="shared" si="0"/>
        <v>#DIV/0!</v>
      </c>
      <c r="C40" s="152" t="e">
        <f>Data_day!Q10</f>
        <v>#DIV/0!</v>
      </c>
      <c r="D40" s="153">
        <f>CV_C!G19</f>
        <v>0</v>
      </c>
      <c r="F40" s="407" t="s">
        <v>112</v>
      </c>
      <c r="G40" s="407"/>
      <c r="H40" s="154" t="e">
        <f>I40/$C$11</f>
        <v>#DIV/0!</v>
      </c>
      <c r="I40" s="153">
        <f>C11-I46</f>
        <v>0</v>
      </c>
    </row>
    <row r="41" spans="1:9" ht="12" customHeight="1" x14ac:dyDescent="0.2">
      <c r="A41" s="151" t="s">
        <v>37</v>
      </c>
      <c r="B41" s="152" t="e">
        <f t="shared" si="0"/>
        <v>#DIV/0!</v>
      </c>
      <c r="C41" s="152" t="e">
        <f>Data_day!Q11</f>
        <v>#DIV/0!</v>
      </c>
      <c r="D41" s="153">
        <f>CV_C!G20</f>
        <v>0</v>
      </c>
      <c r="F41" s="156"/>
      <c r="G41" s="157"/>
      <c r="H41" s="154"/>
      <c r="I41" s="155"/>
    </row>
    <row r="42" spans="1:9" ht="12" customHeight="1" x14ac:dyDescent="0.2">
      <c r="A42" s="158" t="s">
        <v>38</v>
      </c>
      <c r="B42" s="159" t="e">
        <f t="shared" si="0"/>
        <v>#DIV/0!</v>
      </c>
      <c r="C42" s="159" t="e">
        <f>Data_day!Q12</f>
        <v>#DIV/0!</v>
      </c>
      <c r="D42" s="160">
        <f>CV_C!G21</f>
        <v>0</v>
      </c>
      <c r="F42" s="407" t="s">
        <v>113</v>
      </c>
      <c r="G42" s="407"/>
      <c r="H42" s="154"/>
      <c r="I42" s="155"/>
    </row>
    <row r="43" spans="1:9" ht="12" customHeight="1" x14ac:dyDescent="0.2">
      <c r="A43" s="151" t="s">
        <v>39</v>
      </c>
      <c r="B43" s="152" t="e">
        <f t="shared" si="0"/>
        <v>#DIV/0!</v>
      </c>
      <c r="C43" s="152" t="e">
        <f>Data_day!Q13</f>
        <v>#DIV/0!</v>
      </c>
      <c r="D43" s="153">
        <f>CV_C!G22</f>
        <v>0</v>
      </c>
      <c r="F43" s="407" t="s">
        <v>114</v>
      </c>
      <c r="G43" s="407"/>
      <c r="H43" s="154" t="e">
        <f>I43/$C$11</f>
        <v>#DIV/0!</v>
      </c>
      <c r="I43" s="153">
        <f>SUM(D42:D55)</f>
        <v>0</v>
      </c>
    </row>
    <row r="44" spans="1:9" ht="12" customHeight="1" x14ac:dyDescent="0.2">
      <c r="A44" s="151" t="s">
        <v>40</v>
      </c>
      <c r="B44" s="152" t="e">
        <f t="shared" si="0"/>
        <v>#DIV/0!</v>
      </c>
      <c r="C44" s="152" t="e">
        <f>Data_day!Q14</f>
        <v>#DIV/0!</v>
      </c>
      <c r="D44" s="153">
        <f>CV_C!G23</f>
        <v>0</v>
      </c>
      <c r="F44" s="156"/>
      <c r="G44" s="157"/>
      <c r="H44" s="154"/>
      <c r="I44" s="155"/>
    </row>
    <row r="45" spans="1:9" ht="12" customHeight="1" x14ac:dyDescent="0.2">
      <c r="A45" s="151" t="s">
        <v>41</v>
      </c>
      <c r="B45" s="152" t="e">
        <f t="shared" si="0"/>
        <v>#DIV/0!</v>
      </c>
      <c r="C45" s="152" t="e">
        <f>Data_day!Q15</f>
        <v>#DIV/0!</v>
      </c>
      <c r="D45" s="153">
        <f>CV_C!G24</f>
        <v>0</v>
      </c>
      <c r="F45" s="407" t="s">
        <v>115</v>
      </c>
      <c r="G45" s="407"/>
      <c r="H45" s="154"/>
      <c r="I45" s="155"/>
    </row>
    <row r="46" spans="1:9" ht="12" customHeight="1" x14ac:dyDescent="0.2">
      <c r="A46" s="151" t="s">
        <v>42</v>
      </c>
      <c r="B46" s="152" t="e">
        <f t="shared" si="0"/>
        <v>#DIV/0!</v>
      </c>
      <c r="C46" s="152" t="e">
        <f>Data_day!Q16</f>
        <v>#DIV/0!</v>
      </c>
      <c r="D46" s="153">
        <f>CV_C!G25</f>
        <v>0</v>
      </c>
      <c r="F46" s="407" t="s">
        <v>116</v>
      </c>
      <c r="G46" s="407"/>
      <c r="H46" s="154" t="e">
        <f>I46/$C$11</f>
        <v>#DIV/0!</v>
      </c>
      <c r="I46" s="153">
        <f>SUM(D41:D56)</f>
        <v>0</v>
      </c>
    </row>
    <row r="47" spans="1:9" ht="12" customHeight="1" x14ac:dyDescent="0.2">
      <c r="A47" s="151" t="s">
        <v>43</v>
      </c>
      <c r="B47" s="152" t="e">
        <f t="shared" si="0"/>
        <v>#DIV/0!</v>
      </c>
      <c r="C47" s="152" t="e">
        <f>Data_day!Q17</f>
        <v>#DIV/0!</v>
      </c>
      <c r="D47" s="153">
        <f>CV_C!G26</f>
        <v>0</v>
      </c>
      <c r="F47" s="156"/>
      <c r="G47" s="157"/>
      <c r="H47" s="154"/>
      <c r="I47" s="155"/>
    </row>
    <row r="48" spans="1:9" ht="12" customHeight="1" x14ac:dyDescent="0.2">
      <c r="A48" s="151" t="s">
        <v>44</v>
      </c>
      <c r="B48" s="152" t="e">
        <f t="shared" si="0"/>
        <v>#DIV/0!</v>
      </c>
      <c r="C48" s="152" t="e">
        <f>Data_day!Q18</f>
        <v>#DIV/0!</v>
      </c>
      <c r="D48" s="153">
        <f>CV_C!G27</f>
        <v>0</v>
      </c>
      <c r="F48" s="407" t="s">
        <v>117</v>
      </c>
      <c r="G48" s="407"/>
      <c r="H48" s="154"/>
      <c r="I48" s="161"/>
    </row>
    <row r="49" spans="1:11" ht="12" customHeight="1" x14ac:dyDescent="0.2">
      <c r="A49" s="151" t="s">
        <v>45</v>
      </c>
      <c r="B49" s="152" t="e">
        <f t="shared" si="0"/>
        <v>#DIV/0!</v>
      </c>
      <c r="C49" s="152" t="e">
        <f>Data_day!Q19</f>
        <v>#DIV/0!</v>
      </c>
      <c r="D49" s="153">
        <f>CV_C!G28</f>
        <v>0</v>
      </c>
      <c r="F49" s="407" t="s">
        <v>118</v>
      </c>
      <c r="G49" s="407"/>
      <c r="H49" s="154" t="e">
        <f>I49/$C$11</f>
        <v>#DIV/0!</v>
      </c>
      <c r="I49" s="153">
        <f>SUM(D40:D56)</f>
        <v>0</v>
      </c>
    </row>
    <row r="50" spans="1:11" ht="12" customHeight="1" x14ac:dyDescent="0.2">
      <c r="A50" s="151" t="s">
        <v>46</v>
      </c>
      <c r="B50" s="152" t="e">
        <f t="shared" si="0"/>
        <v>#DIV/0!</v>
      </c>
      <c r="C50" s="152" t="e">
        <f>Data_day!Q20</f>
        <v>#DIV/0!</v>
      </c>
      <c r="D50" s="153">
        <f>CV_C!G29</f>
        <v>0</v>
      </c>
      <c r="F50" s="168"/>
      <c r="G50" s="170"/>
      <c r="H50" s="162"/>
      <c r="I50" s="171"/>
    </row>
    <row r="51" spans="1:11" ht="12" customHeight="1" x14ac:dyDescent="0.2">
      <c r="A51" s="151" t="s">
        <v>47</v>
      </c>
      <c r="B51" s="152" t="e">
        <f t="shared" si="0"/>
        <v>#DIV/0!</v>
      </c>
      <c r="C51" s="152" t="e">
        <f>Data_day!Q21</f>
        <v>#DIV/0!</v>
      </c>
      <c r="D51" s="153">
        <f>CV_C!G30</f>
        <v>0</v>
      </c>
      <c r="F51"/>
      <c r="G51"/>
      <c r="H51"/>
      <c r="I51"/>
      <c r="J51"/>
      <c r="K51" s="82"/>
    </row>
    <row r="52" spans="1:11" ht="12" customHeight="1" x14ac:dyDescent="0.2">
      <c r="A52" s="158" t="s">
        <v>48</v>
      </c>
      <c r="B52" s="159" t="e">
        <f t="shared" si="0"/>
        <v>#DIV/0!</v>
      </c>
      <c r="C52" s="159" t="e">
        <f>Data_day!Q22</f>
        <v>#DIV/0!</v>
      </c>
      <c r="D52" s="160">
        <f>CV_C!G31</f>
        <v>0</v>
      </c>
      <c r="F52"/>
      <c r="G52"/>
      <c r="H52"/>
      <c r="I52"/>
      <c r="J52"/>
      <c r="K52" s="82"/>
    </row>
    <row r="53" spans="1:11" ht="12" customHeight="1" x14ac:dyDescent="0.2">
      <c r="A53" s="151" t="s">
        <v>49</v>
      </c>
      <c r="B53" s="152" t="e">
        <f t="shared" si="0"/>
        <v>#DIV/0!</v>
      </c>
      <c r="C53" s="152" t="e">
        <f>Data_day!Q23</f>
        <v>#DIV/0!</v>
      </c>
      <c r="D53" s="153">
        <f>CV_C!G32</f>
        <v>0</v>
      </c>
      <c r="F53"/>
      <c r="G53"/>
      <c r="H53"/>
      <c r="I53"/>
      <c r="J53"/>
      <c r="K53" s="82"/>
    </row>
    <row r="54" spans="1:11" ht="12" customHeight="1" x14ac:dyDescent="0.2">
      <c r="A54" s="151" t="s">
        <v>50</v>
      </c>
      <c r="B54" s="152" t="e">
        <f t="shared" si="0"/>
        <v>#DIV/0!</v>
      </c>
      <c r="C54" s="152" t="e">
        <f>Data_day!Q24</f>
        <v>#DIV/0!</v>
      </c>
      <c r="D54" s="153">
        <f>CV_C!G33</f>
        <v>0</v>
      </c>
      <c r="F54"/>
      <c r="G54"/>
      <c r="H54"/>
      <c r="I54"/>
      <c r="J54"/>
      <c r="K54" s="82"/>
    </row>
    <row r="55" spans="1:11" ht="12" customHeight="1" x14ac:dyDescent="0.2">
      <c r="A55" s="151" t="s">
        <v>51</v>
      </c>
      <c r="B55" s="152" t="e">
        <f t="shared" si="0"/>
        <v>#DIV/0!</v>
      </c>
      <c r="C55" s="152" t="e">
        <f>Data_day!Q25</f>
        <v>#DIV/0!</v>
      </c>
      <c r="D55" s="153">
        <f>CV_C!G34</f>
        <v>0</v>
      </c>
      <c r="F55"/>
      <c r="G55"/>
      <c r="H55"/>
      <c r="I55"/>
      <c r="J55"/>
      <c r="K55" s="82"/>
    </row>
    <row r="56" spans="1:11" ht="12" customHeight="1" x14ac:dyDescent="0.2">
      <c r="A56" s="151" t="s">
        <v>52</v>
      </c>
      <c r="B56" s="152" t="e">
        <f t="shared" si="0"/>
        <v>#DIV/0!</v>
      </c>
      <c r="C56" s="152" t="e">
        <f>Data_day!Q26</f>
        <v>#DIV/0!</v>
      </c>
      <c r="D56" s="153">
        <f>CV_C!G35</f>
        <v>0</v>
      </c>
      <c r="F56"/>
      <c r="G56"/>
      <c r="H56"/>
      <c r="I56"/>
      <c r="J56"/>
      <c r="K56" s="82"/>
    </row>
    <row r="57" spans="1:11" ht="12" customHeight="1" x14ac:dyDescent="0.2">
      <c r="A57" s="151" t="s">
        <v>53</v>
      </c>
      <c r="B57" s="152" t="e">
        <f t="shared" si="0"/>
        <v>#DIV/0!</v>
      </c>
      <c r="C57" s="152" t="e">
        <f>Data_day!Q27</f>
        <v>#DIV/0!</v>
      </c>
      <c r="D57" s="153">
        <f>CV_C!G36</f>
        <v>0</v>
      </c>
      <c r="F57"/>
      <c r="G57"/>
      <c r="H57"/>
      <c r="I57"/>
      <c r="J57"/>
      <c r="K57" s="82"/>
    </row>
    <row r="58" spans="1:11" ht="12" customHeight="1" x14ac:dyDescent="0.2">
      <c r="A58" s="165" t="s">
        <v>54</v>
      </c>
      <c r="B58" s="166" t="e">
        <f t="shared" si="0"/>
        <v>#DIV/0!</v>
      </c>
      <c r="C58" s="166" t="e">
        <f>Data_day!Q28</f>
        <v>#DIV/0!</v>
      </c>
      <c r="D58" s="167">
        <f>CV_C!G37</f>
        <v>0</v>
      </c>
      <c r="F58"/>
      <c r="G58"/>
      <c r="H58"/>
      <c r="I58"/>
      <c r="J58"/>
      <c r="K58" s="82"/>
    </row>
  </sheetData>
  <mergeCells count="17">
    <mergeCell ref="F49:G49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35" priority="2">
      <formula>ROUND($D47,0)&gt;=ROUND(MAX($D$47:$D$58),0)</formula>
    </cfRule>
  </conditionalFormatting>
  <conditionalFormatting sqref="A35:C35 A36:C46 D35:D46">
    <cfRule type="expression" dxfId="34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zoomScaleNormal="100" workbookViewId="0">
      <selection activeCell="C59" sqref="C59"/>
    </sheetView>
  </sheetViews>
  <sheetFormatPr defaultColWidth="9.28515625" defaultRowHeight="12.75" x14ac:dyDescent="0.2"/>
  <cols>
    <col min="1" max="1" width="10.7109375" style="15" customWidth="1"/>
    <col min="2" max="11" width="8.7109375" style="15" customWidth="1"/>
  </cols>
  <sheetData>
    <row r="1" spans="1:11" ht="15.75" customHeight="1" x14ac:dyDescent="0.25">
      <c r="A1" s="27">
        <f>Data_count!B3</f>
        <v>0</v>
      </c>
      <c r="J1" s="26"/>
      <c r="K1" s="28"/>
    </row>
    <row r="2" spans="1:11" ht="19.5" customHeight="1" x14ac:dyDescent="0.25">
      <c r="A2" s="29">
        <f>Data_count!B4</f>
        <v>0</v>
      </c>
      <c r="G2" s="30">
        <f>Data_count!B5</f>
        <v>0</v>
      </c>
      <c r="J2" s="26"/>
      <c r="K2" s="28">
        <f>Data_count!B6</f>
        <v>0</v>
      </c>
    </row>
    <row r="3" spans="1:11" ht="18.75" customHeight="1" x14ac:dyDescent="0.25">
      <c r="A3" s="29">
        <f>Data_count!B10</f>
        <v>0</v>
      </c>
      <c r="G3" s="30"/>
      <c r="J3" s="26"/>
      <c r="K3" s="31">
        <f>Data_count!B7</f>
        <v>0</v>
      </c>
    </row>
    <row r="4" spans="1:11" ht="12.75" customHeight="1" x14ac:dyDescent="0.2">
      <c r="A4" s="29" t="s">
        <v>73</v>
      </c>
      <c r="B4" s="32">
        <f>Data_count!B13</f>
        <v>0</v>
      </c>
      <c r="J4" s="26"/>
      <c r="K4" s="31">
        <f>Data_count!B8</f>
        <v>0</v>
      </c>
    </row>
    <row r="5" spans="1:11" ht="12.75" customHeight="1" x14ac:dyDescent="0.2">
      <c r="A5" s="29" t="s">
        <v>74</v>
      </c>
      <c r="B5" s="32">
        <f>Data_count!B14</f>
        <v>0</v>
      </c>
      <c r="J5" s="26"/>
      <c r="K5" s="31">
        <f>Data_count!B9</f>
        <v>0</v>
      </c>
    </row>
    <row r="6" spans="1:11" ht="12.75" customHeight="1" x14ac:dyDescent="0.2">
      <c r="A6" s="29"/>
      <c r="C6" s="33"/>
      <c r="J6" s="26"/>
    </row>
    <row r="7" spans="1:11" ht="15.75" customHeight="1" x14ac:dyDescent="0.25">
      <c r="A7" s="29"/>
      <c r="C7" s="33"/>
      <c r="G7" s="34">
        <f>Data_count!B11</f>
        <v>0</v>
      </c>
      <c r="J7" s="26"/>
      <c r="K7" s="26"/>
    </row>
    <row r="8" spans="1:11" ht="13.5" customHeight="1" x14ac:dyDescent="0.25">
      <c r="A8" s="29"/>
      <c r="C8" s="33"/>
      <c r="F8" s="34"/>
      <c r="G8" s="123"/>
      <c r="J8" s="26"/>
      <c r="K8" s="26"/>
    </row>
    <row r="9" spans="1:11" ht="12.75" customHeight="1" x14ac:dyDescent="0.2">
      <c r="A9" s="54"/>
      <c r="B9" s="54"/>
      <c r="C9" s="401" t="str">
        <f>CV_H!C10</f>
        <v>Tous Véhicules</v>
      </c>
      <c r="D9" s="401"/>
      <c r="E9" s="401"/>
      <c r="F9" s="402" t="str">
        <f>CV_H!F10</f>
        <v>MD-velo</v>
      </c>
      <c r="G9" s="402"/>
      <c r="H9" s="403" t="str">
        <f>CV_H!H10</f>
        <v>MD-autres</v>
      </c>
      <c r="I9" s="403"/>
      <c r="J9" s="404" t="str">
        <f>CV_H!J10</f>
        <v>%-autres</v>
      </c>
      <c r="K9" s="404"/>
    </row>
    <row r="10" spans="1:11" ht="13.5" customHeight="1" x14ac:dyDescent="0.2">
      <c r="A10" s="54"/>
      <c r="B10" s="54"/>
      <c r="C10" s="124" t="s">
        <v>15</v>
      </c>
      <c r="D10" s="62" t="s">
        <v>77</v>
      </c>
      <c r="E10" s="62" t="s">
        <v>61</v>
      </c>
      <c r="F10" s="62" t="s">
        <v>77</v>
      </c>
      <c r="G10" s="62" t="s">
        <v>61</v>
      </c>
      <c r="H10" s="109" t="s">
        <v>77</v>
      </c>
      <c r="I10" s="62" t="s">
        <v>61</v>
      </c>
      <c r="J10" s="109" t="s">
        <v>77</v>
      </c>
      <c r="K10" s="125" t="s">
        <v>61</v>
      </c>
    </row>
    <row r="11" spans="1:11" ht="17.25" customHeight="1" x14ac:dyDescent="0.2">
      <c r="A11" s="126"/>
      <c r="B11" s="127" t="s">
        <v>122</v>
      </c>
      <c r="C11" s="128">
        <f>CV_H!C19</f>
        <v>0</v>
      </c>
      <c r="D11" s="129">
        <f>CV_H!D19</f>
        <v>0</v>
      </c>
      <c r="E11" s="129">
        <f>CV_H!E19</f>
        <v>0</v>
      </c>
      <c r="F11" s="129">
        <f>CV_H!F19</f>
        <v>0</v>
      </c>
      <c r="G11" s="129">
        <f>CV_H!G19</f>
        <v>0</v>
      </c>
      <c r="H11" s="129">
        <f>CV_H!H19</f>
        <v>0</v>
      </c>
      <c r="I11" s="129">
        <f>CV_H!I19</f>
        <v>0</v>
      </c>
      <c r="J11" s="130" t="e">
        <f>CV_H!J19</f>
        <v>#DIV/0!</v>
      </c>
      <c r="K11" s="131" t="e">
        <f>CV_H!K19</f>
        <v>#DIV/0!</v>
      </c>
    </row>
    <row r="12" spans="1:11" ht="17.25" customHeight="1" x14ac:dyDescent="0.2">
      <c r="A12" s="132"/>
      <c r="B12" s="133" t="s">
        <v>101</v>
      </c>
      <c r="C12" s="134">
        <f>CV_H!C22</f>
        <v>0</v>
      </c>
      <c r="D12" s="135">
        <f>CV_H!D22</f>
        <v>0</v>
      </c>
      <c r="E12" s="135">
        <f>CV_H!E22</f>
        <v>0</v>
      </c>
      <c r="F12" s="135">
        <f>CV_H!F22</f>
        <v>0</v>
      </c>
      <c r="G12" s="135">
        <f>CV_H!G22</f>
        <v>0</v>
      </c>
      <c r="H12" s="135">
        <f>CV_H!H22</f>
        <v>0</v>
      </c>
      <c r="I12" s="135">
        <f>CV_H!I22</f>
        <v>0</v>
      </c>
      <c r="J12" s="136" t="e">
        <f>CV_H!J22</f>
        <v>#DIV/0!</v>
      </c>
      <c r="K12" s="137" t="e">
        <f>CV_H!K22</f>
        <v>#DIV/0!</v>
      </c>
    </row>
    <row r="14" spans="1:11" ht="15.75" customHeight="1" x14ac:dyDescent="0.25">
      <c r="B14" s="27" t="s">
        <v>123</v>
      </c>
    </row>
    <row r="33" spans="1:9" ht="12.75" customHeight="1" x14ac:dyDescent="0.2">
      <c r="A33" s="405" t="s">
        <v>124</v>
      </c>
      <c r="B33" s="405"/>
      <c r="C33" s="405"/>
      <c r="D33" s="405"/>
      <c r="E33" s="54"/>
      <c r="F33" s="405" t="s">
        <v>125</v>
      </c>
      <c r="G33" s="405"/>
      <c r="H33" s="405"/>
      <c r="I33" s="405"/>
    </row>
    <row r="34" spans="1:9" ht="12" customHeight="1" x14ac:dyDescent="0.2">
      <c r="A34" s="139" t="s">
        <v>103</v>
      </c>
      <c r="B34" s="140" t="s">
        <v>104</v>
      </c>
      <c r="C34" s="141" t="s">
        <v>105</v>
      </c>
      <c r="D34" s="142" t="s">
        <v>106</v>
      </c>
      <c r="F34" s="406" t="s">
        <v>107</v>
      </c>
      <c r="G34" s="406"/>
      <c r="H34" s="141" t="str">
        <f>B34</f>
        <v>% de TJMO</v>
      </c>
      <c r="I34" s="143" t="s">
        <v>108</v>
      </c>
    </row>
    <row r="35" spans="1:9" ht="12" customHeight="1" x14ac:dyDescent="0.2">
      <c r="A35" s="144" t="s">
        <v>31</v>
      </c>
      <c r="B35" s="145" t="e">
        <f t="shared" ref="B35:B58" si="0">D35/$C$11</f>
        <v>#DIV/0!</v>
      </c>
      <c r="C35" s="145" t="e">
        <f>Data_day!U5</f>
        <v>#DIV/0!</v>
      </c>
      <c r="D35" s="146">
        <f>CV_C!H14</f>
        <v>0</v>
      </c>
      <c r="F35" s="147"/>
      <c r="G35" s="148"/>
      <c r="H35" s="149"/>
      <c r="I35" s="150"/>
    </row>
    <row r="36" spans="1:9" ht="12" customHeight="1" x14ac:dyDescent="0.2">
      <c r="A36" s="151" t="s">
        <v>32</v>
      </c>
      <c r="B36" s="152" t="e">
        <f t="shared" si="0"/>
        <v>#DIV/0!</v>
      </c>
      <c r="C36" s="152" t="e">
        <f>Data_day!U6</f>
        <v>#DIV/0!</v>
      </c>
      <c r="D36" s="153">
        <f>CV_C!H15</f>
        <v>0</v>
      </c>
      <c r="F36" s="407" t="s">
        <v>109</v>
      </c>
      <c r="G36" s="407"/>
      <c r="H36" s="154"/>
      <c r="I36" s="155"/>
    </row>
    <row r="37" spans="1:9" ht="12" customHeight="1" x14ac:dyDescent="0.2">
      <c r="A37" s="151" t="s">
        <v>33</v>
      </c>
      <c r="B37" s="152" t="e">
        <f t="shared" si="0"/>
        <v>#DIV/0!</v>
      </c>
      <c r="C37" s="152" t="e">
        <f>Data_day!U7</f>
        <v>#DIV/0!</v>
      </c>
      <c r="D37" s="153">
        <f>CV_C!H16</f>
        <v>0</v>
      </c>
      <c r="F37" s="407" t="s">
        <v>110</v>
      </c>
      <c r="G37" s="407"/>
      <c r="H37" s="154" t="e">
        <f>I37/$C$11</f>
        <v>#DIV/0!</v>
      </c>
      <c r="I37" s="153">
        <f>SUM(D50:D54)</f>
        <v>0</v>
      </c>
    </row>
    <row r="38" spans="1:9" ht="12" customHeight="1" x14ac:dyDescent="0.2">
      <c r="A38" s="151" t="s">
        <v>34</v>
      </c>
      <c r="B38" s="152" t="e">
        <f t="shared" si="0"/>
        <v>#DIV/0!</v>
      </c>
      <c r="C38" s="152" t="e">
        <f>Data_day!U8</f>
        <v>#DIV/0!</v>
      </c>
      <c r="D38" s="153">
        <f>CV_C!H17</f>
        <v>0</v>
      </c>
      <c r="F38" s="156"/>
      <c r="G38" s="157"/>
      <c r="H38" s="154"/>
      <c r="I38" s="155"/>
    </row>
    <row r="39" spans="1:9" ht="12" customHeight="1" x14ac:dyDescent="0.2">
      <c r="A39" s="151" t="s">
        <v>35</v>
      </c>
      <c r="B39" s="152" t="e">
        <f t="shared" si="0"/>
        <v>#DIV/0!</v>
      </c>
      <c r="C39" s="152" t="e">
        <f>Data_day!U9</f>
        <v>#DIV/0!</v>
      </c>
      <c r="D39" s="153">
        <f>CV_C!H18</f>
        <v>0</v>
      </c>
      <c r="F39" s="407" t="s">
        <v>111</v>
      </c>
      <c r="G39" s="407"/>
      <c r="H39" s="154"/>
      <c r="I39" s="155"/>
    </row>
    <row r="40" spans="1:9" ht="12" customHeight="1" x14ac:dyDescent="0.2">
      <c r="A40" s="151" t="s">
        <v>36</v>
      </c>
      <c r="B40" s="152" t="e">
        <f t="shared" si="0"/>
        <v>#DIV/0!</v>
      </c>
      <c r="C40" s="152" t="e">
        <f>Data_day!U10</f>
        <v>#DIV/0!</v>
      </c>
      <c r="D40" s="153">
        <f>CV_C!H19</f>
        <v>0</v>
      </c>
      <c r="F40" s="407" t="s">
        <v>112</v>
      </c>
      <c r="G40" s="407"/>
      <c r="H40" s="154" t="e">
        <f>I40/$C$11</f>
        <v>#DIV/0!</v>
      </c>
      <c r="I40" s="153">
        <f>C11-I46</f>
        <v>0</v>
      </c>
    </row>
    <row r="41" spans="1:9" ht="12" customHeight="1" x14ac:dyDescent="0.2">
      <c r="A41" s="151" t="s">
        <v>37</v>
      </c>
      <c r="B41" s="152" t="e">
        <f t="shared" si="0"/>
        <v>#DIV/0!</v>
      </c>
      <c r="C41" s="152" t="e">
        <f>Data_day!U11</f>
        <v>#DIV/0!</v>
      </c>
      <c r="D41" s="153">
        <f>CV_C!H20</f>
        <v>0</v>
      </c>
      <c r="F41" s="156"/>
      <c r="G41" s="157"/>
      <c r="H41" s="154"/>
      <c r="I41" s="155"/>
    </row>
    <row r="42" spans="1:9" ht="12" customHeight="1" x14ac:dyDescent="0.2">
      <c r="A42" s="158" t="s">
        <v>38</v>
      </c>
      <c r="B42" s="159" t="e">
        <f t="shared" si="0"/>
        <v>#DIV/0!</v>
      </c>
      <c r="C42" s="159" t="e">
        <f>Data_day!U12</f>
        <v>#DIV/0!</v>
      </c>
      <c r="D42" s="160">
        <f>CV_C!H21</f>
        <v>0</v>
      </c>
      <c r="F42" s="407" t="s">
        <v>113</v>
      </c>
      <c r="G42" s="407"/>
      <c r="H42" s="154"/>
      <c r="I42" s="155"/>
    </row>
    <row r="43" spans="1:9" ht="12" customHeight="1" x14ac:dyDescent="0.2">
      <c r="A43" s="151" t="s">
        <v>39</v>
      </c>
      <c r="B43" s="152" t="e">
        <f t="shared" si="0"/>
        <v>#DIV/0!</v>
      </c>
      <c r="C43" s="152" t="e">
        <f>Data_day!U13</f>
        <v>#DIV/0!</v>
      </c>
      <c r="D43" s="153">
        <f>CV_C!H22</f>
        <v>0</v>
      </c>
      <c r="F43" s="407" t="s">
        <v>114</v>
      </c>
      <c r="G43" s="407"/>
      <c r="H43" s="154" t="e">
        <f>I43/$C$11</f>
        <v>#DIV/0!</v>
      </c>
      <c r="I43" s="153">
        <f>SUM(D42:D55)</f>
        <v>0</v>
      </c>
    </row>
    <row r="44" spans="1:9" ht="12" customHeight="1" x14ac:dyDescent="0.2">
      <c r="A44" s="151" t="s">
        <v>40</v>
      </c>
      <c r="B44" s="152" t="e">
        <f t="shared" si="0"/>
        <v>#DIV/0!</v>
      </c>
      <c r="C44" s="152" t="e">
        <f>Data_day!U14</f>
        <v>#DIV/0!</v>
      </c>
      <c r="D44" s="153">
        <f>CV_C!H23</f>
        <v>0</v>
      </c>
      <c r="F44" s="156"/>
      <c r="G44" s="157"/>
      <c r="H44" s="154"/>
      <c r="I44" s="155"/>
    </row>
    <row r="45" spans="1:9" ht="12" customHeight="1" x14ac:dyDescent="0.2">
      <c r="A45" s="151" t="s">
        <v>41</v>
      </c>
      <c r="B45" s="152" t="e">
        <f t="shared" si="0"/>
        <v>#DIV/0!</v>
      </c>
      <c r="C45" s="152" t="e">
        <f>Data_day!U15</f>
        <v>#DIV/0!</v>
      </c>
      <c r="D45" s="153">
        <f>CV_C!H24</f>
        <v>0</v>
      </c>
      <c r="F45" s="407" t="s">
        <v>115</v>
      </c>
      <c r="G45" s="407"/>
      <c r="H45" s="154"/>
      <c r="I45" s="155"/>
    </row>
    <row r="46" spans="1:9" ht="12" customHeight="1" x14ac:dyDescent="0.2">
      <c r="A46" s="151" t="s">
        <v>42</v>
      </c>
      <c r="B46" s="152" t="e">
        <f t="shared" si="0"/>
        <v>#DIV/0!</v>
      </c>
      <c r="C46" s="152" t="e">
        <f>Data_day!U16</f>
        <v>#DIV/0!</v>
      </c>
      <c r="D46" s="153">
        <f>CV_C!H25</f>
        <v>0</v>
      </c>
      <c r="F46" s="407" t="s">
        <v>116</v>
      </c>
      <c r="G46" s="407"/>
      <c r="H46" s="154" t="e">
        <f>I46/$C$11</f>
        <v>#DIV/0!</v>
      </c>
      <c r="I46" s="153">
        <f>SUM(D41:D56)</f>
        <v>0</v>
      </c>
    </row>
    <row r="47" spans="1:9" ht="12" customHeight="1" x14ac:dyDescent="0.2">
      <c r="A47" s="151" t="s">
        <v>43</v>
      </c>
      <c r="B47" s="152" t="e">
        <f t="shared" si="0"/>
        <v>#DIV/0!</v>
      </c>
      <c r="C47" s="152" t="e">
        <f>Data_day!U17</f>
        <v>#DIV/0!</v>
      </c>
      <c r="D47" s="153">
        <f>CV_C!H26</f>
        <v>0</v>
      </c>
      <c r="F47" s="156"/>
      <c r="G47" s="157"/>
      <c r="H47" s="154"/>
      <c r="I47" s="155"/>
    </row>
    <row r="48" spans="1:9" ht="12" customHeight="1" x14ac:dyDescent="0.2">
      <c r="A48" s="151" t="s">
        <v>44</v>
      </c>
      <c r="B48" s="152" t="e">
        <f t="shared" si="0"/>
        <v>#DIV/0!</v>
      </c>
      <c r="C48" s="152" t="e">
        <f>Data_day!U18</f>
        <v>#DIV/0!</v>
      </c>
      <c r="D48" s="153">
        <f>CV_C!H27</f>
        <v>0</v>
      </c>
      <c r="F48" s="407" t="s">
        <v>117</v>
      </c>
      <c r="G48" s="407"/>
      <c r="H48" s="154"/>
      <c r="I48" s="161"/>
    </row>
    <row r="49" spans="1:11" ht="12" customHeight="1" x14ac:dyDescent="0.2">
      <c r="A49" s="151" t="s">
        <v>45</v>
      </c>
      <c r="B49" s="152" t="e">
        <f t="shared" si="0"/>
        <v>#DIV/0!</v>
      </c>
      <c r="C49" s="152" t="e">
        <f>Data_day!U19</f>
        <v>#DIV/0!</v>
      </c>
      <c r="D49" s="153">
        <f>CV_C!H28</f>
        <v>0</v>
      </c>
      <c r="F49" s="407" t="s">
        <v>118</v>
      </c>
      <c r="G49" s="407"/>
      <c r="H49" s="154" t="e">
        <f>I49/$C$11</f>
        <v>#DIV/0!</v>
      </c>
      <c r="I49" s="153">
        <f>SUM(D40:D56)</f>
        <v>0</v>
      </c>
    </row>
    <row r="50" spans="1:11" ht="12" customHeight="1" x14ac:dyDescent="0.2">
      <c r="A50" s="151" t="s">
        <v>46</v>
      </c>
      <c r="B50" s="152" t="e">
        <f t="shared" si="0"/>
        <v>#DIV/0!</v>
      </c>
      <c r="C50" s="152" t="e">
        <f>Data_day!U20</f>
        <v>#DIV/0!</v>
      </c>
      <c r="D50" s="153">
        <f>CV_C!H29</f>
        <v>0</v>
      </c>
      <c r="F50" s="168"/>
      <c r="G50" s="170"/>
      <c r="H50" s="162"/>
      <c r="I50" s="171"/>
    </row>
    <row r="51" spans="1:11" ht="12" customHeight="1" x14ac:dyDescent="0.2">
      <c r="A51" s="151" t="s">
        <v>47</v>
      </c>
      <c r="B51" s="152" t="e">
        <f t="shared" si="0"/>
        <v>#DIV/0!</v>
      </c>
      <c r="C51" s="152" t="e">
        <f>Data_day!U21</f>
        <v>#DIV/0!</v>
      </c>
      <c r="D51" s="153">
        <f>CV_C!H30</f>
        <v>0</v>
      </c>
      <c r="F51" s="172"/>
      <c r="G51" s="172"/>
      <c r="H51" s="172"/>
      <c r="I51" s="172"/>
      <c r="J51" s="172"/>
      <c r="K51" s="82"/>
    </row>
    <row r="52" spans="1:11" ht="12" customHeight="1" x14ac:dyDescent="0.2">
      <c r="A52" s="158" t="s">
        <v>48</v>
      </c>
      <c r="B52" s="159" t="e">
        <f t="shared" si="0"/>
        <v>#DIV/0!</v>
      </c>
      <c r="C52" s="159" t="e">
        <f>Data_day!U22</f>
        <v>#DIV/0!</v>
      </c>
      <c r="D52" s="160">
        <f>CV_C!H31</f>
        <v>0</v>
      </c>
      <c r="F52"/>
      <c r="G52"/>
      <c r="H52"/>
      <c r="I52"/>
      <c r="J52"/>
      <c r="K52" s="82"/>
    </row>
    <row r="53" spans="1:11" ht="12" customHeight="1" x14ac:dyDescent="0.2">
      <c r="A53" s="151" t="s">
        <v>49</v>
      </c>
      <c r="B53" s="152" t="e">
        <f t="shared" si="0"/>
        <v>#DIV/0!</v>
      </c>
      <c r="C53" s="152" t="e">
        <f>Data_day!U23</f>
        <v>#DIV/0!</v>
      </c>
      <c r="D53" s="153">
        <f>CV_C!H32</f>
        <v>0</v>
      </c>
      <c r="F53"/>
      <c r="G53"/>
      <c r="H53"/>
      <c r="I53"/>
      <c r="J53"/>
      <c r="K53" s="82"/>
    </row>
    <row r="54" spans="1:11" ht="12" customHeight="1" x14ac:dyDescent="0.2">
      <c r="A54" s="151" t="s">
        <v>50</v>
      </c>
      <c r="B54" s="152" t="e">
        <f t="shared" si="0"/>
        <v>#DIV/0!</v>
      </c>
      <c r="C54" s="152" t="e">
        <f>Data_day!U24</f>
        <v>#DIV/0!</v>
      </c>
      <c r="D54" s="153">
        <f>CV_C!H33</f>
        <v>0</v>
      </c>
      <c r="F54"/>
      <c r="G54"/>
      <c r="H54"/>
      <c r="I54"/>
      <c r="J54"/>
      <c r="K54" s="82"/>
    </row>
    <row r="55" spans="1:11" ht="12" customHeight="1" x14ac:dyDescent="0.2">
      <c r="A55" s="151" t="s">
        <v>51</v>
      </c>
      <c r="B55" s="152" t="e">
        <f t="shared" si="0"/>
        <v>#DIV/0!</v>
      </c>
      <c r="C55" s="152" t="e">
        <f>Data_day!U25</f>
        <v>#DIV/0!</v>
      </c>
      <c r="D55" s="153">
        <f>CV_C!H34</f>
        <v>0</v>
      </c>
      <c r="F55"/>
      <c r="G55"/>
      <c r="H55"/>
      <c r="I55"/>
      <c r="J55"/>
      <c r="K55" s="82"/>
    </row>
    <row r="56" spans="1:11" ht="12" customHeight="1" x14ac:dyDescent="0.2">
      <c r="A56" s="151" t="s">
        <v>52</v>
      </c>
      <c r="B56" s="152" t="e">
        <f t="shared" si="0"/>
        <v>#DIV/0!</v>
      </c>
      <c r="C56" s="152" t="e">
        <f>Data_day!U26</f>
        <v>#DIV/0!</v>
      </c>
      <c r="D56" s="153">
        <f>CV_C!H35</f>
        <v>0</v>
      </c>
      <c r="F56"/>
      <c r="G56"/>
      <c r="H56"/>
      <c r="I56"/>
      <c r="J56"/>
      <c r="K56" s="82"/>
    </row>
    <row r="57" spans="1:11" ht="12" customHeight="1" x14ac:dyDescent="0.2">
      <c r="A57" s="151" t="s">
        <v>53</v>
      </c>
      <c r="B57" s="152" t="e">
        <f t="shared" si="0"/>
        <v>#DIV/0!</v>
      </c>
      <c r="C57" s="152" t="e">
        <f>Data_day!U27</f>
        <v>#DIV/0!</v>
      </c>
      <c r="D57" s="153">
        <f>CV_C!H36</f>
        <v>0</v>
      </c>
      <c r="F57"/>
      <c r="G57"/>
      <c r="H57"/>
      <c r="I57"/>
      <c r="J57"/>
      <c r="K57" s="82"/>
    </row>
    <row r="58" spans="1:11" ht="12" customHeight="1" x14ac:dyDescent="0.2">
      <c r="A58" s="165" t="s">
        <v>54</v>
      </c>
      <c r="B58" s="166" t="e">
        <f t="shared" si="0"/>
        <v>#DIV/0!</v>
      </c>
      <c r="C58" s="166" t="e">
        <f>Data_day!U28</f>
        <v>#DIV/0!</v>
      </c>
      <c r="D58" s="167">
        <f>CV_C!H37</f>
        <v>0</v>
      </c>
      <c r="F58"/>
      <c r="G58"/>
      <c r="H58"/>
      <c r="I58"/>
      <c r="J58"/>
      <c r="K58" s="82"/>
    </row>
  </sheetData>
  <mergeCells count="17">
    <mergeCell ref="F49:G49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33" priority="2">
      <formula>ROUND($D47,0)&gt;=ROUND(MAX($D$47:$D$58),0)</formula>
    </cfRule>
  </conditionalFormatting>
  <conditionalFormatting sqref="A35:D46">
    <cfRule type="expression" dxfId="32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18</vt:i4>
      </vt:variant>
      <vt:variant>
        <vt:lpstr>Intervalli denominati</vt:lpstr>
      </vt:variant>
      <vt:variant>
        <vt:i4>12</vt:i4>
      </vt:variant>
    </vt:vector>
  </HeadingPairs>
  <TitlesOfParts>
    <vt:vector size="30" baseType="lpstr">
      <vt:lpstr>Data_count</vt:lpstr>
      <vt:lpstr>Data_day</vt:lpstr>
      <vt:lpstr>Data_month</vt:lpstr>
      <vt:lpstr>Data_speed</vt:lpstr>
      <vt:lpstr>Data_category</vt:lpstr>
      <vt:lpstr>CV_H</vt:lpstr>
      <vt:lpstr>CV_LV</vt:lpstr>
      <vt:lpstr>CV_S</vt:lpstr>
      <vt:lpstr>CV_D</vt:lpstr>
      <vt:lpstr>CV_HEB</vt:lpstr>
      <vt:lpstr>CV_A</vt:lpstr>
      <vt:lpstr>CV_C</vt:lpstr>
      <vt:lpstr>SWISS7_H</vt:lpstr>
      <vt:lpstr>SWISS7_G</vt:lpstr>
      <vt:lpstr>SWISS10_H</vt:lpstr>
      <vt:lpstr>SWISS10_G</vt:lpstr>
      <vt:lpstr>Vit_H</vt:lpstr>
      <vt:lpstr>Vit_Hd</vt:lpstr>
      <vt:lpstr>CV_A!Area_stampa</vt:lpstr>
      <vt:lpstr>CV_C!Area_stampa</vt:lpstr>
      <vt:lpstr>CV_D!Area_stampa</vt:lpstr>
      <vt:lpstr>CV_H!Area_stampa</vt:lpstr>
      <vt:lpstr>CV_HEB!Area_stampa</vt:lpstr>
      <vt:lpstr>CV_LV!Area_stampa</vt:lpstr>
      <vt:lpstr>CV_S!Area_stampa</vt:lpstr>
      <vt:lpstr>SWISS10_G!Area_stampa</vt:lpstr>
      <vt:lpstr>SWISS10_H!Area_stampa</vt:lpstr>
      <vt:lpstr>SWISS7_G!Area_stampa</vt:lpstr>
      <vt:lpstr>SWISS7_H!Area_stampa</vt:lpstr>
      <vt:lpstr>Vit_H!Area_stampa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mario</cp:lastModifiedBy>
  <cp:revision>77</cp:revision>
  <cp:lastPrinted>2019-10-31T18:42:20Z</cp:lastPrinted>
  <dcterms:created xsi:type="dcterms:W3CDTF">2002-06-21T07:13:22Z</dcterms:created>
  <dcterms:modified xsi:type="dcterms:W3CDTF">2021-03-10T13:24:13Z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