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6.xml.rels" ContentType="application/vnd.openxmlformats-package.relationships+xml"/>
  <Override PartName="/xl/worksheets/_rels/sheet9.xml.rels" ContentType="application/vnd.openxmlformats-package.relationships+xml"/>
  <Override PartName="/xl/worksheets/_rels/sheet14.xml.rels" ContentType="application/vnd.openxmlformats-package.relationships+xml"/>
  <Override PartName="/xl/worksheets/_rels/sheet11.xml.rels" ContentType="application/vnd.openxmlformats-package.relationships+xml"/>
  <Override PartName="/xl/worksheets/_rels/sheet10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_rels/drawing7.xml.rels" ContentType="application/vnd.openxmlformats-package.relationships+xml"/>
  <Override PartName="/xl/drawings/_rels/drawing6.xml.rels" ContentType="application/vnd.openxmlformats-package.relationships+xml"/>
  <Override PartName="/xl/drawings/_rels/drawing5.xml.rels" ContentType="application/vnd.openxmlformats-package.relationships+xml"/>
  <Override PartName="/xl/drawings/_rels/drawing2.xml.rels" ContentType="application/vnd.openxmlformats-package.relationships+xml"/>
  <Override PartName="/xl/drawings/_rels/drawing4.xml.rels" ContentType="application/vnd.openxmlformats-package.relationships+xml"/>
  <Override PartName="/xl/drawings/_rels/drawing1.xml.rels" ContentType="application/vnd.openxmlformats-package.relationships+xml"/>
  <Override PartName="/xl/drawings/_rels/drawing3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Data_count" sheetId="1" state="visible" r:id="rId2"/>
    <sheet name="Data_day" sheetId="2" state="visible" r:id="rId3"/>
    <sheet name="Data_month" sheetId="3" state="visible" r:id="rId4"/>
    <sheet name="Data_speed" sheetId="4" state="visible" r:id="rId5"/>
    <sheet name="Data_category" sheetId="5" state="visible" r:id="rId6"/>
    <sheet name="CV_H" sheetId="6" state="visible" r:id="rId7"/>
    <sheet name="CV_LV" sheetId="7" state="visible" r:id="rId8"/>
    <sheet name="CV_S" sheetId="8" state="visible" r:id="rId9"/>
    <sheet name="CV_D" sheetId="9" state="visible" r:id="rId10"/>
    <sheet name="CV_HEB" sheetId="10" state="visible" r:id="rId11"/>
    <sheet name="CV_A" sheetId="11" state="visible" r:id="rId12"/>
    <sheet name="CV_C" sheetId="12" state="visible" r:id="rId13"/>
    <sheet name="SWISS7_H" sheetId="13" state="visible" r:id="rId14"/>
    <sheet name="SWISS7_G" sheetId="14" state="visible" r:id="rId15"/>
    <sheet name="SWISS10_H" sheetId="15" state="visible" r:id="rId16"/>
    <sheet name="SWISS10_G" sheetId="16" state="visible" r:id="rId17"/>
    <sheet name="Vit_H" sheetId="17" state="visible" r:id="rId18"/>
    <sheet name="Vit_Hd" sheetId="18" state="visible" r:id="rId19"/>
  </sheets>
  <definedNames>
    <definedName function="false" hidden="false" localSheetId="10" name="_xlnm.Print_Area" vbProcedure="false">CV_A!$A$1:$K$58</definedName>
    <definedName function="false" hidden="false" localSheetId="11" name="_xlnm.Print_Area" vbProcedure="false">CV_C!$A$1:$AD$39</definedName>
    <definedName function="false" hidden="false" localSheetId="8" name="_xlnm.Print_Area" vbProcedure="false">CV_D!$A$1:$K$58</definedName>
    <definedName function="false" hidden="false" localSheetId="5" name="_xlnm.Print_Area" vbProcedure="false">CV_H!$A$1:$K$55</definedName>
    <definedName function="false" hidden="false" localSheetId="9" name="_xlnm.Print_Area" vbProcedure="false">CV_HEB!$A$1:$K$58</definedName>
    <definedName function="false" hidden="false" localSheetId="6" name="_xlnm.Print_Area" vbProcedure="false">CV_LV!$A$1:$K$58</definedName>
    <definedName function="false" hidden="false" localSheetId="7" name="_xlnm.Print_Area" vbProcedure="false">CV_S!$A$1:$K$58</definedName>
    <definedName function="false" hidden="false" localSheetId="15" name="_xlnm.Print_Area" vbProcedure="false">SWISS10_G!$A$1:$N$76</definedName>
    <definedName function="false" hidden="false" localSheetId="14" name="_xlnm.Print_Area" vbProcedure="false">SWISS10_H!$A$1:$N$76</definedName>
    <definedName function="false" hidden="false" localSheetId="13" name="_xlnm.Print_Area" vbProcedure="false">SWISS7_G!$A$1:$K$76</definedName>
    <definedName function="false" hidden="false" localSheetId="12" name="_xlnm.Print_Area" vbProcedure="false">SWISS7_H!$A$1:$K$76</definedName>
    <definedName function="false" hidden="false" localSheetId="16" name="_xlnm.Print_Area" vbProcedure="false">Vit_H!$A$1:$O$76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<sst xmlns="http://schemas.openxmlformats.org/spreadsheetml/2006/main" count="1017" uniqueCount="213">
  <si>
    <t xml:space="preserve">Data of the count</t>
  </si>
  <si>
    <t xml:space="preserve">Section details</t>
  </si>
  <si>
    <t xml:space="preserve">Period</t>
  </si>
  <si>
    <t xml:space="preserve">Title</t>
  </si>
  <si>
    <t xml:space="preserve">Sensor type</t>
  </si>
  <si>
    <t xml:space="preserve">Model</t>
  </si>
  <si>
    <t xml:space="preserve">Class</t>
  </si>
  <si>
    <t xml:space="preserve">Count type</t>
  </si>
  <si>
    <t xml:space="preserve">Special period</t>
  </si>
  <si>
    <t xml:space="preserve">Place</t>
  </si>
  <si>
    <t xml:space="preserve">Remarks</t>
  </si>
  <si>
    <t xml:space="preserve">Direction 1</t>
  </si>
  <si>
    <t xml:space="preserve">Direction 2</t>
  </si>
  <si>
    <t xml:space="preserve">arx</t>
  </si>
  <si>
    <t xml:space="preserve">Data by day</t>
  </si>
  <si>
    <t xml:space="preserve">Section</t>
  </si>
  <si>
    <t xml:space="preserve">%</t>
  </si>
  <si>
    <t xml:space="preserve">Mon</t>
  </si>
  <si>
    <t xml:space="preserve">Tue</t>
  </si>
  <si>
    <t xml:space="preserve">Wed</t>
  </si>
  <si>
    <t xml:space="preserve">Thu</t>
  </si>
  <si>
    <t xml:space="preserve">Fri</t>
  </si>
  <si>
    <t xml:space="preserve">Sat</t>
  </si>
  <si>
    <t xml:space="preserve">Sun</t>
  </si>
  <si>
    <t xml:space="preserve">total</t>
  </si>
  <si>
    <t xml:space="preserve">Mean Mon-Fri</t>
  </si>
  <si>
    <t xml:space="preserve">Std deviation</t>
  </si>
  <si>
    <t xml:space="preserve">Section Sat</t>
  </si>
  <si>
    <t xml:space="preserve">Std dev Sat</t>
  </si>
  <si>
    <t xml:space="preserve">Section Sun</t>
  </si>
  <si>
    <t xml:space="preserve">Std dev Sun</t>
  </si>
  <si>
    <t xml:space="preserve">00 - 01</t>
  </si>
  <si>
    <t xml:space="preserve">01 - 02</t>
  </si>
  <si>
    <t xml:space="preserve">02 - 03</t>
  </si>
  <si>
    <t xml:space="preserve">03 - 04</t>
  </si>
  <si>
    <t xml:space="preserve">04 - 05</t>
  </si>
  <si>
    <t xml:space="preserve">05 - 06</t>
  </si>
  <si>
    <t xml:space="preserve">06 - 07</t>
  </si>
  <si>
    <t xml:space="preserve">07 - 08</t>
  </si>
  <si>
    <t xml:space="preserve">08 - 09</t>
  </si>
  <si>
    <t xml:space="preserve">09 - 10</t>
  </si>
  <si>
    <t xml:space="preserve">10 - 11</t>
  </si>
  <si>
    <t xml:space="preserve">11 - 12</t>
  </si>
  <si>
    <t xml:space="preserve">12 - 13</t>
  </si>
  <si>
    <t xml:space="preserve">13 - 14</t>
  </si>
  <si>
    <t xml:space="preserve">14 - 15</t>
  </si>
  <si>
    <t xml:space="preserve">15 - 16</t>
  </si>
  <si>
    <t xml:space="preserve">16 - 17</t>
  </si>
  <si>
    <t xml:space="preserve">17 - 18</t>
  </si>
  <si>
    <t xml:space="preserve">18 - 19</t>
  </si>
  <si>
    <t xml:space="preserve">19 - 20</t>
  </si>
  <si>
    <t xml:space="preserve">20 - 21</t>
  </si>
  <si>
    <t xml:space="preserve">21 - 22</t>
  </si>
  <si>
    <t xml:space="preserve">22 - 23</t>
  </si>
  <si>
    <t xml:space="preserve">23 - 24</t>
  </si>
  <si>
    <t xml:space="preserve">Monthly coefficient</t>
  </si>
  <si>
    <t xml:space="preserve">Dir 1</t>
  </si>
  <si>
    <t xml:space="preserve">Dir 1 Sat</t>
  </si>
  <si>
    <t xml:space="preserve">Dir 1 Sun</t>
  </si>
  <si>
    <t xml:space="preserve">light</t>
  </si>
  <si>
    <t xml:space="preserve">heavy</t>
  </si>
  <si>
    <t xml:space="preserve">Dir 2</t>
  </si>
  <si>
    <t xml:space="preserve">Dir 2 Sat</t>
  </si>
  <si>
    <t xml:space="preserve">Dir 2 Sun</t>
  </si>
  <si>
    <t xml:space="preserve">Data by month</t>
  </si>
  <si>
    <t xml:space="preserve">Jan</t>
  </si>
  <si>
    <t xml:space="preserve">Féb</t>
  </si>
  <si>
    <t xml:space="preserve">Mar</t>
  </si>
  <si>
    <t xml:space="preserve">Avr</t>
  </si>
  <si>
    <t xml:space="preserve">Mai</t>
  </si>
  <si>
    <t xml:space="preserve">Juin</t>
  </si>
  <si>
    <t xml:space="preserve">Juil</t>
  </si>
  <si>
    <t xml:space="preserve">Aout</t>
  </si>
  <si>
    <t xml:space="preserve">Sept</t>
  </si>
  <si>
    <t xml:space="preserve">Oct</t>
  </si>
  <si>
    <t xml:space="preserve">Nov</t>
  </si>
  <si>
    <t xml:space="preserve">Déc</t>
  </si>
  <si>
    <t xml:space="preserve">Total</t>
  </si>
  <si>
    <t xml:space="preserve">Mean</t>
  </si>
  <si>
    <t xml:space="preserve">Data speed </t>
  </si>
  <si>
    <t xml:space="preserve">v15</t>
  </si>
  <si>
    <t xml:space="preserve">v50</t>
  </si>
  <si>
    <t xml:space="preserve">v85</t>
  </si>
  <si>
    <t xml:space="preserve">average</t>
  </si>
  <si>
    <t xml:space="preserve">Data category</t>
  </si>
  <si>
    <t xml:space="preserve">Percent</t>
  </si>
  <si>
    <t xml:space="preserve">% TJM</t>
  </si>
  <si>
    <t xml:space="preserve">Direction 1 :</t>
  </si>
  <si>
    <t xml:space="preserve">Direction 2 :</t>
  </si>
  <si>
    <t xml:space="preserve">Comptages (Lundi - Dimanche)</t>
  </si>
  <si>
    <t xml:space="preserve">Tous Véhicules</t>
  </si>
  <si>
    <t xml:space="preserve">MD-velo</t>
  </si>
  <si>
    <t xml:space="preserve">MD-autres</t>
  </si>
  <si>
    <t xml:space="preserve">%-autres</t>
  </si>
  <si>
    <t xml:space="preserve">Dir1</t>
  </si>
  <si>
    <t xml:space="preserve">Lundi</t>
  </si>
  <si>
    <t xml:space="preserve">Mardi</t>
  </si>
  <si>
    <t xml:space="preserve">Mercredi</t>
  </si>
  <si>
    <t xml:space="preserve">Jeudi</t>
  </si>
  <si>
    <t xml:space="preserve">Vendredi</t>
  </si>
  <si>
    <t xml:space="preserve">Samedi</t>
  </si>
  <si>
    <t xml:space="preserve">Dimanche</t>
  </si>
  <si>
    <t xml:space="preserve">    Moyenne (Lu - Ve)</t>
  </si>
  <si>
    <t xml:space="preserve">    Moyenne (Lu - Di)</t>
  </si>
  <si>
    <t xml:space="preserve">Facteurs d'extrapolation</t>
  </si>
  <si>
    <t xml:space="preserve">Correction journalière</t>
  </si>
  <si>
    <r>
      <rPr>
        <sz val="8"/>
        <rFont val="Arial"/>
        <family val="2"/>
        <charset val="1"/>
      </rPr>
      <t xml:space="preserve">Coefficient mensuel </t>
    </r>
    <r>
      <rPr>
        <vertAlign val="superscript"/>
        <sz val="8"/>
        <rFont val="Arial"/>
        <family val="2"/>
        <charset val="1"/>
      </rPr>
      <t xml:space="preserve">1)</t>
    </r>
  </si>
  <si>
    <t xml:space="preserve">   TJM   Lundi</t>
  </si>
  <si>
    <t xml:space="preserve">   TJM   Mardi</t>
  </si>
  <si>
    <t xml:space="preserve">   TJM   Mercredi</t>
  </si>
  <si>
    <t xml:space="preserve">   TJM   Jeudi</t>
  </si>
  <si>
    <t xml:space="preserve">   TJM   Vendredi</t>
  </si>
  <si>
    <t xml:space="preserve">   TJM   Samedi</t>
  </si>
  <si>
    <t xml:space="preserve">   TJM   Dimanche</t>
  </si>
  <si>
    <t xml:space="preserve">1) selon Norme VSS 40005b (2019) groupe A2</t>
  </si>
  <si>
    <t xml:space="preserve">TJM annuels extrapolés</t>
  </si>
  <si>
    <t xml:space="preserve">TJMO   Jours ouvrables  </t>
  </si>
  <si>
    <t xml:space="preserve">TJM    Semaine entière  </t>
  </si>
  <si>
    <t xml:space="preserve">TJM   Journalier moyen   </t>
  </si>
  <si>
    <t xml:space="preserve">Courbe de variation des jours ouvrables (du lundi au vendredi)</t>
  </si>
  <si>
    <t xml:space="preserve">Nombre annuel de vélos</t>
  </si>
  <si>
    <t xml:space="preserve">Traffic journalier moyen des vélos</t>
  </si>
  <si>
    <t xml:space="preserve">Traffic journalier moyen des vélos les jours ouvrables</t>
  </si>
  <si>
    <t xml:space="preserve">Traffic journalier moyen des vélos les week-ends</t>
  </si>
  <si>
    <t xml:space="preserve">Nombre de vélos le jour le plus chargé de l'année</t>
  </si>
  <si>
    <t xml:space="preserve">Nombre de vélos le mois le plus chargé de l'année</t>
  </si>
  <si>
    <t xml:space="preserve">Nombre de vélos le mois le moins chargé de l'année</t>
  </si>
  <si>
    <t xml:space="preserve">TJMO   Samedi   </t>
  </si>
  <si>
    <t xml:space="preserve">Courbe de variation du samedi</t>
  </si>
  <si>
    <t xml:space="preserve">Moyennes horaires (samedi)</t>
  </si>
  <si>
    <t xml:space="preserve">Heure</t>
  </si>
  <si>
    <t xml:space="preserve">% de TJMO</t>
  </si>
  <si>
    <t xml:space="preserve">Ecart type</t>
  </si>
  <si>
    <t xml:space="preserve">Véh/h</t>
  </si>
  <si>
    <t xml:space="preserve">Durée de comptage</t>
  </si>
  <si>
    <t xml:space="preserve">Véh/JO</t>
  </si>
  <si>
    <t xml:space="preserve">5 h</t>
  </si>
  <si>
    <t xml:space="preserve">15.00-20.00</t>
  </si>
  <si>
    <t xml:space="preserve">8 h (nuit)</t>
  </si>
  <si>
    <t xml:space="preserve">00.00-06.00/22.00-24.00</t>
  </si>
  <si>
    <t xml:space="preserve">14 h</t>
  </si>
  <si>
    <t xml:space="preserve">07.00-21.00</t>
  </si>
  <si>
    <t xml:space="preserve">16 h (jour)</t>
  </si>
  <si>
    <t xml:space="preserve">06.00-2200</t>
  </si>
  <si>
    <t xml:space="preserve">17 h</t>
  </si>
  <si>
    <t xml:space="preserve">05.00-2200</t>
  </si>
  <si>
    <t xml:space="preserve">TJMO   Dimanche   </t>
  </si>
  <si>
    <t xml:space="preserve">Courbe de variation du dimanche y.c jours fériés</t>
  </si>
  <si>
    <t xml:space="preserve">Moyennes horaires (dimanche y.c. j. fériés)</t>
  </si>
  <si>
    <t xml:space="preserve">Dimanche y.c. j. fériés</t>
  </si>
  <si>
    <t xml:space="preserve">Courbe de variation hebdomadaire</t>
  </si>
  <si>
    <t xml:space="preserve">Courbe de variation annuelle</t>
  </si>
  <si>
    <t xml:space="preserve">HPM</t>
  </si>
  <si>
    <t xml:space="preserve">HPS</t>
  </si>
  <si>
    <t xml:space="preserve">Comptage horaire de Section</t>
  </si>
  <si>
    <t xml:space="preserve">Comptage horaire direction 1</t>
  </si>
  <si>
    <t xml:space="preserve">Comptage horaire direction 2</t>
  </si>
  <si>
    <t xml:space="preserve">THMO</t>
  </si>
  <si>
    <t xml:space="preserve">THM</t>
  </si>
  <si>
    <t xml:space="preserve">24 heures</t>
  </si>
  <si>
    <t xml:space="preserve">Classification SWISS7</t>
  </si>
  <si>
    <t xml:space="preserve">Part du TJM</t>
  </si>
  <si>
    <t xml:space="preserve">CAR (1)</t>
  </si>
  <si>
    <t xml:space="preserve">MR (2)</t>
  </si>
  <si>
    <t xml:space="preserve">PW (11)</t>
  </si>
  <si>
    <t xml:space="preserve">LIE (12)</t>
  </si>
  <si>
    <t xml:space="preserve">LW (8)</t>
  </si>
  <si>
    <t xml:space="preserve">LZ (9)</t>
  </si>
  <si>
    <t xml:space="preserve">SZ (10)</t>
  </si>
  <si>
    <t xml:space="preserve">Jour (06-22)</t>
  </si>
  <si>
    <t xml:space="preserve">Nuit (22-06)</t>
  </si>
  <si>
    <t xml:space="preserve">CAR (1) : Bus, car</t>
  </si>
  <si>
    <t xml:space="preserve">PW (11) : Voiture de tourisme yc remorque</t>
  </si>
  <si>
    <t xml:space="preserve">LW (8) : Camion</t>
  </si>
  <si>
    <t xml:space="preserve">MR (2) : Motocycle</t>
  </si>
  <si>
    <t xml:space="preserve">LIE (12) : Voiture de livraison yc remorque et semi</t>
  </si>
  <si>
    <t xml:space="preserve">LZ (9) : Train routier</t>
  </si>
  <si>
    <t xml:space="preserve">SZ (10) :Véhicule lourd articulé</t>
  </si>
  <si>
    <t xml:space="preserve">Véhicules légers : MR (2) + PW (11) + LIE (12)</t>
  </si>
  <si>
    <t xml:space="preserve">Véhicules lourds : CAR (1) + LW (8) + LZ (9) + SZ (10)</t>
  </si>
  <si>
    <t xml:space="preserve">Classification SWISS10</t>
  </si>
  <si>
    <t xml:space="preserve">PW (3)</t>
  </si>
  <si>
    <t xml:space="preserve">PW+AH(4)</t>
  </si>
  <si>
    <t xml:space="preserve">LIE (5)</t>
  </si>
  <si>
    <t xml:space="preserve">LIE+AH(6)</t>
  </si>
  <si>
    <t xml:space="preserve">LIE+AL(7)</t>
  </si>
  <si>
    <t xml:space="preserve">PW+AH(4) : Voiture de tourisme avec remorque</t>
  </si>
  <si>
    <t xml:space="preserve">LIE+AL(7) : Voiture de livraison semi-remorque</t>
  </si>
  <si>
    <t xml:space="preserve">LIE (5) : Voiture de livraison</t>
  </si>
  <si>
    <t xml:space="preserve">PW (3) : Voiture de tourisme</t>
  </si>
  <si>
    <t xml:space="preserve">LIE+AH(6) : Voiture de livraison avec remorque</t>
  </si>
  <si>
    <t xml:space="preserve">Véhicules légers : MR (2) + PW (3) + PW+AH(4) + LIE (5) + LIE+AH(6) + LIE+AL(7)</t>
  </si>
  <si>
    <t xml:space="preserve">Analyse des vitesses</t>
  </si>
  <si>
    <t xml:space="preserve">30 km/h</t>
  </si>
  <si>
    <t xml:space="preserve">40 km/h</t>
  </si>
  <si>
    <t xml:space="preserve">50 km/h</t>
  </si>
  <si>
    <t xml:space="preserve">60 km/h</t>
  </si>
  <si>
    <t xml:space="preserve">70 km/h</t>
  </si>
  <si>
    <t xml:space="preserve">80 km/h</t>
  </si>
  <si>
    <t xml:space="preserve">90 km/h</t>
  </si>
  <si>
    <t xml:space="preserve">100 km/h</t>
  </si>
  <si>
    <t xml:space="preserve">110 km/h</t>
  </si>
  <si>
    <t xml:space="preserve">120 km/h</t>
  </si>
  <si>
    <t xml:space="preserve">130 km/h</t>
  </si>
  <si>
    <t xml:space="preserve">&gt; 130 km/h</t>
  </si>
  <si>
    <t xml:space="preserve">Vitesses caractéristiques</t>
  </si>
  <si>
    <t xml:space="preserve">10 km/h</t>
  </si>
  <si>
    <t xml:space="preserve">20 km/h</t>
  </si>
  <si>
    <t xml:space="preserve">&gt; 120 km/h</t>
  </si>
  <si>
    <t xml:space="preserve">V15</t>
  </si>
  <si>
    <t xml:space="preserve">V50</t>
  </si>
  <si>
    <t xml:space="preserve">V85</t>
  </si>
  <si>
    <t xml:space="preserve">Vmt</t>
  </si>
</sst>
</file>

<file path=xl/styles.xml><?xml version="1.0" encoding="utf-8"?>
<styleSheet xmlns="http://schemas.openxmlformats.org/spreadsheetml/2006/main">
  <numFmts count="13">
    <numFmt numFmtId="164" formatCode="General"/>
    <numFmt numFmtId="165" formatCode="0"/>
    <numFmt numFmtId="166" formatCode="0.0000%"/>
    <numFmt numFmtId="167" formatCode="0.00%"/>
    <numFmt numFmtId="168" formatCode="0.00"/>
    <numFmt numFmtId="169" formatCode="0.0%"/>
    <numFmt numFmtId="170" formatCode="General"/>
    <numFmt numFmtId="171" formatCode="@"/>
    <numFmt numFmtId="172" formatCode="0.00\ %"/>
    <numFmt numFmtId="173" formatCode="0%"/>
    <numFmt numFmtId="174" formatCode="0.0\ %"/>
    <numFmt numFmtId="175" formatCode="0.0"/>
    <numFmt numFmtId="176" formatCode="0.00%&quot;       &quot;"/>
  </numFmts>
  <fonts count="20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sz val="14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2"/>
      <name val="Arial"/>
      <family val="2"/>
      <charset val="1"/>
    </font>
    <font>
      <sz val="9"/>
      <name val="Arial"/>
      <family val="2"/>
      <charset val="1"/>
    </font>
    <font>
      <b val="true"/>
      <sz val="9"/>
      <name val="Arial"/>
      <family val="2"/>
      <charset val="1"/>
    </font>
    <font>
      <b val="true"/>
      <sz val="13"/>
      <name val="Arial"/>
      <family val="2"/>
      <charset val="1"/>
    </font>
    <font>
      <b val="true"/>
      <sz val="8"/>
      <name val="Arial"/>
      <family val="2"/>
      <charset val="1"/>
    </font>
    <font>
      <sz val="8"/>
      <name val="Arial"/>
      <family val="2"/>
      <charset val="1"/>
    </font>
    <font>
      <vertAlign val="superscript"/>
      <sz val="8"/>
      <name val="Arial"/>
      <family val="2"/>
      <charset val="1"/>
    </font>
    <font>
      <sz val="10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10"/>
      <color rgb="FFFF00FF"/>
      <name val="Arial"/>
      <family val="2"/>
      <charset val="1"/>
    </font>
    <font>
      <b val="true"/>
      <sz val="10"/>
      <color rgb="FF0000FF"/>
      <name val="Arial"/>
      <family val="2"/>
      <charset val="1"/>
    </font>
    <font>
      <sz val="12"/>
      <name val="Arial"/>
      <family val="2"/>
      <charset val="1"/>
    </font>
    <font>
      <sz val="13"/>
      <name val="Arial"/>
      <family val="2"/>
      <charset val="1"/>
    </font>
  </fonts>
  <fills count="1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CFFCC"/>
        <bgColor rgb="FFCCFFFF"/>
      </patternFill>
    </fill>
    <fill>
      <patternFill patternType="solid">
        <fgColor rgb="FFC0C0C0"/>
        <bgColor rgb="FFD9D9D9"/>
      </patternFill>
    </fill>
    <fill>
      <patternFill patternType="solid">
        <fgColor rgb="FF00A9FF"/>
        <bgColor rgb="FF008080"/>
      </patternFill>
    </fill>
    <fill>
      <patternFill patternType="solid">
        <fgColor rgb="FFBCE273"/>
        <bgColor rgb="FFC0C0C0"/>
      </patternFill>
    </fill>
    <fill>
      <patternFill patternType="solid">
        <fgColor rgb="FFFF708C"/>
        <bgColor rgb="FFFF6666"/>
      </patternFill>
    </fill>
    <fill>
      <patternFill patternType="solid">
        <fgColor rgb="FF003366"/>
        <bgColor rgb="FF333333"/>
      </patternFill>
    </fill>
    <fill>
      <patternFill patternType="solid">
        <fgColor rgb="FFFF00FF"/>
        <bgColor rgb="FFFF3399"/>
      </patternFill>
    </fill>
    <fill>
      <patternFill patternType="solid">
        <fgColor rgb="FFFF3399"/>
        <bgColor rgb="FFFF3333"/>
      </patternFill>
    </fill>
    <fill>
      <patternFill patternType="solid">
        <fgColor rgb="FFFF99CC"/>
        <bgColor rgb="FFCC99FF"/>
      </patternFill>
    </fill>
    <fill>
      <patternFill patternType="solid">
        <fgColor rgb="FFFF6666"/>
        <bgColor rgb="FFFF708C"/>
      </patternFill>
    </fill>
    <fill>
      <patternFill patternType="solid">
        <fgColor rgb="FF000099"/>
        <bgColor rgb="FF000080"/>
      </patternFill>
    </fill>
    <fill>
      <patternFill patternType="solid">
        <fgColor rgb="FF6600CC"/>
        <bgColor rgb="FF800080"/>
      </patternFill>
    </fill>
  </fills>
  <borders count="79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 style="medium"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thin"/>
      <right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thin"/>
      <right/>
      <top style="medium"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medium"/>
      <right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thin"/>
      <right style="medium"/>
      <top/>
      <bottom style="medium"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 style="thin"/>
      <right/>
      <top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medium"/>
      <right/>
      <top/>
      <bottom style="thin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medium"/>
      <right style="medium"/>
      <top style="thin"/>
      <bottom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/>
      <top style="thin"/>
      <bottom/>
      <diagonal/>
    </border>
    <border diagonalUp="false" diagonalDown="false">
      <left/>
      <right style="medium"/>
      <top style="thin"/>
      <bottom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 style="thin"/>
      <top style="medium"/>
      <bottom style="medium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 style="medium"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>
        <color rgb="FFEEEEEC"/>
      </left>
      <right style="thin">
        <color rgb="FFEEEEEC"/>
      </right>
      <top style="medium">
        <color rgb="FFEEEEEC"/>
      </top>
      <bottom/>
      <diagonal/>
    </border>
    <border diagonalUp="false" diagonalDown="false">
      <left style="thin">
        <color rgb="FFEEEEEC"/>
      </left>
      <right style="thin">
        <color rgb="FFEEEEEC"/>
      </right>
      <top style="medium">
        <color rgb="FFEEEEEC"/>
      </top>
      <bottom/>
      <diagonal/>
    </border>
    <border diagonalUp="false" diagonalDown="false">
      <left/>
      <right style="medium">
        <color rgb="FFEEEEEC"/>
      </right>
      <top/>
      <bottom/>
      <diagonal/>
    </border>
    <border diagonalUp="false" diagonalDown="false">
      <left style="medium">
        <color rgb="FFEEEEEC"/>
      </left>
      <right style="thin">
        <color rgb="FFEEEEEC"/>
      </right>
      <top style="medium">
        <color rgb="FFEEEEEC"/>
      </top>
      <bottom style="medium">
        <color rgb="FFEEEEEC"/>
      </bottom>
      <diagonal/>
    </border>
    <border diagonalUp="false" diagonalDown="false">
      <left style="thin">
        <color rgb="FFEEEEEC"/>
      </left>
      <right style="thin">
        <color rgb="FFEEEEEC"/>
      </right>
      <top style="medium">
        <color rgb="FFEEEEEC"/>
      </top>
      <bottom style="medium">
        <color rgb="FFEEEEEC"/>
      </bottom>
      <diagonal/>
    </border>
    <border diagonalUp="false" diagonalDown="false">
      <left style="thin">
        <color rgb="FFEEEEEC"/>
      </left>
      <right style="medium">
        <color rgb="FFEEEEEC"/>
      </right>
      <top style="medium">
        <color rgb="FFEEEEEC"/>
      </top>
      <bottom style="medium">
        <color rgb="FFEEEEEC"/>
      </bottom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0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0" fillId="2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70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9" fontId="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0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0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70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1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0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1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1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1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9" fillId="3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2" fillId="3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2" fillId="3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2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9" fillId="3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2" fillId="3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2" fillId="3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2" fillId="3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9" fillId="3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2" fillId="3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2" fillId="3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2" fillId="3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9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2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2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2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9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2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2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2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1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2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3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3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9" fillId="3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9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4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2" fillId="4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4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4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9" fillId="4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9" fillId="4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2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2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2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3" fontId="12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12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2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2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3" fontId="12" fillId="0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12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2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2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3" fontId="12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12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73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3" fontId="12" fillId="0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3" fontId="12" fillId="0" borderId="2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2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4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0" fontId="11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1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2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3" borderId="2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0" fontId="12" fillId="3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2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3" borderId="2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0" fontId="12" fillId="3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2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3" borderId="2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0" fontId="12" fillId="3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2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2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3" borderId="1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1" fillId="3" borderId="4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6" fillId="3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3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6" fillId="3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6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4" borderId="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1" fillId="4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6" fillId="4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4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6" fillId="4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6" fillId="4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12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2" fillId="0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1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2" fillId="3" borderId="4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9" fillId="3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3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8" fillId="3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8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4" borderId="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2" fillId="4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9" fillId="4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4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8" fillId="4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8" fillId="4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2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2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2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3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3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3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12" fillId="0" borderId="3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12" fillId="0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3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2" fillId="0" borderId="3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4" fontId="12" fillId="0" borderId="3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3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12" fillId="0" borderId="3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12" fillId="0" borderId="3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4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12" fillId="0" borderId="4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3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4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12" fillId="0" borderId="4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12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39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4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4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4" fontId="12" fillId="0" borderId="4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46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4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12" fillId="0" borderId="4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12" fillId="0" borderId="4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12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1" fontId="4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1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4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3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3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0" fontId="6" fillId="3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5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5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4" fillId="3" borderId="5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4" fillId="4" borderId="5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3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3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4" fillId="3" borderId="5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5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4" fillId="3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4" fillId="4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3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3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4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4" fillId="3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4" fillId="4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4" fillId="3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4" fillId="4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5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3" borderId="5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3" borderId="5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5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5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4" fillId="3" borderId="5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4" fillId="4" borderId="5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5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4" fillId="3" borderId="5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4" fillId="4" borderId="6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3" borderId="3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3" borderId="2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2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2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4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3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4" fillId="3" borderId="2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4" fillId="4" borderId="3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4" fillId="0" borderId="5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6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4" fillId="4" borderId="6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3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3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6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4" fillId="3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4" fillId="4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4" fillId="3" borderId="2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4" fillId="4" borderId="2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5" fontId="1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3" borderId="6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3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5" fontId="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5" fontId="6" fillId="4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3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6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0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4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3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6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3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6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4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3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3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3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6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12" fillId="0" borderId="6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2" fillId="0" borderId="6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6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4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4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7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2" fillId="0" borderId="7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7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12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2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4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4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4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7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12" fillId="0" borderId="6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6" fontId="12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6" fontId="12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6" fontId="12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5" fontId="12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2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6" fontId="12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6" fontId="12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6" fontId="12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6" fontId="12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6" fontId="12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6" fontId="12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5" fontId="12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2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7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2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2" fillId="0" borderId="4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2" fillId="0" borderId="4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2" fillId="0" borderId="6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2" fillId="0" borderId="6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2" fillId="0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2" fillId="0" borderId="6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2" fillId="0" borderId="6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2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9" fillId="5" borderId="7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9" fillId="6" borderId="7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9" fillId="7" borderId="7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9" fillId="8" borderId="7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9" fillId="9" borderId="7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9" fillId="10" borderId="7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9" fillId="11" borderId="7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12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2" fillId="0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7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7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5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6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3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5" fontId="12" fillId="0" borderId="4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2" fillId="0" borderId="4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3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4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4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2" fillId="0" borderId="6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6" fontId="12" fillId="0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6" fontId="12" fillId="0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6" fontId="12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6" fontId="12" fillId="0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6" fontId="12" fillId="0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6" fontId="12" fillId="0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6" fontId="12" fillId="0" borderId="1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6" fontId="12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6" fontId="12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12" fillId="0" borderId="3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4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0" fontId="9" fillId="5" borderId="7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9" fillId="6" borderId="7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9" fillId="7" borderId="7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9" fillId="12" borderId="7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9" fillId="8" borderId="7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9" fillId="13" borderId="7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9" fillId="14" borderId="7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9" fillId="9" borderId="7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9" fillId="10" borderId="7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9" fillId="11" borderId="7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2" fillId="0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2" fillId="0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2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2" fillId="0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2" fillId="0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2" fillId="0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2" fillId="0" borderId="1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2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2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0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3" fontId="0" fillId="0" borderId="3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0" fillId="0" borderId="2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0" borderId="3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0" borderId="3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8" fillId="0" borderId="6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0" borderId="4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0" borderId="4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8" fillId="0" borderId="7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0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8" fillId="0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0" borderId="4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0" borderId="4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8" fillId="0" borderId="7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3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3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8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3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3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8" fillId="3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3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3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8" fillId="3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ommentaire 2" xfId="20"/>
    <cellStyle name="Milliers 2" xfId="21"/>
    <cellStyle name="Normal 2" xfId="22"/>
    <cellStyle name="Pourcentage 2" xfId="23"/>
  </cellStyles>
  <dxfs count="36">
    <dxf>
      <font>
        <name val="Arial"/>
        <charset val="1"/>
        <family val="0"/>
        <b val="1"/>
        <strike val="0"/>
        <color rgb="FF0000FF"/>
      </font>
    </dxf>
    <dxf>
      <font>
        <name val="Arial"/>
        <charset val="1"/>
        <family val="0"/>
        <b val="1"/>
        <strike val="0"/>
        <color rgb="FFFF00FF"/>
      </font>
    </dxf>
    <dxf>
      <font>
        <name val="Arial"/>
        <charset val="1"/>
        <family val="0"/>
        <b val="1"/>
        <strike val="0"/>
        <color rgb="FF0000FF"/>
      </font>
    </dxf>
    <dxf>
      <font>
        <name val="Arial"/>
        <charset val="1"/>
        <family val="0"/>
        <b val="1"/>
        <strike val="0"/>
        <color rgb="FFFF00FF"/>
      </font>
    </dxf>
    <dxf>
      <font>
        <name val="Arial"/>
        <charset val="1"/>
        <family val="0"/>
        <b val="1"/>
        <strike val="0"/>
        <color rgb="FF0000FF"/>
      </font>
    </dxf>
    <dxf>
      <font>
        <name val="Arial"/>
        <charset val="1"/>
        <family val="0"/>
        <b val="1"/>
        <strike val="0"/>
        <color rgb="FFFF00FF"/>
      </font>
    </dxf>
    <dxf>
      <font>
        <name val="Arial"/>
        <charset val="1"/>
        <family val="0"/>
        <b val="1"/>
        <strike val="0"/>
        <color rgb="FFFF00FF"/>
      </font>
    </dxf>
    <dxf>
      <font>
        <name val="Arial"/>
        <charset val="1"/>
        <family val="0"/>
        <b val="1"/>
        <color rgb="FF0000FF"/>
      </font>
    </dxf>
    <dxf>
      <font>
        <name val="Arial"/>
        <charset val="1"/>
        <family val="0"/>
        <b val="1"/>
        <strike val="0"/>
        <color rgb="FFFF00FF"/>
      </font>
    </dxf>
    <dxf>
      <font>
        <name val="Arial"/>
        <charset val="1"/>
        <family val="0"/>
        <b val="1"/>
        <color rgb="FF0000FF"/>
      </font>
    </dxf>
    <dxf>
      <font>
        <name val="Arial"/>
        <charset val="1"/>
        <family val="0"/>
        <b val="1"/>
        <strike val="0"/>
        <color rgb="FFFF00FF"/>
      </font>
    </dxf>
    <dxf>
      <font>
        <name val="Arial"/>
        <charset val="1"/>
        <family val="0"/>
        <b val="1"/>
        <color rgb="FF0000FF"/>
      </font>
    </dxf>
    <dxf>
      <font>
        <name val="Arial"/>
        <charset val="1"/>
        <family val="0"/>
        <b val="1"/>
        <color rgb="FFFF00FF"/>
      </font>
    </dxf>
    <dxf>
      <font>
        <name val="Arial"/>
        <charset val="1"/>
        <family val="0"/>
        <b val="1"/>
        <strike val="0"/>
        <color rgb="FF0000FF"/>
      </font>
    </dxf>
    <dxf>
      <font>
        <name val="Arial"/>
        <charset val="1"/>
        <family val="0"/>
        <b val="1"/>
        <color rgb="FFFF00FF"/>
      </font>
    </dxf>
    <dxf>
      <font>
        <name val="Arial"/>
        <charset val="1"/>
        <family val="0"/>
        <b val="1"/>
        <strike val="0"/>
        <color rgb="FF0000FF"/>
      </font>
    </dxf>
    <dxf>
      <font>
        <name val="Arial"/>
        <charset val="1"/>
        <family val="0"/>
        <b val="1"/>
        <color rgb="FFFF00FF"/>
      </font>
    </dxf>
    <dxf>
      <font>
        <name val="Arial"/>
        <charset val="1"/>
        <family val="0"/>
        <b val="1"/>
        <strike val="0"/>
        <color rgb="FF0000FF"/>
      </font>
    </dxf>
    <dxf>
      <font>
        <name val="Arial"/>
        <charset val="1"/>
        <family val="0"/>
        <b val="1"/>
        <color rgb="FFFF00FF"/>
      </font>
    </dxf>
    <dxf>
      <font>
        <name val="Arial"/>
        <charset val="1"/>
        <family val="0"/>
        <b val="1"/>
        <strike val="0"/>
        <color rgb="FF0000FF"/>
      </font>
    </dxf>
    <dxf>
      <font>
        <name val="Arial"/>
        <charset val="1"/>
        <family val="0"/>
        <b val="1"/>
        <color rgb="FFFF00FF"/>
      </font>
    </dxf>
    <dxf>
      <font>
        <name val="Arial"/>
        <charset val="1"/>
        <family val="0"/>
        <b val="1"/>
        <strike val="0"/>
        <color rgb="FF0000FF"/>
      </font>
    </dxf>
    <dxf>
      <font>
        <name val="Arial"/>
        <charset val="1"/>
        <family val="0"/>
        <b val="1"/>
        <color rgb="FFFF00FF"/>
      </font>
    </dxf>
    <dxf>
      <font>
        <name val="Arial"/>
        <charset val="1"/>
        <family val="0"/>
        <b val="1"/>
        <strike val="0"/>
        <color rgb="FF0000FF"/>
      </font>
    </dxf>
    <dxf>
      <font>
        <name val="Arial"/>
        <charset val="1"/>
        <family val="0"/>
        <b val="1"/>
        <color rgb="FFFF00FF"/>
      </font>
    </dxf>
    <dxf>
      <font>
        <name val="Arial"/>
        <charset val="1"/>
        <family val="0"/>
        <b val="1"/>
        <strike val="0"/>
        <color rgb="FF0000FF"/>
      </font>
    </dxf>
    <dxf>
      <font>
        <name val="Arial"/>
        <charset val="1"/>
        <family val="0"/>
        <b val="1"/>
        <color rgb="FFFF00FF"/>
      </font>
    </dxf>
    <dxf>
      <font>
        <name val="Arial"/>
        <charset val="1"/>
        <family val="0"/>
        <b val="1"/>
        <strike val="0"/>
        <color rgb="FF0000FF"/>
      </font>
    </dxf>
    <dxf>
      <font>
        <name val="Arial"/>
        <charset val="1"/>
        <family val="0"/>
        <b val="1"/>
        <color rgb="FFFF00FF"/>
      </font>
    </dxf>
    <dxf>
      <font>
        <name val="Arial"/>
        <charset val="1"/>
        <family val="0"/>
        <b val="1"/>
        <color rgb="FF0000FF"/>
      </font>
    </dxf>
    <dxf>
      <font>
        <name val="Arial"/>
        <charset val="1"/>
        <family val="0"/>
        <b val="1"/>
        <color rgb="FFFF00FF"/>
      </font>
    </dxf>
    <dxf>
      <font>
        <name val="Arial"/>
        <charset val="1"/>
        <family val="0"/>
        <b val="1"/>
        <color rgb="FF0000FF"/>
      </font>
    </dxf>
    <dxf>
      <font>
        <name val="Arial"/>
        <charset val="1"/>
        <family val="0"/>
        <b val="1"/>
        <color rgb="FFFF00FF"/>
      </font>
    </dxf>
    <dxf>
      <font>
        <name val="Arial"/>
        <charset val="1"/>
        <family val="0"/>
        <b val="1"/>
        <color rgb="FF0000FF"/>
      </font>
    </dxf>
    <dxf>
      <font>
        <name val="Arial"/>
        <charset val="1"/>
        <family val="0"/>
        <b val="1"/>
        <color rgb="FFFF00FF"/>
      </font>
    </dxf>
    <dxf>
      <font>
        <name val="Arial"/>
        <charset val="1"/>
        <family val="0"/>
        <b val="1"/>
        <color rgb="FF0000FF"/>
      </font>
    </dxf>
  </dxfs>
  <colors>
    <indexedColors>
      <rgbColor rgb="FF000000"/>
      <rgbColor rgb="FFFFFFFF"/>
      <rgbColor rgb="FFFF3333"/>
      <rgbColor rgb="FF00FF00"/>
      <rgbColor rgb="FF0000FF"/>
      <rgbColor rgb="FFFFFF00"/>
      <rgbColor rgb="FFFF00FF"/>
      <rgbColor rgb="FF00FFFF"/>
      <rgbColor rgb="FF800000"/>
      <rgbColor rgb="FF008000"/>
      <rgbColor rgb="FF000099"/>
      <rgbColor rgb="FF808000"/>
      <rgbColor rgb="FF6600CC"/>
      <rgbColor rgb="FF008080"/>
      <rgbColor rgb="FFC0C0C0"/>
      <rgbColor rgb="FF8B8B8B"/>
      <rgbColor rgb="FF9999FF"/>
      <rgbColor rgb="FF993366"/>
      <rgbColor rgb="FFEEEEEC"/>
      <rgbColor rgb="FFCCFFFF"/>
      <rgbColor rgb="FF660066"/>
      <rgbColor rgb="FFFF708C"/>
      <rgbColor rgb="FF0066CC"/>
      <rgbColor rgb="FFD9D9D9"/>
      <rgbColor rgb="FF000080"/>
      <rgbColor rgb="FFFF3399"/>
      <rgbColor rgb="FFFFFF00"/>
      <rgbColor rgb="FF00FFFF"/>
      <rgbColor rgb="FF800080"/>
      <rgbColor rgb="FF800000"/>
      <rgbColor rgb="FF008080"/>
      <rgbColor rgb="FF0000FF"/>
      <rgbColor rgb="FF00A9FF"/>
      <rgbColor rgb="FFCCFFFF"/>
      <rgbColor rgb="FFCCFFCC"/>
      <rgbColor rgb="FFFFFF99"/>
      <rgbColor rgb="FF99CCFF"/>
      <rgbColor rgb="FFFF99CC"/>
      <rgbColor rgb="FFCC99FF"/>
      <rgbColor rgb="FFBCE273"/>
      <rgbColor rgb="FF3366FF"/>
      <rgbColor rgb="FF66FFB2"/>
      <rgbColor rgb="FF99CC00"/>
      <rgbColor rgb="FFFFCC00"/>
      <rgbColor rgb="FFFF9900"/>
      <rgbColor rgb="FFFF6666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FF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Data_day!$K$4</c:f>
              <c:strCache>
                <c:ptCount val="1"/>
                <c:pt idx="0">
                  <c:v>Section</c:v>
                </c:pt>
              </c:strCache>
            </c:strRef>
          </c:tx>
          <c:spPr>
            <a:solidFill>
              <a:srgbClr val="66ffb2"/>
            </a:solidFill>
            <a:ln w="0">
              <a:solidFill>
                <a:srgbClr val="000000"/>
              </a:solidFill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Data_day!$K$5:$K$28</c:f>
              <c:numCache>
                <c:formatCode>General</c:formatCode>
                <c:ptCount val="24"/>
              </c:numCache>
            </c:numRef>
          </c:val>
        </c:ser>
        <c:gapWidth val="0"/>
        <c:overlap val="0"/>
        <c:axId val="14548112"/>
        <c:axId val="98925265"/>
      </c:barChart>
      <c:lineChart>
        <c:grouping val="standard"/>
        <c:varyColors val="0"/>
        <c:ser>
          <c:idx val="1"/>
          <c:order val="1"/>
          <c:tx>
            <c:strRef>
              <c:f>Data_day!$K$34</c:f>
              <c:strCache>
                <c:ptCount val="1"/>
                <c:pt idx="0">
                  <c:v>Dir 1</c:v>
                </c:pt>
              </c:strCache>
            </c:strRef>
          </c:tx>
          <c:spPr>
            <a:solidFill>
              <a:srgbClr val="3333ff"/>
            </a:solidFill>
            <a:ln w="19080">
              <a:solidFill>
                <a:srgbClr val="3333ff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Data_day!$K$35:$K$58</c:f>
              <c:numCache>
                <c:formatCode>General</c:formatCode>
                <c:ptCount val="24"/>
              </c:numCache>
            </c:numRef>
          </c:val>
          <c:smooth val="0"/>
        </c:ser>
        <c:ser>
          <c:idx val="2"/>
          <c:order val="2"/>
          <c:tx>
            <c:strRef>
              <c:f>Data_day!$K$65</c:f>
              <c:strCache>
                <c:ptCount val="1"/>
                <c:pt idx="0">
                  <c:v>Dir 2</c:v>
                </c:pt>
              </c:strCache>
            </c:strRef>
          </c:tx>
          <c:spPr>
            <a:solidFill>
              <a:srgbClr val="ff3333"/>
            </a:solidFill>
            <a:ln w="19080">
              <a:solidFill>
                <a:srgbClr val="ff3333"/>
              </a:solidFill>
              <a:prstDash val="sysDash"/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Data_day!$K$66:$K$89</c:f>
              <c:numCache>
                <c:formatCode>General</c:formatCode>
                <c:ptCount val="24"/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14548112"/>
        <c:axId val="98925265"/>
      </c:lineChart>
      <c:catAx>
        <c:axId val="1454811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fr-CH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fr-CH" sz="1000" spc="-1" strike="noStrike">
                    <a:solidFill>
                      <a:srgbClr val="000000"/>
                    </a:solidFill>
                    <a:latin typeface="Calibri"/>
                  </a:rPr>
                  <a:t>Selon l'heure de la journée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lang="it-CH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8925265"/>
        <c:crosses val="autoZero"/>
        <c:auto val="1"/>
        <c:lblAlgn val="ctr"/>
        <c:lblOffset val="100"/>
        <c:noMultiLvlLbl val="0"/>
      </c:catAx>
      <c:valAx>
        <c:axId val="98925265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lang="fr-CH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fr-CH" sz="1000" spc="-1" strike="noStrike">
                    <a:solidFill>
                      <a:srgbClr val="000000"/>
                    </a:solidFill>
                    <a:latin typeface="Calibri"/>
                  </a:rPr>
                  <a:t>Vehicules à moteur en % du TJMO de la section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%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lang="it-CH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4548112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lang="it-CH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Data_day!$K$4</c:f>
              <c:strCache>
                <c:ptCount val="1"/>
                <c:pt idx="0">
                  <c:v>Section</c:v>
                </c:pt>
              </c:strCache>
            </c:strRef>
          </c:tx>
          <c:spPr>
            <a:solidFill>
              <a:srgbClr val="66ffb2"/>
            </a:solidFill>
            <a:ln w="0">
              <a:solidFill>
                <a:srgbClr val="000000"/>
              </a:solidFill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Data_day!$K$5:$K$28</c:f>
              <c:numCache>
                <c:formatCode>General</c:formatCode>
                <c:ptCount val="24"/>
              </c:numCache>
            </c:numRef>
          </c:val>
        </c:ser>
        <c:gapWidth val="0"/>
        <c:overlap val="0"/>
        <c:axId val="87212644"/>
        <c:axId val="70129726"/>
      </c:barChart>
      <c:lineChart>
        <c:grouping val="standard"/>
        <c:varyColors val="0"/>
        <c:ser>
          <c:idx val="1"/>
          <c:order val="1"/>
          <c:tx>
            <c:strRef>
              <c:f>Data_day!$K$34</c:f>
              <c:strCache>
                <c:ptCount val="1"/>
                <c:pt idx="0">
                  <c:v>Dir 1</c:v>
                </c:pt>
              </c:strCache>
            </c:strRef>
          </c:tx>
          <c:spPr>
            <a:solidFill>
              <a:srgbClr val="3333ff"/>
            </a:solidFill>
            <a:ln w="19080">
              <a:solidFill>
                <a:srgbClr val="3333ff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Data_day!$K$35:$K$58</c:f>
              <c:numCache>
                <c:formatCode>General</c:formatCode>
                <c:ptCount val="24"/>
              </c:numCache>
            </c:numRef>
          </c:val>
          <c:smooth val="0"/>
        </c:ser>
        <c:ser>
          <c:idx val="2"/>
          <c:order val="2"/>
          <c:tx>
            <c:strRef>
              <c:f>Data_day!$K$65</c:f>
              <c:strCache>
                <c:ptCount val="1"/>
                <c:pt idx="0">
                  <c:v>Dir 2</c:v>
                </c:pt>
              </c:strCache>
            </c:strRef>
          </c:tx>
          <c:spPr>
            <a:solidFill>
              <a:srgbClr val="ff3333"/>
            </a:solidFill>
            <a:ln w="19080">
              <a:solidFill>
                <a:srgbClr val="ff3333"/>
              </a:solidFill>
              <a:prstDash val="sysDash"/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Data_day!$K$66:$K$89</c:f>
              <c:numCache>
                <c:formatCode>General</c:formatCode>
                <c:ptCount val="24"/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87212644"/>
        <c:axId val="70129726"/>
      </c:lineChart>
      <c:catAx>
        <c:axId val="8721264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fr-CH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fr-CH" sz="1000" spc="-1" strike="noStrike">
                    <a:solidFill>
                      <a:srgbClr val="000000"/>
                    </a:solidFill>
                    <a:latin typeface="Calibri"/>
                  </a:rPr>
                  <a:t>Selon l'heure de la journée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lang="it-CH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0129726"/>
        <c:crosses val="autoZero"/>
        <c:auto val="1"/>
        <c:lblAlgn val="ctr"/>
        <c:lblOffset val="100"/>
        <c:noMultiLvlLbl val="0"/>
      </c:catAx>
      <c:valAx>
        <c:axId val="70129726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lang="fr-CH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fr-CH" sz="1000" spc="-1" strike="noStrike">
                    <a:solidFill>
                      <a:srgbClr val="000000"/>
                    </a:solidFill>
                    <a:latin typeface="Calibri"/>
                  </a:rPr>
                  <a:t>Vehicules à moteur en % du TJMO de la section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%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lang="it-CH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7212644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lang="it-CH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Data_day!$K$4</c:f>
              <c:strCache>
                <c:ptCount val="1"/>
                <c:pt idx="0">
                  <c:v>Section</c:v>
                </c:pt>
              </c:strCache>
            </c:strRef>
          </c:tx>
          <c:spPr>
            <a:solidFill>
              <a:srgbClr val="66ffb2"/>
            </a:solidFill>
            <a:ln w="0">
              <a:solidFill>
                <a:srgbClr val="000000"/>
              </a:solidFill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Data_day!$K$5:$K$28</c:f>
              <c:numCache>
                <c:formatCode>General</c:formatCode>
                <c:ptCount val="24"/>
              </c:numCache>
            </c:numRef>
          </c:val>
        </c:ser>
        <c:gapWidth val="0"/>
        <c:overlap val="0"/>
        <c:axId val="13124015"/>
        <c:axId val="42760490"/>
      </c:barChart>
      <c:lineChart>
        <c:grouping val="standard"/>
        <c:varyColors val="0"/>
        <c:ser>
          <c:idx val="1"/>
          <c:order val="1"/>
          <c:tx>
            <c:strRef>
              <c:f>Data_day!$K$34</c:f>
              <c:strCache>
                <c:ptCount val="1"/>
                <c:pt idx="0">
                  <c:v>Dir 1</c:v>
                </c:pt>
              </c:strCache>
            </c:strRef>
          </c:tx>
          <c:spPr>
            <a:solidFill>
              <a:srgbClr val="3333ff"/>
            </a:solidFill>
            <a:ln w="19080">
              <a:solidFill>
                <a:srgbClr val="3333ff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Data_day!$K$35:$K$58</c:f>
              <c:numCache>
                <c:formatCode>General</c:formatCode>
                <c:ptCount val="24"/>
              </c:numCache>
            </c:numRef>
          </c:val>
          <c:smooth val="0"/>
        </c:ser>
        <c:ser>
          <c:idx val="2"/>
          <c:order val="2"/>
          <c:tx>
            <c:strRef>
              <c:f>Data_day!$K$65</c:f>
              <c:strCache>
                <c:ptCount val="1"/>
                <c:pt idx="0">
                  <c:v>Dir 2</c:v>
                </c:pt>
              </c:strCache>
            </c:strRef>
          </c:tx>
          <c:spPr>
            <a:solidFill>
              <a:srgbClr val="ff3333"/>
            </a:solidFill>
            <a:ln w="19080">
              <a:solidFill>
                <a:srgbClr val="ff3333"/>
              </a:solidFill>
              <a:prstDash val="sysDash"/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Data_day!$K$66:$K$89</c:f>
              <c:numCache>
                <c:formatCode>General</c:formatCode>
                <c:ptCount val="24"/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13124015"/>
        <c:axId val="42760490"/>
      </c:lineChart>
      <c:catAx>
        <c:axId val="1312401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fr-CH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fr-CH" sz="1000" spc="-1" strike="noStrike">
                    <a:solidFill>
                      <a:srgbClr val="000000"/>
                    </a:solidFill>
                    <a:latin typeface="Calibri"/>
                  </a:rPr>
                  <a:t>Selon l'heure de la journée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lang="it-CH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2760490"/>
        <c:crosses val="autoZero"/>
        <c:auto val="1"/>
        <c:lblAlgn val="ctr"/>
        <c:lblOffset val="100"/>
        <c:noMultiLvlLbl val="0"/>
      </c:catAx>
      <c:valAx>
        <c:axId val="42760490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lang="fr-CH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fr-CH" sz="1000" spc="-1" strike="noStrike">
                    <a:solidFill>
                      <a:srgbClr val="000000"/>
                    </a:solidFill>
                    <a:latin typeface="Calibri"/>
                  </a:rPr>
                  <a:t>Vehicules à moteur en % du TJMO de la section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%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lang="it-CH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3124015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lang="it-CH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Data_day!$K$4</c:f>
              <c:strCache>
                <c:ptCount val="1"/>
                <c:pt idx="0">
                  <c:v>Section</c:v>
                </c:pt>
              </c:strCache>
            </c:strRef>
          </c:tx>
          <c:spPr>
            <a:solidFill>
              <a:srgbClr val="66ffb2"/>
            </a:solidFill>
            <a:ln w="0">
              <a:solidFill>
                <a:srgbClr val="000000"/>
              </a:solidFill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Data_day!$K$5:$K$28</c:f>
              <c:numCache>
                <c:formatCode>General</c:formatCode>
                <c:ptCount val="24"/>
              </c:numCache>
            </c:numRef>
          </c:val>
        </c:ser>
        <c:gapWidth val="0"/>
        <c:overlap val="0"/>
        <c:axId val="15305027"/>
        <c:axId val="37026326"/>
      </c:barChart>
      <c:lineChart>
        <c:grouping val="standard"/>
        <c:varyColors val="0"/>
        <c:ser>
          <c:idx val="1"/>
          <c:order val="1"/>
          <c:tx>
            <c:strRef>
              <c:f>Data_day!$K$34</c:f>
              <c:strCache>
                <c:ptCount val="1"/>
                <c:pt idx="0">
                  <c:v>Dir 1</c:v>
                </c:pt>
              </c:strCache>
            </c:strRef>
          </c:tx>
          <c:spPr>
            <a:solidFill>
              <a:srgbClr val="3333ff"/>
            </a:solidFill>
            <a:ln w="19080">
              <a:solidFill>
                <a:srgbClr val="3333ff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Data_day!$K$35:$K$58</c:f>
              <c:numCache>
                <c:formatCode>General</c:formatCode>
                <c:ptCount val="24"/>
              </c:numCache>
            </c:numRef>
          </c:val>
          <c:smooth val="0"/>
        </c:ser>
        <c:ser>
          <c:idx val="2"/>
          <c:order val="2"/>
          <c:tx>
            <c:strRef>
              <c:f>Data_day!$K$65</c:f>
              <c:strCache>
                <c:ptCount val="1"/>
                <c:pt idx="0">
                  <c:v>Dir 2</c:v>
                </c:pt>
              </c:strCache>
            </c:strRef>
          </c:tx>
          <c:spPr>
            <a:solidFill>
              <a:srgbClr val="ff3333"/>
            </a:solidFill>
            <a:ln w="19080">
              <a:solidFill>
                <a:srgbClr val="ff3333"/>
              </a:solidFill>
              <a:prstDash val="sysDash"/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Data_day!$K$66:$K$89</c:f>
              <c:numCache>
                <c:formatCode>General</c:formatCode>
                <c:ptCount val="24"/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15305027"/>
        <c:axId val="37026326"/>
      </c:lineChart>
      <c:catAx>
        <c:axId val="1530502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fr-CH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fr-CH" sz="1000" spc="-1" strike="noStrike">
                    <a:solidFill>
                      <a:srgbClr val="000000"/>
                    </a:solidFill>
                    <a:latin typeface="Calibri"/>
                  </a:rPr>
                  <a:t>Selon l'heure de la journée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lang="it-CH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7026326"/>
        <c:crosses val="autoZero"/>
        <c:auto val="1"/>
        <c:lblAlgn val="ctr"/>
        <c:lblOffset val="100"/>
        <c:noMultiLvlLbl val="0"/>
      </c:catAx>
      <c:valAx>
        <c:axId val="37026326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lang="fr-CH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fr-CH" sz="1000" spc="-1" strike="noStrike">
                    <a:solidFill>
                      <a:srgbClr val="000000"/>
                    </a:solidFill>
                    <a:latin typeface="Calibri"/>
                  </a:rPr>
                  <a:t>Vehicules à moteur en % du TJMO de la section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%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lang="it-CH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5305027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lang="it-CH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Data_day!$K$4</c:f>
              <c:strCache>
                <c:ptCount val="1"/>
                <c:pt idx="0">
                  <c:v>Section</c:v>
                </c:pt>
              </c:strCache>
            </c:strRef>
          </c:tx>
          <c:spPr>
            <a:solidFill>
              <a:srgbClr val="66ffb2"/>
            </a:solidFill>
            <a:ln w="0">
              <a:solidFill>
                <a:srgbClr val="000000"/>
              </a:solidFill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Data_day!$K$5:$K$28</c:f>
              <c:numCache>
                <c:formatCode>General</c:formatCode>
                <c:ptCount val="24"/>
              </c:numCache>
            </c:numRef>
          </c:val>
        </c:ser>
        <c:gapWidth val="0"/>
        <c:overlap val="0"/>
        <c:axId val="78232746"/>
        <c:axId val="46458878"/>
      </c:barChart>
      <c:lineChart>
        <c:grouping val="standard"/>
        <c:varyColors val="0"/>
        <c:ser>
          <c:idx val="1"/>
          <c:order val="1"/>
          <c:tx>
            <c:strRef>
              <c:f>Data_day!$K$34</c:f>
              <c:strCache>
                <c:ptCount val="1"/>
                <c:pt idx="0">
                  <c:v>Dir 1</c:v>
                </c:pt>
              </c:strCache>
            </c:strRef>
          </c:tx>
          <c:spPr>
            <a:solidFill>
              <a:srgbClr val="3333ff"/>
            </a:solidFill>
            <a:ln w="19080">
              <a:solidFill>
                <a:srgbClr val="3333ff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Data_day!$K$35:$K$58</c:f>
              <c:numCache>
                <c:formatCode>General</c:formatCode>
                <c:ptCount val="24"/>
              </c:numCache>
            </c:numRef>
          </c:val>
          <c:smooth val="0"/>
        </c:ser>
        <c:ser>
          <c:idx val="2"/>
          <c:order val="2"/>
          <c:tx>
            <c:strRef>
              <c:f>Data_day!$K$65</c:f>
              <c:strCache>
                <c:ptCount val="1"/>
                <c:pt idx="0">
                  <c:v>Dir 2</c:v>
                </c:pt>
              </c:strCache>
            </c:strRef>
          </c:tx>
          <c:spPr>
            <a:solidFill>
              <a:srgbClr val="ff3333"/>
            </a:solidFill>
            <a:ln w="19080">
              <a:solidFill>
                <a:srgbClr val="ff3333"/>
              </a:solidFill>
              <a:prstDash val="sysDash"/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Data_day!$K$66:$K$89</c:f>
              <c:numCache>
                <c:formatCode>General</c:formatCode>
                <c:ptCount val="24"/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78232746"/>
        <c:axId val="46458878"/>
      </c:lineChart>
      <c:catAx>
        <c:axId val="7823274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fr-CH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fr-CH" sz="1000" spc="-1" strike="noStrike">
                    <a:solidFill>
                      <a:srgbClr val="000000"/>
                    </a:solidFill>
                    <a:latin typeface="Calibri"/>
                  </a:rPr>
                  <a:t>Selon l'heure de la journée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lang="it-CH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6458878"/>
        <c:crosses val="autoZero"/>
        <c:auto val="1"/>
        <c:lblAlgn val="ctr"/>
        <c:lblOffset val="100"/>
        <c:noMultiLvlLbl val="0"/>
      </c:catAx>
      <c:valAx>
        <c:axId val="46458878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lang="fr-CH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fr-CH" sz="1000" spc="-1" strike="noStrike">
                    <a:solidFill>
                      <a:srgbClr val="000000"/>
                    </a:solidFill>
                    <a:latin typeface="Calibri"/>
                  </a:rPr>
                  <a:t>Vehicules à moteur en % du TJMO de la section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%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lang="it-CH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8232746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lang="it-CH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stacked"/>
        <c:varyColors val="0"/>
        <c:ser>
          <c:idx val="0"/>
          <c:order val="0"/>
          <c:tx>
            <c:strRef>
              <c:f>Data_category!$B$4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rgbClr val="00a9ff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Data_category!$B$5:$B$28</c:f>
              <c:numCache>
                <c:formatCode>General</c:formatCode>
                <c:ptCount val="24"/>
              </c:numCache>
            </c:numRef>
          </c:val>
        </c:ser>
        <c:ser>
          <c:idx val="1"/>
          <c:order val="1"/>
          <c:tx>
            <c:strRef>
              <c:f>Data_category!$C$4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bce273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Data_category!$C$5:$C$28</c:f>
              <c:numCache>
                <c:formatCode>General</c:formatCode>
                <c:ptCount val="24"/>
              </c:numCache>
            </c:numRef>
          </c:val>
        </c:ser>
        <c:ser>
          <c:idx val="2"/>
          <c:order val="2"/>
          <c:tx>
            <c:strRef>
              <c:f>Data_category!$D$4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ff708c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Data_category!$D$5:$D$28</c:f>
              <c:numCache>
                <c:formatCode>General</c:formatCode>
                <c:ptCount val="24"/>
              </c:numCache>
            </c:numRef>
          </c:val>
        </c:ser>
        <c:ser>
          <c:idx val="3"/>
          <c:order val="3"/>
          <c:tx>
            <c:strRef>
              <c:f>Data_category!$E$4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003366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Data_category!$E$5:$E$28</c:f>
              <c:numCache>
                <c:formatCode>General</c:formatCode>
                <c:ptCount val="24"/>
              </c:numCache>
            </c:numRef>
          </c:val>
        </c:ser>
        <c:ser>
          <c:idx val="4"/>
          <c:order val="4"/>
          <c:tx>
            <c:strRef>
              <c:f>Data_category!$F$4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rgbClr val="ff00ff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Data_category!$F$5:$F$28</c:f>
              <c:numCache>
                <c:formatCode>General</c:formatCode>
                <c:ptCount val="24"/>
              </c:numCache>
            </c:numRef>
          </c:val>
        </c:ser>
        <c:ser>
          <c:idx val="5"/>
          <c:order val="5"/>
          <c:tx>
            <c:strRef>
              <c:f>Data_category!$G$4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rgbClr val="ff3399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Data_category!$G$5:$G$28</c:f>
              <c:numCache>
                <c:formatCode>General</c:formatCode>
                <c:ptCount val="24"/>
              </c:numCache>
            </c:numRef>
          </c:val>
        </c:ser>
        <c:ser>
          <c:idx val="6"/>
          <c:order val="6"/>
          <c:tx>
            <c:strRef>
              <c:f>Data_category!$H$4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rgbClr val="ff99cc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Data_category!$H$5:$H$28</c:f>
              <c:numCache>
                <c:formatCode>General</c:formatCode>
                <c:ptCount val="24"/>
              </c:numCache>
            </c:numRef>
          </c:val>
        </c:ser>
        <c:gapWidth val="2"/>
        <c:overlap val="100"/>
        <c:axId val="88490483"/>
        <c:axId val="69792714"/>
      </c:barChart>
      <c:catAx>
        <c:axId val="8849048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lang="it-CH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9792714"/>
        <c:crosses val="autoZero"/>
        <c:auto val="1"/>
        <c:lblAlgn val="ctr"/>
        <c:lblOffset val="100"/>
        <c:noMultiLvlLbl val="0"/>
      </c:catAx>
      <c:valAx>
        <c:axId val="69792714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lang="fr-CH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fr-CH" sz="1000" spc="-1" strike="noStrike">
                    <a:solidFill>
                      <a:srgbClr val="000000"/>
                    </a:solidFill>
                    <a:latin typeface="Calibri"/>
                  </a:rPr>
                  <a:t>Volume du trafic en % du TJM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lang="it-CH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8490483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stacked"/>
        <c:varyColors val="0"/>
        <c:ser>
          <c:idx val="0"/>
          <c:order val="0"/>
          <c:tx>
            <c:strRef>
              <c:f>Data_category!$B$32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rgbClr val="00a9ff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Data_category!$B$33:$B$56</c:f>
              <c:numCache>
                <c:formatCode>General</c:formatCode>
                <c:ptCount val="24"/>
              </c:numCache>
            </c:numRef>
          </c:val>
        </c:ser>
        <c:ser>
          <c:idx val="1"/>
          <c:order val="1"/>
          <c:tx>
            <c:strRef>
              <c:f>Data_category!$C$32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bce273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Data_category!$C$33:$C$56</c:f>
              <c:numCache>
                <c:formatCode>General</c:formatCode>
                <c:ptCount val="24"/>
              </c:numCache>
            </c:numRef>
          </c:val>
        </c:ser>
        <c:ser>
          <c:idx val="2"/>
          <c:order val="2"/>
          <c:tx>
            <c:strRef>
              <c:f>Data_category!$D$32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ff708c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Data_category!$D$33:$D$56</c:f>
              <c:numCache>
                <c:formatCode>General</c:formatCode>
                <c:ptCount val="24"/>
              </c:numCache>
            </c:numRef>
          </c:val>
        </c:ser>
        <c:ser>
          <c:idx val="3"/>
          <c:order val="3"/>
          <c:tx>
            <c:strRef>
              <c:f>Data_category!$E$32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003366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Data_category!$E$33:$E$56</c:f>
              <c:numCache>
                <c:formatCode>General</c:formatCode>
                <c:ptCount val="24"/>
              </c:numCache>
            </c:numRef>
          </c:val>
        </c:ser>
        <c:ser>
          <c:idx val="4"/>
          <c:order val="4"/>
          <c:tx>
            <c:strRef>
              <c:f>Data_category!$F$32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rgbClr val="ff00ff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Data_category!$F$33:$F$56</c:f>
              <c:numCache>
                <c:formatCode>General</c:formatCode>
                <c:ptCount val="24"/>
              </c:numCache>
            </c:numRef>
          </c:val>
        </c:ser>
        <c:ser>
          <c:idx val="5"/>
          <c:order val="5"/>
          <c:tx>
            <c:strRef>
              <c:f>Data_category!$G$32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rgbClr val="ff3399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Data_category!$G$33:$G$56</c:f>
              <c:numCache>
                <c:formatCode>General</c:formatCode>
                <c:ptCount val="24"/>
              </c:numCache>
            </c:numRef>
          </c:val>
        </c:ser>
        <c:ser>
          <c:idx val="6"/>
          <c:order val="6"/>
          <c:tx>
            <c:strRef>
              <c:f>Data_category!$H$32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rgbClr val="ff99cc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Data_category!$H$33:$H$56</c:f>
              <c:numCache>
                <c:formatCode>General</c:formatCode>
                <c:ptCount val="24"/>
              </c:numCache>
            </c:numRef>
          </c:val>
        </c:ser>
        <c:gapWidth val="2"/>
        <c:overlap val="100"/>
        <c:axId val="64882468"/>
        <c:axId val="71424474"/>
      </c:barChart>
      <c:catAx>
        <c:axId val="648824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lang="it-CH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1424474"/>
        <c:crosses val="autoZero"/>
        <c:auto val="1"/>
        <c:lblAlgn val="ctr"/>
        <c:lblOffset val="100"/>
        <c:noMultiLvlLbl val="0"/>
      </c:catAx>
      <c:valAx>
        <c:axId val="71424474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lang="fr-CH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fr-CH" sz="1000" spc="-1" strike="noStrike">
                    <a:solidFill>
                      <a:srgbClr val="000000"/>
                    </a:solidFill>
                    <a:latin typeface="Calibri"/>
                  </a:rPr>
                  <a:t>Volume du trafic en % du TJM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lang="it-CH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4882468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stacked"/>
        <c:varyColors val="0"/>
        <c:ser>
          <c:idx val="0"/>
          <c:order val="0"/>
          <c:tx>
            <c:strRef>
              <c:f>Data_category!$N$4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rgbClr val="00a9ff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Data_category!$N$5:$N$28</c:f>
              <c:numCache>
                <c:formatCode>General</c:formatCode>
                <c:ptCount val="24"/>
              </c:numCache>
            </c:numRef>
          </c:val>
        </c:ser>
        <c:ser>
          <c:idx val="1"/>
          <c:order val="1"/>
          <c:tx>
            <c:strRef>
              <c:f>Data_category!$O$4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bce273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Data_category!$O$5:$O$28</c:f>
              <c:numCache>
                <c:formatCode>General</c:formatCode>
                <c:ptCount val="24"/>
              </c:numCache>
            </c:numRef>
          </c:val>
        </c:ser>
        <c:ser>
          <c:idx val="2"/>
          <c:order val="2"/>
          <c:tx>
            <c:strRef>
              <c:f>Data_category!$P$4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ff708c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Data_category!$P$5:$P$28</c:f>
              <c:numCache>
                <c:formatCode>General</c:formatCode>
                <c:ptCount val="24"/>
              </c:numCache>
            </c:numRef>
          </c:val>
        </c:ser>
        <c:ser>
          <c:idx val="3"/>
          <c:order val="3"/>
          <c:tx>
            <c:strRef>
              <c:f>Data_category!$Q$4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ff6666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Data_category!$Q$5:$Q$28</c:f>
              <c:numCache>
                <c:formatCode>General</c:formatCode>
                <c:ptCount val="24"/>
              </c:numCache>
            </c:numRef>
          </c:val>
        </c:ser>
        <c:ser>
          <c:idx val="4"/>
          <c:order val="4"/>
          <c:tx>
            <c:strRef>
              <c:f>Data_category!$R$4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rgbClr val="003366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Data_category!$R$5:$R$28</c:f>
              <c:numCache>
                <c:formatCode>General</c:formatCode>
                <c:ptCount val="24"/>
              </c:numCache>
            </c:numRef>
          </c:val>
        </c:ser>
        <c:ser>
          <c:idx val="5"/>
          <c:order val="5"/>
          <c:tx>
            <c:strRef>
              <c:f>Data_category!$S$4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rgbClr val="000099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Data_category!$S$5:$S$28</c:f>
              <c:numCache>
                <c:formatCode>General</c:formatCode>
                <c:ptCount val="24"/>
              </c:numCache>
            </c:numRef>
          </c:val>
        </c:ser>
        <c:ser>
          <c:idx val="6"/>
          <c:order val="6"/>
          <c:tx>
            <c:strRef>
              <c:f>Data_category!$T$4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rgbClr val="6600cc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Data_category!$T$5:$T$28</c:f>
              <c:numCache>
                <c:formatCode>General</c:formatCode>
                <c:ptCount val="24"/>
              </c:numCache>
            </c:numRef>
          </c:val>
        </c:ser>
        <c:ser>
          <c:idx val="7"/>
          <c:order val="7"/>
          <c:tx>
            <c:strRef>
              <c:f>Data_category!$U$4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rgbClr val="ff00ff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Data_category!$U$5:$U$28</c:f>
              <c:numCache>
                <c:formatCode>General</c:formatCode>
                <c:ptCount val="24"/>
              </c:numCache>
            </c:numRef>
          </c:val>
        </c:ser>
        <c:ser>
          <c:idx val="8"/>
          <c:order val="8"/>
          <c:tx>
            <c:strRef>
              <c:f>Data_category!$V$4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rgbClr val="ff3399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Data_category!$V$5:$V$28</c:f>
              <c:numCache>
                <c:formatCode>General</c:formatCode>
                <c:ptCount val="24"/>
              </c:numCache>
            </c:numRef>
          </c:val>
        </c:ser>
        <c:ser>
          <c:idx val="9"/>
          <c:order val="9"/>
          <c:tx>
            <c:strRef>
              <c:f>Data_category!$W$4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rgbClr val="ff99cc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Data_category!$W$5:$W$28</c:f>
              <c:numCache>
                <c:formatCode>General</c:formatCode>
                <c:ptCount val="24"/>
              </c:numCache>
            </c:numRef>
          </c:val>
        </c:ser>
        <c:gapWidth val="2"/>
        <c:overlap val="100"/>
        <c:axId val="70013023"/>
        <c:axId val="10324040"/>
      </c:barChart>
      <c:catAx>
        <c:axId val="7001302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lang="it-CH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0324040"/>
        <c:crosses val="autoZero"/>
        <c:auto val="1"/>
        <c:lblAlgn val="ctr"/>
        <c:lblOffset val="100"/>
        <c:noMultiLvlLbl val="0"/>
      </c:catAx>
      <c:valAx>
        <c:axId val="10324040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lang="fr-CH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fr-CH" sz="1000" spc="-1" strike="noStrike">
                    <a:solidFill>
                      <a:srgbClr val="000000"/>
                    </a:solidFill>
                    <a:latin typeface="Calibri"/>
                  </a:rPr>
                  <a:t>Volume du trafic en % du TJM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lang="it-CH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0013023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stacked"/>
        <c:varyColors val="0"/>
        <c:ser>
          <c:idx val="0"/>
          <c:order val="0"/>
          <c:tx>
            <c:strRef>
              <c:f>Data_category!$N$32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rgbClr val="00a9ff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Data_category!$N$33:$N$56</c:f>
              <c:numCache>
                <c:formatCode>General</c:formatCode>
                <c:ptCount val="24"/>
              </c:numCache>
            </c:numRef>
          </c:val>
        </c:ser>
        <c:ser>
          <c:idx val="1"/>
          <c:order val="1"/>
          <c:tx>
            <c:strRef>
              <c:f>Data_category!$O$32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bce273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Data_category!$O$33:$O$56</c:f>
              <c:numCache>
                <c:formatCode>General</c:formatCode>
                <c:ptCount val="24"/>
              </c:numCache>
            </c:numRef>
          </c:val>
        </c:ser>
        <c:ser>
          <c:idx val="2"/>
          <c:order val="2"/>
          <c:tx>
            <c:strRef>
              <c:f>Data_category!$P$32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ff708c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Data_category!$P$33:$P$56</c:f>
              <c:numCache>
                <c:formatCode>General</c:formatCode>
                <c:ptCount val="24"/>
              </c:numCache>
            </c:numRef>
          </c:val>
        </c:ser>
        <c:ser>
          <c:idx val="3"/>
          <c:order val="3"/>
          <c:tx>
            <c:strRef>
              <c:f>Data_category!$Q$32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ff6666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Data_category!$Q$33:$Q$56</c:f>
              <c:numCache>
                <c:formatCode>General</c:formatCode>
                <c:ptCount val="24"/>
              </c:numCache>
            </c:numRef>
          </c:val>
        </c:ser>
        <c:ser>
          <c:idx val="4"/>
          <c:order val="4"/>
          <c:tx>
            <c:strRef>
              <c:f>Data_category!$R$32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rgbClr val="003366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Data_category!$R$33:$R$56</c:f>
              <c:numCache>
                <c:formatCode>General</c:formatCode>
                <c:ptCount val="24"/>
              </c:numCache>
            </c:numRef>
          </c:val>
        </c:ser>
        <c:ser>
          <c:idx val="5"/>
          <c:order val="5"/>
          <c:tx>
            <c:strRef>
              <c:f>Data_category!$S$32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rgbClr val="000099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Data_category!$S$33:$S$56</c:f>
              <c:numCache>
                <c:formatCode>General</c:formatCode>
                <c:ptCount val="24"/>
              </c:numCache>
            </c:numRef>
          </c:val>
        </c:ser>
        <c:ser>
          <c:idx val="6"/>
          <c:order val="6"/>
          <c:tx>
            <c:strRef>
              <c:f>Data_category!$T$32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rgbClr val="6600cc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Data_category!$T$33:$T$56</c:f>
              <c:numCache>
                <c:formatCode>General</c:formatCode>
                <c:ptCount val="24"/>
              </c:numCache>
            </c:numRef>
          </c:val>
        </c:ser>
        <c:ser>
          <c:idx val="7"/>
          <c:order val="7"/>
          <c:tx>
            <c:strRef>
              <c:f>Data_category!$U$32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rgbClr val="ff00ff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Data_category!$U$33:$U$56</c:f>
              <c:numCache>
                <c:formatCode>General</c:formatCode>
                <c:ptCount val="24"/>
              </c:numCache>
            </c:numRef>
          </c:val>
        </c:ser>
        <c:ser>
          <c:idx val="8"/>
          <c:order val="8"/>
          <c:tx>
            <c:strRef>
              <c:f>Data_category!$V$32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rgbClr val="ff3399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Data_category!$V$33:$V$56</c:f>
              <c:numCache>
                <c:formatCode>General</c:formatCode>
                <c:ptCount val="24"/>
              </c:numCache>
            </c:numRef>
          </c:val>
        </c:ser>
        <c:ser>
          <c:idx val="9"/>
          <c:order val="9"/>
          <c:tx>
            <c:strRef>
              <c:f>Data_category!$W$32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rgbClr val="ff99cc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Data_category!$W$33:$W$56</c:f>
              <c:numCache>
                <c:formatCode>General</c:formatCode>
                <c:ptCount val="24"/>
              </c:numCache>
            </c:numRef>
          </c:val>
        </c:ser>
        <c:gapWidth val="2"/>
        <c:overlap val="100"/>
        <c:axId val="74147027"/>
        <c:axId val="9191932"/>
      </c:barChart>
      <c:catAx>
        <c:axId val="74147027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lang="it-CH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191932"/>
        <c:crosses val="autoZero"/>
        <c:auto val="1"/>
        <c:lblAlgn val="ctr"/>
        <c:lblOffset val="100"/>
        <c:noMultiLvlLbl val="0"/>
      </c:catAx>
      <c:valAx>
        <c:axId val="9191932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lang="fr-CH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fr-CH" sz="1000" spc="-1" strike="noStrike">
                    <a:solidFill>
                      <a:srgbClr val="000000"/>
                    </a:solidFill>
                    <a:latin typeface="Calibri"/>
                  </a:rPr>
                  <a:t>Volume du trafic en % du TJM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lang="it-CH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4147027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4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5.xml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14</xdr:row>
      <xdr:rowOff>0</xdr:rowOff>
    </xdr:from>
    <xdr:to>
      <xdr:col>11</xdr:col>
      <xdr:colOff>2520</xdr:colOff>
      <xdr:row>31</xdr:row>
      <xdr:rowOff>158760</xdr:rowOff>
    </xdr:to>
    <xdr:graphicFrame>
      <xdr:nvGraphicFramePr>
        <xdr:cNvPr id="0" name="Chart 1"/>
        <xdr:cNvGraphicFramePr/>
      </xdr:nvGraphicFramePr>
      <xdr:xfrm>
        <a:off x="0" y="2676240"/>
        <a:ext cx="6904800" cy="2912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14</xdr:row>
      <xdr:rowOff>0</xdr:rowOff>
    </xdr:from>
    <xdr:to>
      <xdr:col>10</xdr:col>
      <xdr:colOff>612000</xdr:colOff>
      <xdr:row>32</xdr:row>
      <xdr:rowOff>6840</xdr:rowOff>
    </xdr:to>
    <xdr:graphicFrame>
      <xdr:nvGraphicFramePr>
        <xdr:cNvPr id="1" name="Chart 1"/>
        <xdr:cNvGraphicFramePr/>
      </xdr:nvGraphicFramePr>
      <xdr:xfrm>
        <a:off x="0" y="2676240"/>
        <a:ext cx="6899760" cy="2921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14</xdr:row>
      <xdr:rowOff>0</xdr:rowOff>
    </xdr:from>
    <xdr:to>
      <xdr:col>10</xdr:col>
      <xdr:colOff>612000</xdr:colOff>
      <xdr:row>32</xdr:row>
      <xdr:rowOff>6840</xdr:rowOff>
    </xdr:to>
    <xdr:graphicFrame>
      <xdr:nvGraphicFramePr>
        <xdr:cNvPr id="2" name="Chart 1"/>
        <xdr:cNvGraphicFramePr/>
      </xdr:nvGraphicFramePr>
      <xdr:xfrm>
        <a:off x="0" y="2676240"/>
        <a:ext cx="6899760" cy="2921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14</xdr:row>
      <xdr:rowOff>0</xdr:rowOff>
    </xdr:from>
    <xdr:to>
      <xdr:col>10</xdr:col>
      <xdr:colOff>612000</xdr:colOff>
      <xdr:row>32</xdr:row>
      <xdr:rowOff>6840</xdr:rowOff>
    </xdr:to>
    <xdr:graphicFrame>
      <xdr:nvGraphicFramePr>
        <xdr:cNvPr id="3" name="Chart 1"/>
        <xdr:cNvGraphicFramePr/>
      </xdr:nvGraphicFramePr>
      <xdr:xfrm>
        <a:off x="0" y="2676240"/>
        <a:ext cx="6899760" cy="2921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14</xdr:row>
      <xdr:rowOff>0</xdr:rowOff>
    </xdr:from>
    <xdr:to>
      <xdr:col>10</xdr:col>
      <xdr:colOff>612000</xdr:colOff>
      <xdr:row>32</xdr:row>
      <xdr:rowOff>6840</xdr:rowOff>
    </xdr:to>
    <xdr:graphicFrame>
      <xdr:nvGraphicFramePr>
        <xdr:cNvPr id="4" name="Chart 1"/>
        <xdr:cNvGraphicFramePr/>
      </xdr:nvGraphicFramePr>
      <xdr:xfrm>
        <a:off x="0" y="2676240"/>
        <a:ext cx="6899760" cy="2921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10</xdr:row>
      <xdr:rowOff>720</xdr:rowOff>
    </xdr:from>
    <xdr:to>
      <xdr:col>7</xdr:col>
      <xdr:colOff>964440</xdr:colOff>
      <xdr:row>36</xdr:row>
      <xdr:rowOff>159480</xdr:rowOff>
    </xdr:to>
    <xdr:graphicFrame>
      <xdr:nvGraphicFramePr>
        <xdr:cNvPr id="5" name="Chart 1"/>
        <xdr:cNvGraphicFramePr/>
      </xdr:nvGraphicFramePr>
      <xdr:xfrm>
        <a:off x="0" y="2050920"/>
        <a:ext cx="7522560" cy="4443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45</xdr:row>
      <xdr:rowOff>0</xdr:rowOff>
    </xdr:from>
    <xdr:to>
      <xdr:col>7</xdr:col>
      <xdr:colOff>964440</xdr:colOff>
      <xdr:row>71</xdr:row>
      <xdr:rowOff>159120</xdr:rowOff>
    </xdr:to>
    <xdr:graphicFrame>
      <xdr:nvGraphicFramePr>
        <xdr:cNvPr id="6" name="Chart 2"/>
        <xdr:cNvGraphicFramePr/>
      </xdr:nvGraphicFramePr>
      <xdr:xfrm>
        <a:off x="0" y="7820640"/>
        <a:ext cx="7522560" cy="4443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10</xdr:row>
      <xdr:rowOff>0</xdr:rowOff>
    </xdr:from>
    <xdr:to>
      <xdr:col>10</xdr:col>
      <xdr:colOff>673200</xdr:colOff>
      <xdr:row>36</xdr:row>
      <xdr:rowOff>159480</xdr:rowOff>
    </xdr:to>
    <xdr:graphicFrame>
      <xdr:nvGraphicFramePr>
        <xdr:cNvPr id="7" name="Chart 1"/>
        <xdr:cNvGraphicFramePr/>
      </xdr:nvGraphicFramePr>
      <xdr:xfrm>
        <a:off x="0" y="2024280"/>
        <a:ext cx="7559640" cy="4443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45</xdr:row>
      <xdr:rowOff>0</xdr:rowOff>
    </xdr:from>
    <xdr:to>
      <xdr:col>10</xdr:col>
      <xdr:colOff>673200</xdr:colOff>
      <xdr:row>71</xdr:row>
      <xdr:rowOff>159480</xdr:rowOff>
    </xdr:to>
    <xdr:graphicFrame>
      <xdr:nvGraphicFramePr>
        <xdr:cNvPr id="8" name="Chart 2"/>
        <xdr:cNvGraphicFramePr/>
      </xdr:nvGraphicFramePr>
      <xdr:xfrm>
        <a:off x="0" y="7794360"/>
        <a:ext cx="7559640" cy="4443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16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7" activeCellId="0" sqref="B27"/>
    </sheetView>
  </sheetViews>
  <sheetFormatPr defaultColWidth="9.30078125" defaultRowHeight="12.75" zeroHeight="false" outlineLevelRow="0" outlineLevelCol="0"/>
  <cols>
    <col collapsed="false" customWidth="true" hidden="false" outlineLevel="0" max="1" min="1" style="1" width="21.57"/>
    <col collapsed="false" customWidth="true" hidden="false" outlineLevel="0" max="2" min="2" style="1" width="119.14"/>
  </cols>
  <sheetData>
    <row r="1" customFormat="false" ht="16.7" hidden="false" customHeight="true" outlineLevel="0" collapsed="false">
      <c r="A1" s="2" t="s">
        <v>0</v>
      </c>
    </row>
    <row r="3" customFormat="false" ht="12.75" hidden="false" customHeight="true" outlineLevel="0" collapsed="false">
      <c r="A3" s="1" t="s">
        <v>1</v>
      </c>
      <c r="B3" s="3"/>
    </row>
    <row r="4" customFormat="false" ht="12.75" hidden="false" customHeight="true" outlineLevel="0" collapsed="false">
      <c r="A4" s="1" t="s">
        <v>2</v>
      </c>
      <c r="B4" s="3"/>
    </row>
    <row r="5" customFormat="false" ht="12.75" hidden="false" customHeight="true" outlineLevel="0" collapsed="false">
      <c r="A5" s="1" t="s">
        <v>3</v>
      </c>
      <c r="B5" s="3"/>
    </row>
    <row r="6" customFormat="false" ht="12.75" hidden="false" customHeight="true" outlineLevel="0" collapsed="false">
      <c r="A6" s="1" t="s">
        <v>4</v>
      </c>
      <c r="B6" s="3"/>
    </row>
    <row r="7" customFormat="false" ht="12.75" hidden="false" customHeight="true" outlineLevel="0" collapsed="false">
      <c r="A7" s="1" t="s">
        <v>5</v>
      </c>
      <c r="B7" s="3"/>
    </row>
    <row r="8" customFormat="false" ht="12.75" hidden="false" customHeight="true" outlineLevel="0" collapsed="false">
      <c r="A8" s="1" t="s">
        <v>6</v>
      </c>
      <c r="B8" s="3"/>
    </row>
    <row r="9" customFormat="false" ht="12.75" hidden="false" customHeight="true" outlineLevel="0" collapsed="false">
      <c r="A9" s="1" t="s">
        <v>7</v>
      </c>
      <c r="B9" s="3"/>
    </row>
    <row r="10" customFormat="false" ht="12.75" hidden="false" customHeight="true" outlineLevel="0" collapsed="false">
      <c r="A10" s="1" t="s">
        <v>8</v>
      </c>
      <c r="B10" s="3"/>
    </row>
    <row r="11" customFormat="false" ht="12.75" hidden="false" customHeight="true" outlineLevel="0" collapsed="false">
      <c r="A11" s="1" t="s">
        <v>9</v>
      </c>
      <c r="B11" s="3"/>
    </row>
    <row r="12" customFormat="false" ht="12.75" hidden="false" customHeight="true" outlineLevel="0" collapsed="false">
      <c r="A12" s="1" t="s">
        <v>10</v>
      </c>
      <c r="B12" s="3"/>
    </row>
    <row r="13" customFormat="false" ht="12.75" hidden="false" customHeight="true" outlineLevel="0" collapsed="false">
      <c r="A13" s="1" t="s">
        <v>11</v>
      </c>
      <c r="B13" s="3"/>
    </row>
    <row r="14" customFormat="false" ht="12.75" hidden="false" customHeight="true" outlineLevel="0" collapsed="false">
      <c r="A14" s="1" t="s">
        <v>12</v>
      </c>
      <c r="B14" s="3"/>
    </row>
    <row r="27" customFormat="false" ht="12.75" hidden="false" customHeight="false" outlineLevel="0" collapsed="false">
      <c r="A27" s="1" t="s">
        <v>13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K5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1" activeCellId="0" sqref="B11"/>
    </sheetView>
  </sheetViews>
  <sheetFormatPr defaultColWidth="9.30078125" defaultRowHeight="12.75" zeroHeight="false" outlineLevelRow="0" outlineLevelCol="0"/>
  <cols>
    <col collapsed="false" customWidth="true" hidden="false" outlineLevel="0" max="1" min="1" style="1" width="10.71"/>
    <col collapsed="false" customWidth="true" hidden="false" outlineLevel="0" max="11" min="2" style="1" width="8.71"/>
  </cols>
  <sheetData>
    <row r="1" customFormat="false" ht="15.75" hidden="false" customHeight="true" outlineLevel="0" collapsed="false">
      <c r="A1" s="13" t="n">
        <f aca="false">Data_count!B3</f>
        <v>0</v>
      </c>
      <c r="J1" s="12"/>
      <c r="K1" s="14"/>
    </row>
    <row r="2" customFormat="false" ht="19.5" hidden="false" customHeight="true" outlineLevel="0" collapsed="false">
      <c r="A2" s="15" t="n">
        <f aca="false">Data_count!B4</f>
        <v>0</v>
      </c>
      <c r="G2" s="16" t="n">
        <f aca="false">Data_count!B5</f>
        <v>0</v>
      </c>
      <c r="J2" s="12"/>
      <c r="K2" s="14" t="n">
        <f aca="false">Data_count!B6</f>
        <v>0</v>
      </c>
    </row>
    <row r="3" customFormat="false" ht="18.75" hidden="false" customHeight="true" outlineLevel="0" collapsed="false">
      <c r="A3" s="15" t="n">
        <f aca="false">Data_count!B10</f>
        <v>0</v>
      </c>
      <c r="G3" s="16"/>
      <c r="J3" s="12"/>
      <c r="K3" s="17" t="n">
        <f aca="false">Data_count!B7</f>
        <v>0</v>
      </c>
    </row>
    <row r="4" customFormat="false" ht="12.75" hidden="false" customHeight="true" outlineLevel="0" collapsed="false">
      <c r="A4" s="15" t="s">
        <v>87</v>
      </c>
      <c r="B4" s="18" t="n">
        <f aca="false">Data_count!B13</f>
        <v>0</v>
      </c>
      <c r="J4" s="12"/>
      <c r="K4" s="17" t="n">
        <f aca="false">Data_count!B8</f>
        <v>0</v>
      </c>
    </row>
    <row r="5" customFormat="false" ht="12.75" hidden="false" customHeight="true" outlineLevel="0" collapsed="false">
      <c r="A5" s="15" t="s">
        <v>88</v>
      </c>
      <c r="B5" s="18" t="n">
        <f aca="false">Data_count!B14</f>
        <v>0</v>
      </c>
      <c r="J5" s="12"/>
      <c r="K5" s="17" t="n">
        <f aca="false">Data_count!B9</f>
        <v>0</v>
      </c>
    </row>
    <row r="6" customFormat="false" ht="12.75" hidden="false" customHeight="true" outlineLevel="0" collapsed="false">
      <c r="A6" s="15"/>
      <c r="C6" s="19"/>
      <c r="J6" s="12"/>
    </row>
    <row r="7" customFormat="false" ht="15.75" hidden="false" customHeight="true" outlineLevel="0" collapsed="false">
      <c r="A7" s="15"/>
      <c r="C7" s="19"/>
      <c r="G7" s="20" t="n">
        <f aca="false">Data_count!B11</f>
        <v>0</v>
      </c>
      <c r="J7" s="12"/>
      <c r="K7" s="12"/>
    </row>
    <row r="8" customFormat="false" ht="13.5" hidden="false" customHeight="true" outlineLevel="0" collapsed="false">
      <c r="A8" s="15"/>
      <c r="C8" s="19"/>
      <c r="F8" s="20"/>
      <c r="G8" s="125"/>
      <c r="J8" s="12"/>
      <c r="K8" s="12"/>
    </row>
    <row r="9" customFormat="false" ht="12.75" hidden="false" customHeight="true" outlineLevel="0" collapsed="false">
      <c r="A9" s="44"/>
      <c r="B9" s="44"/>
      <c r="C9" s="126" t="str">
        <f aca="false">CV_H!C10</f>
        <v>Tous Véhicules</v>
      </c>
      <c r="D9" s="126"/>
      <c r="E9" s="126"/>
      <c r="F9" s="47" t="str">
        <f aca="false">CV_H!F10</f>
        <v>MD-velo</v>
      </c>
      <c r="G9" s="47"/>
      <c r="H9" s="110" t="str">
        <f aca="false">CV_H!H10</f>
        <v>MD-autres</v>
      </c>
      <c r="I9" s="110"/>
      <c r="J9" s="127" t="str">
        <f aca="false">CV_H!J10</f>
        <v>%-autres</v>
      </c>
      <c r="K9" s="127"/>
    </row>
    <row r="10" customFormat="false" ht="13.5" hidden="false" customHeight="true" outlineLevel="0" collapsed="false">
      <c r="A10" s="44"/>
      <c r="B10" s="44"/>
      <c r="C10" s="128" t="s">
        <v>15</v>
      </c>
      <c r="D10" s="52" t="s">
        <v>94</v>
      </c>
      <c r="E10" s="52" t="s">
        <v>61</v>
      </c>
      <c r="F10" s="52" t="s">
        <v>94</v>
      </c>
      <c r="G10" s="52" t="s">
        <v>61</v>
      </c>
      <c r="H10" s="111" t="s">
        <v>94</v>
      </c>
      <c r="I10" s="52" t="s">
        <v>61</v>
      </c>
      <c r="J10" s="111" t="s">
        <v>94</v>
      </c>
      <c r="K10" s="129" t="s">
        <v>61</v>
      </c>
    </row>
    <row r="11" customFormat="false" ht="17.25" hidden="false" customHeight="true" outlineLevel="0" collapsed="false">
      <c r="A11" s="130"/>
      <c r="B11" s="131" t="s">
        <v>116</v>
      </c>
      <c r="C11" s="132" t="n">
        <f aca="false">CV_H!C21</f>
        <v>0</v>
      </c>
      <c r="D11" s="133" t="n">
        <f aca="false">CV_H!D21</f>
        <v>0</v>
      </c>
      <c r="E11" s="133" t="n">
        <f aca="false">CV_H!E21</f>
        <v>0</v>
      </c>
      <c r="F11" s="133" t="n">
        <f aca="false">CV_H!F21</f>
        <v>0</v>
      </c>
      <c r="G11" s="133" t="n">
        <f aca="false">CV_H!G21</f>
        <v>0</v>
      </c>
      <c r="H11" s="133" t="n">
        <f aca="false">CV_H!H21</f>
        <v>0</v>
      </c>
      <c r="I11" s="133" t="n">
        <f aca="false">CV_H!I21</f>
        <v>0</v>
      </c>
      <c r="J11" s="134" t="e">
        <f aca="false">CV_H!J21</f>
        <v>#DIV/0!</v>
      </c>
      <c r="K11" s="135" t="e">
        <f aca="false">CV_H!K21</f>
        <v>#DIV/0!</v>
      </c>
    </row>
    <row r="12" customFormat="false" ht="17.25" hidden="false" customHeight="true" outlineLevel="0" collapsed="false">
      <c r="A12" s="136"/>
      <c r="B12" s="137" t="s">
        <v>118</v>
      </c>
      <c r="C12" s="138" t="n">
        <f aca="false">CV_H!C22</f>
        <v>0</v>
      </c>
      <c r="D12" s="139" t="n">
        <f aca="false">CV_H!D22</f>
        <v>0</v>
      </c>
      <c r="E12" s="139" t="n">
        <f aca="false">CV_H!E22</f>
        <v>0</v>
      </c>
      <c r="F12" s="139" t="n">
        <f aca="false">CV_H!F22</f>
        <v>0</v>
      </c>
      <c r="G12" s="139" t="n">
        <f aca="false">CV_H!G22</f>
        <v>0</v>
      </c>
      <c r="H12" s="139" t="n">
        <f aca="false">CV_H!H22</f>
        <v>0</v>
      </c>
      <c r="I12" s="139" t="n">
        <f aca="false">CV_H!I22</f>
        <v>0</v>
      </c>
      <c r="J12" s="140" t="e">
        <f aca="false">CV_H!J22</f>
        <v>#DIV/0!</v>
      </c>
      <c r="K12" s="141" t="e">
        <f aca="false">CV_H!K22</f>
        <v>#DIV/0!</v>
      </c>
    </row>
    <row r="14" customFormat="false" ht="15.75" hidden="false" customHeight="true" outlineLevel="0" collapsed="false">
      <c r="B14" s="13" t="s">
        <v>150</v>
      </c>
    </row>
    <row r="33" customFormat="false" ht="12.75" hidden="false" customHeight="true" outlineLevel="0" collapsed="false">
      <c r="A33" s="144" t="s">
        <v>148</v>
      </c>
      <c r="B33" s="144"/>
      <c r="C33" s="144"/>
      <c r="D33" s="144"/>
      <c r="E33" s="44"/>
    </row>
    <row r="34" customFormat="false" ht="12" hidden="false" customHeight="true" outlineLevel="0" collapsed="false">
      <c r="A34" s="145" t="s">
        <v>130</v>
      </c>
      <c r="B34" s="146" t="s">
        <v>131</v>
      </c>
      <c r="C34" s="147" t="s">
        <v>132</v>
      </c>
      <c r="D34" s="148" t="s">
        <v>133</v>
      </c>
    </row>
    <row r="35" customFormat="false" ht="12" hidden="false" customHeight="true" outlineLevel="0" collapsed="false">
      <c r="A35" s="151" t="s">
        <v>31</v>
      </c>
      <c r="B35" s="152" t="e">
        <f aca="false">D35/$C$11</f>
        <v>#DIV/0!</v>
      </c>
      <c r="C35" s="152" t="e">
        <f aca="false">Data_day!M5</f>
        <v>#DIV/0!</v>
      </c>
      <c r="D35" s="153" t="n">
        <f aca="false">CV_C!I14</f>
        <v>0</v>
      </c>
    </row>
    <row r="36" customFormat="false" ht="12" hidden="false" customHeight="true" outlineLevel="0" collapsed="false">
      <c r="A36" s="158" t="s">
        <v>32</v>
      </c>
      <c r="B36" s="159" t="e">
        <f aca="false">D36/$C$11</f>
        <v>#DIV/0!</v>
      </c>
      <c r="C36" s="159" t="e">
        <f aca="false">Data_day!M6</f>
        <v>#DIV/0!</v>
      </c>
      <c r="D36" s="160" t="n">
        <f aca="false">CV_C!I15</f>
        <v>0</v>
      </c>
    </row>
    <row r="37" customFormat="false" ht="12" hidden="false" customHeight="true" outlineLevel="0" collapsed="false">
      <c r="A37" s="158" t="s">
        <v>33</v>
      </c>
      <c r="B37" s="159" t="e">
        <f aca="false">D37/$C$11</f>
        <v>#DIV/0!</v>
      </c>
      <c r="C37" s="159" t="e">
        <f aca="false">Data_day!M7</f>
        <v>#DIV/0!</v>
      </c>
      <c r="D37" s="160" t="n">
        <f aca="false">CV_C!I16</f>
        <v>0</v>
      </c>
    </row>
    <row r="38" customFormat="false" ht="12" hidden="false" customHeight="true" outlineLevel="0" collapsed="false">
      <c r="A38" s="158" t="s">
        <v>34</v>
      </c>
      <c r="B38" s="159" t="e">
        <f aca="false">D38/$C$11</f>
        <v>#DIV/0!</v>
      </c>
      <c r="C38" s="159" t="e">
        <f aca="false">Data_day!M8</f>
        <v>#DIV/0!</v>
      </c>
      <c r="D38" s="160" t="n">
        <f aca="false">CV_C!I17</f>
        <v>0</v>
      </c>
    </row>
    <row r="39" customFormat="false" ht="12" hidden="false" customHeight="true" outlineLevel="0" collapsed="false">
      <c r="A39" s="158" t="s">
        <v>35</v>
      </c>
      <c r="B39" s="159" t="e">
        <f aca="false">D39/$C$11</f>
        <v>#DIV/0!</v>
      </c>
      <c r="C39" s="159" t="e">
        <f aca="false">Data_day!M9</f>
        <v>#DIV/0!</v>
      </c>
      <c r="D39" s="160" t="n">
        <f aca="false">CV_C!I18</f>
        <v>0</v>
      </c>
    </row>
    <row r="40" customFormat="false" ht="12" hidden="false" customHeight="true" outlineLevel="0" collapsed="false">
      <c r="A40" s="158" t="s">
        <v>36</v>
      </c>
      <c r="B40" s="159" t="e">
        <f aca="false">D40/$C$11</f>
        <v>#DIV/0!</v>
      </c>
      <c r="C40" s="159" t="e">
        <f aca="false">Data_day!M10</f>
        <v>#DIV/0!</v>
      </c>
      <c r="D40" s="160" t="n">
        <f aca="false">CV_C!I19</f>
        <v>0</v>
      </c>
    </row>
    <row r="41" customFormat="false" ht="12" hidden="false" customHeight="true" outlineLevel="0" collapsed="false">
      <c r="A41" s="158" t="s">
        <v>37</v>
      </c>
      <c r="B41" s="159" t="e">
        <f aca="false">D41/$C$11</f>
        <v>#DIV/0!</v>
      </c>
      <c r="C41" s="159" t="e">
        <f aca="false">Data_day!M11</f>
        <v>#DIV/0!</v>
      </c>
      <c r="D41" s="160" t="n">
        <f aca="false">CV_C!I20</f>
        <v>0</v>
      </c>
    </row>
    <row r="42" customFormat="false" ht="12" hidden="false" customHeight="true" outlineLevel="0" collapsed="false">
      <c r="A42" s="166" t="s">
        <v>38</v>
      </c>
      <c r="B42" s="167" t="e">
        <f aca="false">D42/$C$11</f>
        <v>#DIV/0!</v>
      </c>
      <c r="C42" s="167" t="e">
        <f aca="false">Data_day!M12</f>
        <v>#DIV/0!</v>
      </c>
      <c r="D42" s="168" t="n">
        <f aca="false">CV_C!I21</f>
        <v>0</v>
      </c>
    </row>
    <row r="43" customFormat="false" ht="12" hidden="false" customHeight="true" outlineLevel="0" collapsed="false">
      <c r="A43" s="158" t="s">
        <v>39</v>
      </c>
      <c r="B43" s="159" t="e">
        <f aca="false">D43/$C$11</f>
        <v>#DIV/0!</v>
      </c>
      <c r="C43" s="159" t="e">
        <f aca="false">Data_day!M13</f>
        <v>#DIV/0!</v>
      </c>
      <c r="D43" s="160" t="n">
        <f aca="false">CV_C!I22</f>
        <v>0</v>
      </c>
    </row>
    <row r="44" customFormat="false" ht="12" hidden="false" customHeight="true" outlineLevel="0" collapsed="false">
      <c r="A44" s="158" t="s">
        <v>40</v>
      </c>
      <c r="B44" s="159" t="e">
        <f aca="false">D44/$C$11</f>
        <v>#DIV/0!</v>
      </c>
      <c r="C44" s="159" t="e">
        <f aca="false">Data_day!M14</f>
        <v>#DIV/0!</v>
      </c>
      <c r="D44" s="160" t="n">
        <f aca="false">CV_C!I23</f>
        <v>0</v>
      </c>
    </row>
    <row r="45" customFormat="false" ht="12" hidden="false" customHeight="true" outlineLevel="0" collapsed="false">
      <c r="A45" s="158" t="s">
        <v>41</v>
      </c>
      <c r="B45" s="159" t="e">
        <f aca="false">D45/$C$11</f>
        <v>#DIV/0!</v>
      </c>
      <c r="C45" s="159" t="e">
        <f aca="false">Data_day!M15</f>
        <v>#DIV/0!</v>
      </c>
      <c r="D45" s="160" t="n">
        <f aca="false">CV_C!I24</f>
        <v>0</v>
      </c>
    </row>
    <row r="46" customFormat="false" ht="12" hidden="false" customHeight="true" outlineLevel="0" collapsed="false">
      <c r="A46" s="158" t="s">
        <v>42</v>
      </c>
      <c r="B46" s="159" t="e">
        <f aca="false">D46/$C$11</f>
        <v>#DIV/0!</v>
      </c>
      <c r="C46" s="159" t="e">
        <f aca="false">Data_day!M16</f>
        <v>#DIV/0!</v>
      </c>
      <c r="D46" s="160" t="n">
        <f aca="false">CV_C!I25</f>
        <v>0</v>
      </c>
    </row>
    <row r="47" customFormat="false" ht="12" hidden="false" customHeight="true" outlineLevel="0" collapsed="false">
      <c r="A47" s="158" t="s">
        <v>43</v>
      </c>
      <c r="B47" s="159" t="e">
        <f aca="false">D47/$C$11</f>
        <v>#DIV/0!</v>
      </c>
      <c r="C47" s="159" t="e">
        <f aca="false">Data_day!M17</f>
        <v>#DIV/0!</v>
      </c>
      <c r="D47" s="160" t="n">
        <f aca="false">CV_C!I26</f>
        <v>0</v>
      </c>
    </row>
    <row r="48" customFormat="false" ht="12" hidden="false" customHeight="true" outlineLevel="0" collapsed="false">
      <c r="A48" s="158" t="s">
        <v>44</v>
      </c>
      <c r="B48" s="159" t="e">
        <f aca="false">D48/$C$11</f>
        <v>#DIV/0!</v>
      </c>
      <c r="C48" s="159" t="e">
        <f aca="false">Data_day!M18</f>
        <v>#DIV/0!</v>
      </c>
      <c r="D48" s="160" t="n">
        <f aca="false">CV_C!I27</f>
        <v>0</v>
      </c>
    </row>
    <row r="49" customFormat="false" ht="12" hidden="false" customHeight="true" outlineLevel="0" collapsed="false">
      <c r="A49" s="158" t="s">
        <v>45</v>
      </c>
      <c r="B49" s="159" t="e">
        <f aca="false">D49/$C$11</f>
        <v>#DIV/0!</v>
      </c>
      <c r="C49" s="159" t="e">
        <f aca="false">Data_day!M19</f>
        <v>#DIV/0!</v>
      </c>
      <c r="D49" s="160" t="n">
        <f aca="false">CV_C!I28</f>
        <v>0</v>
      </c>
    </row>
    <row r="50" customFormat="false" ht="12" hidden="false" customHeight="true" outlineLevel="0" collapsed="false">
      <c r="A50" s="158" t="s">
        <v>46</v>
      </c>
      <c r="B50" s="159" t="e">
        <f aca="false">D50/$C$11</f>
        <v>#DIV/0!</v>
      </c>
      <c r="C50" s="159" t="e">
        <f aca="false">Data_day!M20</f>
        <v>#DIV/0!</v>
      </c>
      <c r="D50" s="160" t="n">
        <f aca="false">CV_C!I29</f>
        <v>0</v>
      </c>
    </row>
    <row r="51" customFormat="false" ht="12" hidden="false" customHeight="true" outlineLevel="0" collapsed="false">
      <c r="A51" s="158" t="s">
        <v>47</v>
      </c>
      <c r="B51" s="159" t="e">
        <f aca="false">D51/$C$11</f>
        <v>#DIV/0!</v>
      </c>
      <c r="C51" s="159" t="e">
        <f aca="false">Data_day!M21</f>
        <v>#DIV/0!</v>
      </c>
      <c r="D51" s="160" t="n">
        <f aca="false">CV_C!I30</f>
        <v>0</v>
      </c>
      <c r="F51" s="177"/>
      <c r="G51" s="177"/>
      <c r="H51" s="177"/>
      <c r="I51" s="177"/>
      <c r="J51" s="177"/>
      <c r="K51" s="72"/>
    </row>
    <row r="52" customFormat="false" ht="12" hidden="false" customHeight="true" outlineLevel="0" collapsed="false">
      <c r="A52" s="166" t="s">
        <v>48</v>
      </c>
      <c r="B52" s="167" t="e">
        <f aca="false">D52/$C$11</f>
        <v>#DIV/0!</v>
      </c>
      <c r="C52" s="167" t="e">
        <f aca="false">Data_day!M22</f>
        <v>#DIV/0!</v>
      </c>
      <c r="D52" s="168" t="n">
        <f aca="false">CV_C!I31</f>
        <v>0</v>
      </c>
      <c r="K52" s="72"/>
    </row>
    <row r="53" customFormat="false" ht="12" hidden="false" customHeight="true" outlineLevel="0" collapsed="false">
      <c r="A53" s="158" t="s">
        <v>49</v>
      </c>
      <c r="B53" s="159" t="e">
        <f aca="false">D53/$C$11</f>
        <v>#DIV/0!</v>
      </c>
      <c r="C53" s="159" t="e">
        <f aca="false">Data_day!M23</f>
        <v>#DIV/0!</v>
      </c>
      <c r="D53" s="160" t="n">
        <f aca="false">CV_C!I32</f>
        <v>0</v>
      </c>
      <c r="K53" s="72"/>
    </row>
    <row r="54" customFormat="false" ht="12" hidden="false" customHeight="true" outlineLevel="0" collapsed="false">
      <c r="A54" s="158" t="s">
        <v>50</v>
      </c>
      <c r="B54" s="159" t="e">
        <f aca="false">D54/$C$11</f>
        <v>#DIV/0!</v>
      </c>
      <c r="C54" s="159" t="e">
        <f aca="false">Data_day!M24</f>
        <v>#DIV/0!</v>
      </c>
      <c r="D54" s="160" t="n">
        <f aca="false">CV_C!I33</f>
        <v>0</v>
      </c>
      <c r="K54" s="72"/>
    </row>
    <row r="55" customFormat="false" ht="12" hidden="false" customHeight="true" outlineLevel="0" collapsed="false">
      <c r="A55" s="158" t="s">
        <v>51</v>
      </c>
      <c r="B55" s="159" t="e">
        <f aca="false">D55/$C$11</f>
        <v>#DIV/0!</v>
      </c>
      <c r="C55" s="159" t="e">
        <f aca="false">Data_day!M25</f>
        <v>#DIV/0!</v>
      </c>
      <c r="D55" s="160" t="n">
        <f aca="false">CV_C!I34</f>
        <v>0</v>
      </c>
      <c r="K55" s="72"/>
    </row>
    <row r="56" customFormat="false" ht="12" hidden="false" customHeight="true" outlineLevel="0" collapsed="false">
      <c r="A56" s="158" t="s">
        <v>52</v>
      </c>
      <c r="B56" s="159" t="e">
        <f aca="false">D56/$C$11</f>
        <v>#DIV/0!</v>
      </c>
      <c r="C56" s="159" t="e">
        <f aca="false">Data_day!M26</f>
        <v>#DIV/0!</v>
      </c>
      <c r="D56" s="160" t="n">
        <f aca="false">CV_C!I35</f>
        <v>0</v>
      </c>
      <c r="K56" s="72"/>
    </row>
    <row r="57" customFormat="false" ht="12" hidden="false" customHeight="true" outlineLevel="0" collapsed="false">
      <c r="A57" s="158" t="s">
        <v>53</v>
      </c>
      <c r="B57" s="159" t="e">
        <f aca="false">D57/$C$11</f>
        <v>#DIV/0!</v>
      </c>
      <c r="C57" s="159" t="e">
        <f aca="false">Data_day!M27</f>
        <v>#DIV/0!</v>
      </c>
      <c r="D57" s="160" t="n">
        <f aca="false">CV_C!I36</f>
        <v>0</v>
      </c>
      <c r="K57" s="72"/>
    </row>
    <row r="58" customFormat="false" ht="12" hidden="false" customHeight="true" outlineLevel="0" collapsed="false">
      <c r="A58" s="174" t="s">
        <v>54</v>
      </c>
      <c r="B58" s="175" t="e">
        <f aca="false">D58/$C$11</f>
        <v>#DIV/0!</v>
      </c>
      <c r="C58" s="175" t="e">
        <f aca="false">Data_day!M28</f>
        <v>#DIV/0!</v>
      </c>
      <c r="D58" s="176" t="n">
        <f aca="false">CV_C!I37</f>
        <v>0</v>
      </c>
      <c r="K58" s="72"/>
    </row>
  </sheetData>
  <mergeCells count="5">
    <mergeCell ref="C9:E9"/>
    <mergeCell ref="F9:G9"/>
    <mergeCell ref="H9:I9"/>
    <mergeCell ref="J9:K9"/>
    <mergeCell ref="A33:D33"/>
  </mergeCells>
  <conditionalFormatting sqref="A47:D58">
    <cfRule type="expression" priority="2" aboveAverage="0" equalAverage="0" bottom="0" percent="0" rank="0" text="" dxfId="4">
      <formula>ROUND($D47,0)&gt;=ROUND(MAX($D$47:$D$58),0)</formula>
    </cfRule>
  </conditionalFormatting>
  <conditionalFormatting sqref="A35:D46">
    <cfRule type="expression" priority="3" aboveAverage="0" equalAverage="0" bottom="0" percent="0" rank="0" text="" dxfId="5">
      <formula>ROUND($D35,0)&gt;=ROUND(MAX($D$35:$D$46),0)</formula>
    </cfRule>
  </conditionalFormatting>
  <printOptions headings="false" gridLines="false" gridLinesSet="true" horizontalCentered="true" verticalCentered="false"/>
  <pageMargins left="0.669444444444444" right="0.669444444444444" top="1.96805555555556" bottom="0.472222222222222" header="0.708333333333333" footer="0.196527777777778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&amp;L&amp;8République et canton de Neuchâtel
Département du développement
territorial et de l'environnement&amp;CComptage hebdomadaire&amp;R&amp;8Service des ponts et chaussées
Bureau signalisation et circulation
Neuchâtel, le &amp;D</oddHeader>
    <oddFooter>&amp;L&amp;6 &amp;F&amp;R&amp;8 Page: &amp;P/&amp;N</oddFooter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K5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R26" activeCellId="0" sqref="R26"/>
    </sheetView>
  </sheetViews>
  <sheetFormatPr defaultColWidth="9.30078125" defaultRowHeight="12.75" zeroHeight="false" outlineLevelRow="0" outlineLevelCol="0"/>
  <cols>
    <col collapsed="false" customWidth="true" hidden="false" outlineLevel="0" max="1" min="1" style="1" width="10.71"/>
    <col collapsed="false" customWidth="true" hidden="false" outlineLevel="0" max="11" min="2" style="1" width="8.71"/>
  </cols>
  <sheetData>
    <row r="1" customFormat="false" ht="15.75" hidden="false" customHeight="true" outlineLevel="0" collapsed="false">
      <c r="A1" s="13" t="n">
        <f aca="false">Data_count!B3</f>
        <v>0</v>
      </c>
      <c r="J1" s="12"/>
      <c r="K1" s="14"/>
    </row>
    <row r="2" customFormat="false" ht="19.5" hidden="false" customHeight="true" outlineLevel="0" collapsed="false">
      <c r="A2" s="15" t="n">
        <f aca="false">Data_count!B4</f>
        <v>0</v>
      </c>
      <c r="G2" s="16" t="n">
        <f aca="false">Data_count!B5</f>
        <v>0</v>
      </c>
      <c r="J2" s="12"/>
      <c r="K2" s="14" t="n">
        <f aca="false">Data_count!B6</f>
        <v>0</v>
      </c>
    </row>
    <row r="3" customFormat="false" ht="18.75" hidden="false" customHeight="true" outlineLevel="0" collapsed="false">
      <c r="A3" s="15" t="n">
        <f aca="false">Data_count!B10</f>
        <v>0</v>
      </c>
      <c r="G3" s="16"/>
      <c r="J3" s="12"/>
      <c r="K3" s="17" t="n">
        <f aca="false">Data_count!B7</f>
        <v>0</v>
      </c>
    </row>
    <row r="4" customFormat="false" ht="12.75" hidden="false" customHeight="true" outlineLevel="0" collapsed="false">
      <c r="A4" s="15" t="s">
        <v>87</v>
      </c>
      <c r="B4" s="18" t="n">
        <f aca="false">Data_count!B13</f>
        <v>0</v>
      </c>
      <c r="J4" s="12"/>
      <c r="K4" s="17" t="n">
        <f aca="false">Data_count!B8</f>
        <v>0</v>
      </c>
    </row>
    <row r="5" customFormat="false" ht="12.75" hidden="false" customHeight="true" outlineLevel="0" collapsed="false">
      <c r="A5" s="15" t="s">
        <v>88</v>
      </c>
      <c r="B5" s="18" t="n">
        <f aca="false">Data_count!B14</f>
        <v>0</v>
      </c>
      <c r="J5" s="12"/>
      <c r="K5" s="17" t="n">
        <f aca="false">Data_count!B9</f>
        <v>0</v>
      </c>
    </row>
    <row r="6" customFormat="false" ht="12.75" hidden="false" customHeight="true" outlineLevel="0" collapsed="false">
      <c r="A6" s="15"/>
      <c r="C6" s="19"/>
      <c r="J6" s="12"/>
    </row>
    <row r="7" customFormat="false" ht="15.75" hidden="false" customHeight="true" outlineLevel="0" collapsed="false">
      <c r="A7" s="15"/>
      <c r="C7" s="19"/>
      <c r="G7" s="20" t="n">
        <f aca="false">Data_count!B11</f>
        <v>0</v>
      </c>
      <c r="J7" s="12"/>
      <c r="K7" s="12"/>
    </row>
    <row r="8" customFormat="false" ht="13.5" hidden="false" customHeight="true" outlineLevel="0" collapsed="false">
      <c r="A8" s="15"/>
      <c r="C8" s="19"/>
      <c r="F8" s="20"/>
      <c r="G8" s="125"/>
      <c r="J8" s="12"/>
      <c r="K8" s="12"/>
    </row>
    <row r="9" customFormat="false" ht="12.75" hidden="false" customHeight="true" outlineLevel="0" collapsed="false">
      <c r="A9" s="44"/>
      <c r="B9" s="44"/>
      <c r="C9" s="126" t="str">
        <f aca="false">CV_H!C10</f>
        <v>Tous Véhicules</v>
      </c>
      <c r="D9" s="126"/>
      <c r="E9" s="126"/>
      <c r="F9" s="47" t="str">
        <f aca="false">CV_H!F10</f>
        <v>MD-velo</v>
      </c>
      <c r="G9" s="47"/>
      <c r="H9" s="110" t="str">
        <f aca="false">CV_H!H10</f>
        <v>MD-autres</v>
      </c>
      <c r="I9" s="110"/>
      <c r="J9" s="127" t="str">
        <f aca="false">CV_H!J10</f>
        <v>%-autres</v>
      </c>
      <c r="K9" s="127"/>
    </row>
    <row r="10" customFormat="false" ht="13.5" hidden="false" customHeight="true" outlineLevel="0" collapsed="false">
      <c r="A10" s="44"/>
      <c r="B10" s="44"/>
      <c r="C10" s="128" t="s">
        <v>15</v>
      </c>
      <c r="D10" s="52" t="s">
        <v>94</v>
      </c>
      <c r="E10" s="52" t="s">
        <v>61</v>
      </c>
      <c r="F10" s="52" t="s">
        <v>94</v>
      </c>
      <c r="G10" s="52" t="s">
        <v>61</v>
      </c>
      <c r="H10" s="111" t="s">
        <v>94</v>
      </c>
      <c r="I10" s="52" t="s">
        <v>61</v>
      </c>
      <c r="J10" s="111" t="s">
        <v>94</v>
      </c>
      <c r="K10" s="129" t="s">
        <v>61</v>
      </c>
    </row>
    <row r="11" customFormat="false" ht="17.25" hidden="false" customHeight="true" outlineLevel="0" collapsed="false">
      <c r="A11" s="130"/>
      <c r="B11" s="131" t="s">
        <v>116</v>
      </c>
      <c r="C11" s="132" t="n">
        <f aca="false">CV_H!C21</f>
        <v>0</v>
      </c>
      <c r="D11" s="133" t="n">
        <f aca="false">CV_H!D21</f>
        <v>0</v>
      </c>
      <c r="E11" s="133" t="n">
        <f aca="false">CV_H!E21</f>
        <v>0</v>
      </c>
      <c r="F11" s="133" t="n">
        <f aca="false">CV_H!F21</f>
        <v>0</v>
      </c>
      <c r="G11" s="133" t="n">
        <f aca="false">CV_H!G21</f>
        <v>0</v>
      </c>
      <c r="H11" s="133" t="n">
        <f aca="false">CV_H!H21</f>
        <v>0</v>
      </c>
      <c r="I11" s="133" t="n">
        <f aca="false">CV_H!I21</f>
        <v>0</v>
      </c>
      <c r="J11" s="134" t="e">
        <f aca="false">CV_H!J21</f>
        <v>#DIV/0!</v>
      </c>
      <c r="K11" s="135" t="e">
        <f aca="false">CV_H!K21</f>
        <v>#DIV/0!</v>
      </c>
    </row>
    <row r="12" customFormat="false" ht="17.25" hidden="false" customHeight="true" outlineLevel="0" collapsed="false">
      <c r="A12" s="136"/>
      <c r="B12" s="137" t="s">
        <v>118</v>
      </c>
      <c r="C12" s="138" t="n">
        <f aca="false">CV_H!C22</f>
        <v>0</v>
      </c>
      <c r="D12" s="139" t="n">
        <f aca="false">CV_H!D22</f>
        <v>0</v>
      </c>
      <c r="E12" s="139" t="n">
        <f aca="false">CV_H!E22</f>
        <v>0</v>
      </c>
      <c r="F12" s="139" t="n">
        <f aca="false">CV_H!F22</f>
        <v>0</v>
      </c>
      <c r="G12" s="139" t="n">
        <f aca="false">CV_H!G22</f>
        <v>0</v>
      </c>
      <c r="H12" s="139" t="n">
        <f aca="false">CV_H!H22</f>
        <v>0</v>
      </c>
      <c r="I12" s="139" t="n">
        <f aca="false">CV_H!I22</f>
        <v>0</v>
      </c>
      <c r="J12" s="140" t="e">
        <f aca="false">CV_H!J22</f>
        <v>#DIV/0!</v>
      </c>
      <c r="K12" s="141" t="e">
        <f aca="false">CV_H!K22</f>
        <v>#DIV/0!</v>
      </c>
    </row>
    <row r="14" customFormat="false" ht="15.75" hidden="false" customHeight="true" outlineLevel="0" collapsed="false">
      <c r="B14" s="13" t="s">
        <v>151</v>
      </c>
    </row>
    <row r="33" customFormat="false" ht="12.75" hidden="false" customHeight="true" outlineLevel="0" collapsed="false"/>
    <row r="34" customFormat="false" ht="12" hidden="false" customHeight="true" outlineLevel="0" collapsed="false"/>
    <row r="35" customFormat="false" ht="12" hidden="false" customHeight="true" outlineLevel="0" collapsed="false"/>
    <row r="36" customFormat="false" ht="12" hidden="false" customHeight="true" outlineLevel="0" collapsed="false"/>
    <row r="37" customFormat="false" ht="12" hidden="false" customHeight="true" outlineLevel="0" collapsed="false"/>
    <row r="38" customFormat="false" ht="12" hidden="false" customHeight="true" outlineLevel="0" collapsed="false"/>
    <row r="39" customFormat="false" ht="12" hidden="false" customHeight="true" outlineLevel="0" collapsed="false"/>
    <row r="40" customFormat="false" ht="12" hidden="false" customHeight="true" outlineLevel="0" collapsed="false"/>
    <row r="41" customFormat="false" ht="12" hidden="false" customHeight="true" outlineLevel="0" collapsed="false"/>
    <row r="42" customFormat="false" ht="12" hidden="false" customHeight="true" outlineLevel="0" collapsed="false"/>
    <row r="43" customFormat="false" ht="12" hidden="false" customHeight="true" outlineLevel="0" collapsed="false"/>
    <row r="44" customFormat="false" ht="12" hidden="false" customHeight="true" outlineLevel="0" collapsed="false"/>
    <row r="45" customFormat="false" ht="12" hidden="false" customHeight="true" outlineLevel="0" collapsed="false"/>
    <row r="46" customFormat="false" ht="12" hidden="false" customHeight="true" outlineLevel="0" collapsed="false"/>
    <row r="47" customFormat="false" ht="12" hidden="false" customHeight="true" outlineLevel="0" collapsed="false"/>
    <row r="48" customFormat="false" ht="12" hidden="false" customHeight="true" outlineLevel="0" collapsed="false"/>
    <row r="49" customFormat="false" ht="12" hidden="false" customHeight="true" outlineLevel="0" collapsed="false"/>
    <row r="50" customFormat="false" ht="12" hidden="false" customHeight="true" outlineLevel="0" collapsed="false"/>
    <row r="51" customFormat="false" ht="12" hidden="false" customHeight="true" outlineLevel="0" collapsed="false">
      <c r="K51" s="72"/>
    </row>
    <row r="52" customFormat="false" ht="12" hidden="false" customHeight="true" outlineLevel="0" collapsed="false">
      <c r="K52" s="72"/>
    </row>
    <row r="53" customFormat="false" ht="12" hidden="false" customHeight="true" outlineLevel="0" collapsed="false">
      <c r="K53" s="72"/>
    </row>
    <row r="54" customFormat="false" ht="12" hidden="false" customHeight="true" outlineLevel="0" collapsed="false">
      <c r="K54" s="72"/>
    </row>
    <row r="55" customFormat="false" ht="12" hidden="false" customHeight="true" outlineLevel="0" collapsed="false">
      <c r="K55" s="72"/>
    </row>
    <row r="56" customFormat="false" ht="12" hidden="false" customHeight="true" outlineLevel="0" collapsed="false">
      <c r="K56" s="72"/>
    </row>
    <row r="57" customFormat="false" ht="12" hidden="false" customHeight="true" outlineLevel="0" collapsed="false">
      <c r="K57" s="72"/>
    </row>
    <row r="58" customFormat="false" ht="12" hidden="false" customHeight="true" outlineLevel="0" collapsed="false">
      <c r="K58" s="72"/>
    </row>
  </sheetData>
  <mergeCells count="4">
    <mergeCell ref="C9:E9"/>
    <mergeCell ref="F9:G9"/>
    <mergeCell ref="H9:I9"/>
    <mergeCell ref="J9:K9"/>
  </mergeCells>
  <printOptions headings="false" gridLines="false" gridLinesSet="true" horizontalCentered="true" verticalCentered="false"/>
  <pageMargins left="0.669444444444444" right="0.669444444444444" top="1.96805555555556" bottom="0.472222222222222" header="0.708333333333333" footer="0.196527777777778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&amp;L&amp;8République et canton de Neuchâtel
Département du développement
territorial et de l'environnement&amp;CComptage hebdomadaire&amp;R&amp;8Service des ponts et chaussées
Bureau signalisation et circulation
Neuchâtel, le &amp;D</oddHeader>
    <oddFooter>&amp;L&amp;6 &amp;F&amp;R&amp;8 Page: &amp;P/&amp;N</oddFooter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D3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4" activeCellId="0" sqref="G14"/>
    </sheetView>
  </sheetViews>
  <sheetFormatPr defaultColWidth="9.30078125" defaultRowHeight="12.75" zeroHeight="false" outlineLevelRow="0" outlineLevelCol="0"/>
  <cols>
    <col collapsed="false" customWidth="true" hidden="false" outlineLevel="0" max="1" min="1" style="1" width="10"/>
    <col collapsed="false" customWidth="true" hidden="false" outlineLevel="0" max="10" min="2" style="1" width="7.29"/>
    <col collapsed="false" customWidth="true" hidden="false" outlineLevel="0" max="11" min="11" style="1" width="1.42"/>
    <col collapsed="false" customWidth="true" hidden="false" outlineLevel="0" max="20" min="12" style="1" width="7.15"/>
    <col collapsed="false" customWidth="true" hidden="false" outlineLevel="0" max="21" min="21" style="1" width="1.42"/>
    <col collapsed="false" customWidth="true" hidden="false" outlineLevel="0" max="30" min="22" style="1" width="7.29"/>
  </cols>
  <sheetData>
    <row r="1" customFormat="false" ht="15.75" hidden="false" customHeight="true" outlineLevel="0" collapsed="false">
      <c r="A1" s="13" t="n">
        <f aca="false">Data_count!B3</f>
        <v>0</v>
      </c>
      <c r="J1" s="12"/>
      <c r="K1" s="14"/>
      <c r="N1" s="178"/>
      <c r="AC1" s="179"/>
    </row>
    <row r="2" customFormat="false" ht="19.5" hidden="false" customHeight="true" outlineLevel="0" collapsed="false">
      <c r="A2" s="15" t="n">
        <f aca="false">Data_count!B4</f>
        <v>0</v>
      </c>
      <c r="J2" s="12"/>
      <c r="Q2" s="16" t="n">
        <f aca="false">Data_count!B5</f>
        <v>0</v>
      </c>
      <c r="AD2" s="14" t="n">
        <f aca="false">Data_count!B6</f>
        <v>0</v>
      </c>
    </row>
    <row r="3" customFormat="false" ht="18.75" hidden="false" customHeight="true" outlineLevel="0" collapsed="false">
      <c r="A3" s="15" t="n">
        <f aca="false">Data_count!B10</f>
        <v>0</v>
      </c>
      <c r="G3" s="16"/>
      <c r="J3" s="12"/>
      <c r="AD3" s="17" t="n">
        <f aca="false">Data_count!B7</f>
        <v>0</v>
      </c>
    </row>
    <row r="4" customFormat="false" ht="12.75" hidden="false" customHeight="true" outlineLevel="0" collapsed="false">
      <c r="A4" s="15" t="s">
        <v>87</v>
      </c>
      <c r="B4" s="18" t="n">
        <f aca="false">Data_count!B13</f>
        <v>0</v>
      </c>
      <c r="J4" s="12"/>
      <c r="AD4" s="17" t="n">
        <f aca="false">Data_count!B8</f>
        <v>0</v>
      </c>
    </row>
    <row r="5" customFormat="false" ht="15.75" hidden="false" customHeight="true" outlineLevel="0" collapsed="false">
      <c r="A5" s="15" t="s">
        <v>88</v>
      </c>
      <c r="B5" s="18" t="n">
        <f aca="false">Data_count!B14</f>
        <v>0</v>
      </c>
      <c r="J5" s="12"/>
      <c r="Q5" s="20" t="n">
        <f aca="false">Data_count!B11</f>
        <v>0</v>
      </c>
      <c r="AD5" s="17" t="n">
        <f aca="false">Data_count!B9</f>
        <v>0</v>
      </c>
    </row>
    <row r="6" customFormat="false" ht="6" hidden="false" customHeight="true" outlineLevel="0" collapsed="false">
      <c r="B6" s="19"/>
      <c r="I6" s="12"/>
      <c r="M6" s="178"/>
    </row>
    <row r="7" customFormat="false" ht="6" hidden="false" customHeight="true" outlineLevel="0" collapsed="false">
      <c r="B7" s="19"/>
      <c r="F7" s="125"/>
      <c r="I7" s="12"/>
      <c r="J7" s="12"/>
      <c r="M7" s="178"/>
    </row>
    <row r="8" customFormat="false" ht="6" hidden="false" customHeight="true" outlineLevel="0" collapsed="false"/>
    <row r="9" customFormat="false" ht="12.75" hidden="false" customHeight="true" outlineLevel="0" collapsed="false">
      <c r="A9" s="1" t="n">
        <f aca="false">Data_count!B12</f>
        <v>0</v>
      </c>
      <c r="C9" s="180"/>
      <c r="L9" s="181" t="s">
        <v>152</v>
      </c>
      <c r="V9" s="182" t="s">
        <v>153</v>
      </c>
    </row>
    <row r="10" customFormat="false" ht="6" hidden="false" customHeight="true" outlineLevel="0" collapsed="false"/>
    <row r="11" customFormat="false" ht="13.5" hidden="false" customHeight="true" outlineLevel="0" collapsed="false"/>
    <row r="12" s="4" customFormat="true" ht="18" hidden="false" customHeight="true" outlineLevel="0" collapsed="false">
      <c r="A12" s="13"/>
      <c r="B12" s="183" t="s">
        <v>154</v>
      </c>
      <c r="C12" s="183"/>
      <c r="D12" s="183"/>
      <c r="E12" s="183"/>
      <c r="F12" s="183"/>
      <c r="G12" s="183"/>
      <c r="H12" s="183"/>
      <c r="I12" s="183"/>
      <c r="J12" s="183"/>
      <c r="K12" s="184"/>
      <c r="L12" s="183" t="s">
        <v>155</v>
      </c>
      <c r="M12" s="183"/>
      <c r="N12" s="183"/>
      <c r="O12" s="183"/>
      <c r="P12" s="183"/>
      <c r="Q12" s="183"/>
      <c r="R12" s="183"/>
      <c r="S12" s="183"/>
      <c r="T12" s="183"/>
      <c r="U12" s="184"/>
      <c r="V12" s="183" t="s">
        <v>156</v>
      </c>
      <c r="W12" s="183"/>
      <c r="X12" s="183"/>
      <c r="Y12" s="183"/>
      <c r="Z12" s="183"/>
      <c r="AA12" s="183"/>
      <c r="AB12" s="183"/>
      <c r="AC12" s="183"/>
      <c r="AD12" s="183"/>
    </row>
    <row r="13" customFormat="false" ht="18" hidden="false" customHeight="true" outlineLevel="0" collapsed="false">
      <c r="A13" s="185" t="s">
        <v>130</v>
      </c>
      <c r="B13" s="186" t="s">
        <v>95</v>
      </c>
      <c r="C13" s="187" t="s">
        <v>96</v>
      </c>
      <c r="D13" s="187" t="s">
        <v>97</v>
      </c>
      <c r="E13" s="187" t="s">
        <v>98</v>
      </c>
      <c r="F13" s="187" t="s">
        <v>99</v>
      </c>
      <c r="G13" s="188" t="s">
        <v>100</v>
      </c>
      <c r="H13" s="189" t="s">
        <v>101</v>
      </c>
      <c r="I13" s="190" t="s">
        <v>157</v>
      </c>
      <c r="J13" s="191" t="s">
        <v>158</v>
      </c>
      <c r="K13" s="192"/>
      <c r="L13" s="186" t="str">
        <f aca="false">B13</f>
        <v>Lundi</v>
      </c>
      <c r="M13" s="187" t="str">
        <f aca="false">C13</f>
        <v>Mardi</v>
      </c>
      <c r="N13" s="187" t="str">
        <f aca="false">D13</f>
        <v>Mercredi</v>
      </c>
      <c r="O13" s="187" t="str">
        <f aca="false">E13</f>
        <v>Jeudi</v>
      </c>
      <c r="P13" s="187" t="str">
        <f aca="false">F13</f>
        <v>Vendredi</v>
      </c>
      <c r="Q13" s="188" t="str">
        <f aca="false">G13</f>
        <v>Samedi</v>
      </c>
      <c r="R13" s="189" t="str">
        <f aca="false">H13</f>
        <v>Dimanche</v>
      </c>
      <c r="S13" s="193" t="str">
        <f aca="false">I13</f>
        <v>THMO</v>
      </c>
      <c r="T13" s="191" t="str">
        <f aca="false">J13</f>
        <v>THM</v>
      </c>
      <c r="U13" s="192"/>
      <c r="V13" s="186" t="str">
        <f aca="false">L13</f>
        <v>Lundi</v>
      </c>
      <c r="W13" s="187" t="str">
        <f aca="false">M13</f>
        <v>Mardi</v>
      </c>
      <c r="X13" s="187" t="str">
        <f aca="false">N13</f>
        <v>Mercredi</v>
      </c>
      <c r="Y13" s="187" t="str">
        <f aca="false">O13</f>
        <v>Jeudi</v>
      </c>
      <c r="Z13" s="187" t="str">
        <f aca="false">P13</f>
        <v>Vendredi</v>
      </c>
      <c r="AA13" s="188" t="str">
        <f aca="false">Q13</f>
        <v>Samedi</v>
      </c>
      <c r="AB13" s="189" t="str">
        <f aca="false">R13</f>
        <v>Dimanche</v>
      </c>
      <c r="AC13" s="190" t="str">
        <f aca="false">S13</f>
        <v>THMO</v>
      </c>
      <c r="AD13" s="191" t="str">
        <f aca="false">T13</f>
        <v>THM</v>
      </c>
    </row>
    <row r="14" customFormat="false" ht="18" hidden="false" customHeight="true" outlineLevel="0" collapsed="false">
      <c r="A14" s="194" t="s">
        <v>31</v>
      </c>
      <c r="B14" s="195" t="n">
        <f aca="false">Data_day!B5</f>
        <v>0</v>
      </c>
      <c r="C14" s="196" t="n">
        <f aca="false">Data_day!C5</f>
        <v>0</v>
      </c>
      <c r="D14" s="196" t="n">
        <f aca="false">Data_day!D5</f>
        <v>0</v>
      </c>
      <c r="E14" s="196" t="n">
        <f aca="false">Data_day!E5</f>
        <v>0</v>
      </c>
      <c r="F14" s="196" t="n">
        <f aca="false">Data_day!F5</f>
        <v>0</v>
      </c>
      <c r="G14" s="197" t="n">
        <f aca="false">Data_day!G5</f>
        <v>0</v>
      </c>
      <c r="H14" s="198" t="n">
        <f aca="false">Data_day!H5</f>
        <v>0</v>
      </c>
      <c r="I14" s="199" t="n">
        <f aca="false">SUM(B14:F14)/5</f>
        <v>0</v>
      </c>
      <c r="J14" s="200" t="n">
        <f aca="false">SUM(B14:H14)/7</f>
        <v>0</v>
      </c>
      <c r="K14" s="192"/>
      <c r="L14" s="201" t="n">
        <f aca="false">Data_day!B35</f>
        <v>0</v>
      </c>
      <c r="M14" s="202" t="n">
        <f aca="false">Data_day!C35</f>
        <v>0</v>
      </c>
      <c r="N14" s="202" t="n">
        <f aca="false">Data_day!D35</f>
        <v>0</v>
      </c>
      <c r="O14" s="202" t="n">
        <f aca="false">Data_day!E35</f>
        <v>0</v>
      </c>
      <c r="P14" s="202" t="n">
        <f aca="false">Data_day!F35</f>
        <v>0</v>
      </c>
      <c r="Q14" s="203" t="n">
        <f aca="false">Data_day!G35</f>
        <v>0</v>
      </c>
      <c r="R14" s="204" t="n">
        <f aca="false">Data_day!H35</f>
        <v>0</v>
      </c>
      <c r="S14" s="205" t="n">
        <f aca="false">SUM(L14:P14)/5</f>
        <v>0</v>
      </c>
      <c r="T14" s="200" t="n">
        <f aca="false">SUM(L14:R14)/7</f>
        <v>0</v>
      </c>
      <c r="U14" s="192"/>
      <c r="V14" s="201" t="n">
        <f aca="false">Data_day!B66</f>
        <v>0</v>
      </c>
      <c r="W14" s="202" t="n">
        <f aca="false">Data_day!C66</f>
        <v>0</v>
      </c>
      <c r="X14" s="202" t="n">
        <f aca="false">Data_day!D66</f>
        <v>0</v>
      </c>
      <c r="Y14" s="202" t="n">
        <f aca="false">Data_day!E66</f>
        <v>0</v>
      </c>
      <c r="Z14" s="202" t="n">
        <f aca="false">Data_day!F66</f>
        <v>0</v>
      </c>
      <c r="AA14" s="203" t="n">
        <f aca="false">Data_day!G66</f>
        <v>0</v>
      </c>
      <c r="AB14" s="206" t="n">
        <f aca="false">Data_day!H66</f>
        <v>0</v>
      </c>
      <c r="AC14" s="207" t="n">
        <f aca="false">SUM(V14:Z14)/5</f>
        <v>0</v>
      </c>
      <c r="AD14" s="208" t="n">
        <f aca="false">SUM(V14:AB14)/7</f>
        <v>0</v>
      </c>
    </row>
    <row r="15" customFormat="false" ht="18" hidden="false" customHeight="true" outlineLevel="0" collapsed="false">
      <c r="A15" s="209" t="s">
        <v>32</v>
      </c>
      <c r="B15" s="210" t="n">
        <f aca="false">Data_day!B6</f>
        <v>0</v>
      </c>
      <c r="C15" s="211" t="n">
        <f aca="false">Data_day!C6</f>
        <v>0</v>
      </c>
      <c r="D15" s="211" t="n">
        <f aca="false">Data_day!D6</f>
        <v>0</v>
      </c>
      <c r="E15" s="211" t="n">
        <f aca="false">Data_day!E6</f>
        <v>0</v>
      </c>
      <c r="F15" s="211" t="n">
        <f aca="false">Data_day!F6</f>
        <v>0</v>
      </c>
      <c r="G15" s="212" t="n">
        <f aca="false">Data_day!G6</f>
        <v>0</v>
      </c>
      <c r="H15" s="213" t="n">
        <f aca="false">Data_day!H6</f>
        <v>0</v>
      </c>
      <c r="I15" s="214" t="n">
        <f aca="false">SUM(B15:F15)/5</f>
        <v>0</v>
      </c>
      <c r="J15" s="215" t="n">
        <f aca="false">SUM(B15:H15)/7</f>
        <v>0</v>
      </c>
      <c r="K15" s="192"/>
      <c r="L15" s="210" t="n">
        <f aca="false">Data_day!B36</f>
        <v>0</v>
      </c>
      <c r="M15" s="211" t="n">
        <f aca="false">Data_day!C36</f>
        <v>0</v>
      </c>
      <c r="N15" s="211" t="n">
        <f aca="false">Data_day!D36</f>
        <v>0</v>
      </c>
      <c r="O15" s="211" t="n">
        <f aca="false">Data_day!E36</f>
        <v>0</v>
      </c>
      <c r="P15" s="211" t="n">
        <f aca="false">Data_day!F36</f>
        <v>0</v>
      </c>
      <c r="Q15" s="212" t="n">
        <f aca="false">Data_day!G36</f>
        <v>0</v>
      </c>
      <c r="R15" s="216" t="n">
        <f aca="false">Data_day!H36</f>
        <v>0</v>
      </c>
      <c r="S15" s="217" t="n">
        <f aca="false">SUM(L15:P15)/5</f>
        <v>0</v>
      </c>
      <c r="T15" s="215" t="n">
        <f aca="false">SUM(L15:R15)/7</f>
        <v>0</v>
      </c>
      <c r="U15" s="192"/>
      <c r="V15" s="210" t="n">
        <f aca="false">Data_day!B67</f>
        <v>0</v>
      </c>
      <c r="W15" s="211" t="n">
        <f aca="false">Data_day!C67</f>
        <v>0</v>
      </c>
      <c r="X15" s="211" t="n">
        <f aca="false">Data_day!D67</f>
        <v>0</v>
      </c>
      <c r="Y15" s="211" t="n">
        <f aca="false">Data_day!E67</f>
        <v>0</v>
      </c>
      <c r="Z15" s="211" t="n">
        <f aca="false">Data_day!F67</f>
        <v>0</v>
      </c>
      <c r="AA15" s="212" t="n">
        <f aca="false">Data_day!G67</f>
        <v>0</v>
      </c>
      <c r="AB15" s="213" t="n">
        <f aca="false">Data_day!H67</f>
        <v>0</v>
      </c>
      <c r="AC15" s="214" t="n">
        <f aca="false">SUM(V15:Z15)/5</f>
        <v>0</v>
      </c>
      <c r="AD15" s="218" t="n">
        <f aca="false">SUM(V15:AB15)/7</f>
        <v>0</v>
      </c>
    </row>
    <row r="16" customFormat="false" ht="18" hidden="false" customHeight="true" outlineLevel="0" collapsed="false">
      <c r="A16" s="209" t="s">
        <v>33</v>
      </c>
      <c r="B16" s="210" t="n">
        <f aca="false">Data_day!B7</f>
        <v>0</v>
      </c>
      <c r="C16" s="211" t="n">
        <f aca="false">Data_day!C7</f>
        <v>0</v>
      </c>
      <c r="D16" s="211" t="n">
        <f aca="false">Data_day!D7</f>
        <v>0</v>
      </c>
      <c r="E16" s="211" t="n">
        <f aca="false">Data_day!E7</f>
        <v>0</v>
      </c>
      <c r="F16" s="211" t="n">
        <f aca="false">Data_day!F7</f>
        <v>0</v>
      </c>
      <c r="G16" s="212" t="n">
        <f aca="false">Data_day!G7</f>
        <v>0</v>
      </c>
      <c r="H16" s="213" t="n">
        <f aca="false">Data_day!H7</f>
        <v>0</v>
      </c>
      <c r="I16" s="214" t="n">
        <f aca="false">SUM(B16:F16)/5</f>
        <v>0</v>
      </c>
      <c r="J16" s="215" t="n">
        <f aca="false">SUM(B16:H16)/7</f>
        <v>0</v>
      </c>
      <c r="K16" s="192"/>
      <c r="L16" s="210" t="n">
        <f aca="false">Data_day!B37</f>
        <v>0</v>
      </c>
      <c r="M16" s="211" t="n">
        <f aca="false">Data_day!C37</f>
        <v>0</v>
      </c>
      <c r="N16" s="211" t="n">
        <f aca="false">Data_day!D37</f>
        <v>0</v>
      </c>
      <c r="O16" s="211" t="n">
        <f aca="false">Data_day!E37</f>
        <v>0</v>
      </c>
      <c r="P16" s="211" t="n">
        <f aca="false">Data_day!F37</f>
        <v>0</v>
      </c>
      <c r="Q16" s="212" t="n">
        <f aca="false">Data_day!G37</f>
        <v>0</v>
      </c>
      <c r="R16" s="216" t="n">
        <f aca="false">Data_day!H37</f>
        <v>0</v>
      </c>
      <c r="S16" s="217" t="n">
        <f aca="false">SUM(L16:P16)/5</f>
        <v>0</v>
      </c>
      <c r="T16" s="215" t="n">
        <f aca="false">SUM(L16:R16)/7</f>
        <v>0</v>
      </c>
      <c r="U16" s="192"/>
      <c r="V16" s="210" t="n">
        <f aca="false">Data_day!B68</f>
        <v>0</v>
      </c>
      <c r="W16" s="211" t="n">
        <f aca="false">Data_day!C68</f>
        <v>0</v>
      </c>
      <c r="X16" s="211" t="n">
        <f aca="false">Data_day!D68</f>
        <v>0</v>
      </c>
      <c r="Y16" s="211" t="n">
        <f aca="false">Data_day!E68</f>
        <v>0</v>
      </c>
      <c r="Z16" s="211" t="n">
        <f aca="false">Data_day!F68</f>
        <v>0</v>
      </c>
      <c r="AA16" s="212" t="n">
        <f aca="false">Data_day!G68</f>
        <v>0</v>
      </c>
      <c r="AB16" s="213" t="n">
        <f aca="false">Data_day!H68</f>
        <v>0</v>
      </c>
      <c r="AC16" s="214" t="n">
        <f aca="false">SUM(V16:Z16)/5</f>
        <v>0</v>
      </c>
      <c r="AD16" s="218" t="n">
        <f aca="false">SUM(V16:AB16)/7</f>
        <v>0</v>
      </c>
    </row>
    <row r="17" customFormat="false" ht="18" hidden="false" customHeight="true" outlineLevel="0" collapsed="false">
      <c r="A17" s="209" t="s">
        <v>34</v>
      </c>
      <c r="B17" s="210" t="n">
        <f aca="false">Data_day!B8</f>
        <v>0</v>
      </c>
      <c r="C17" s="211" t="n">
        <f aca="false">Data_day!C8</f>
        <v>0</v>
      </c>
      <c r="D17" s="211" t="n">
        <f aca="false">Data_day!D8</f>
        <v>0</v>
      </c>
      <c r="E17" s="211" t="n">
        <f aca="false">Data_day!E8</f>
        <v>0</v>
      </c>
      <c r="F17" s="211" t="n">
        <f aca="false">Data_day!F8</f>
        <v>0</v>
      </c>
      <c r="G17" s="212" t="n">
        <f aca="false">Data_day!G8</f>
        <v>0</v>
      </c>
      <c r="H17" s="213" t="n">
        <f aca="false">Data_day!H8</f>
        <v>0</v>
      </c>
      <c r="I17" s="214" t="n">
        <f aca="false">SUM(B17:F17)/5</f>
        <v>0</v>
      </c>
      <c r="J17" s="215" t="n">
        <f aca="false">SUM(B17:H17)/7</f>
        <v>0</v>
      </c>
      <c r="K17" s="192"/>
      <c r="L17" s="210" t="n">
        <f aca="false">Data_day!B38</f>
        <v>0</v>
      </c>
      <c r="M17" s="211" t="n">
        <f aca="false">Data_day!C38</f>
        <v>0</v>
      </c>
      <c r="N17" s="211" t="n">
        <f aca="false">Data_day!D38</f>
        <v>0</v>
      </c>
      <c r="O17" s="211" t="n">
        <f aca="false">Data_day!E38</f>
        <v>0</v>
      </c>
      <c r="P17" s="211" t="n">
        <f aca="false">Data_day!F38</f>
        <v>0</v>
      </c>
      <c r="Q17" s="212" t="n">
        <f aca="false">Data_day!G38</f>
        <v>0</v>
      </c>
      <c r="R17" s="216" t="n">
        <f aca="false">Data_day!H38</f>
        <v>0</v>
      </c>
      <c r="S17" s="217" t="n">
        <f aca="false">SUM(L17:P17)/5</f>
        <v>0</v>
      </c>
      <c r="T17" s="215" t="n">
        <f aca="false">SUM(L17:R17)/7</f>
        <v>0</v>
      </c>
      <c r="U17" s="192"/>
      <c r="V17" s="210" t="n">
        <f aca="false">Data_day!B69</f>
        <v>0</v>
      </c>
      <c r="W17" s="211" t="n">
        <f aca="false">Data_day!C69</f>
        <v>0</v>
      </c>
      <c r="X17" s="211" t="n">
        <f aca="false">Data_day!D69</f>
        <v>0</v>
      </c>
      <c r="Y17" s="211" t="n">
        <f aca="false">Data_day!E69</f>
        <v>0</v>
      </c>
      <c r="Z17" s="211" t="n">
        <f aca="false">Data_day!F69</f>
        <v>0</v>
      </c>
      <c r="AA17" s="212" t="n">
        <f aca="false">Data_day!G69</f>
        <v>0</v>
      </c>
      <c r="AB17" s="213" t="n">
        <f aca="false">Data_day!H69</f>
        <v>0</v>
      </c>
      <c r="AC17" s="214" t="n">
        <f aca="false">SUM(V17:Z17)/5</f>
        <v>0</v>
      </c>
      <c r="AD17" s="218" t="n">
        <f aca="false">SUM(V17:AB17)/7</f>
        <v>0</v>
      </c>
    </row>
    <row r="18" customFormat="false" ht="18" hidden="false" customHeight="true" outlineLevel="0" collapsed="false">
      <c r="A18" s="209" t="s">
        <v>35</v>
      </c>
      <c r="B18" s="210" t="n">
        <f aca="false">Data_day!B9</f>
        <v>0</v>
      </c>
      <c r="C18" s="211" t="n">
        <f aca="false">Data_day!C9</f>
        <v>0</v>
      </c>
      <c r="D18" s="211" t="n">
        <f aca="false">Data_day!D9</f>
        <v>0</v>
      </c>
      <c r="E18" s="211" t="n">
        <f aca="false">Data_day!E9</f>
        <v>0</v>
      </c>
      <c r="F18" s="211" t="n">
        <f aca="false">Data_day!F9</f>
        <v>0</v>
      </c>
      <c r="G18" s="212" t="n">
        <f aca="false">Data_day!G9</f>
        <v>0</v>
      </c>
      <c r="H18" s="213" t="n">
        <f aca="false">Data_day!H9</f>
        <v>0</v>
      </c>
      <c r="I18" s="214" t="n">
        <f aca="false">SUM(B18:F18)/5</f>
        <v>0</v>
      </c>
      <c r="J18" s="215" t="n">
        <f aca="false">SUM(B18:H18)/7</f>
        <v>0</v>
      </c>
      <c r="K18" s="192"/>
      <c r="L18" s="210" t="n">
        <f aca="false">Data_day!B39</f>
        <v>0</v>
      </c>
      <c r="M18" s="211" t="n">
        <f aca="false">Data_day!C39</f>
        <v>0</v>
      </c>
      <c r="N18" s="211" t="n">
        <f aca="false">Data_day!D39</f>
        <v>0</v>
      </c>
      <c r="O18" s="211" t="n">
        <f aca="false">Data_day!E39</f>
        <v>0</v>
      </c>
      <c r="P18" s="211" t="n">
        <f aca="false">Data_day!F39</f>
        <v>0</v>
      </c>
      <c r="Q18" s="212" t="n">
        <f aca="false">Data_day!G39</f>
        <v>0</v>
      </c>
      <c r="R18" s="216" t="n">
        <f aca="false">Data_day!H39</f>
        <v>0</v>
      </c>
      <c r="S18" s="217" t="n">
        <f aca="false">SUM(L18:P18)/5</f>
        <v>0</v>
      </c>
      <c r="T18" s="215" t="n">
        <f aca="false">SUM(L18:R18)/7</f>
        <v>0</v>
      </c>
      <c r="U18" s="192"/>
      <c r="V18" s="210" t="n">
        <f aca="false">Data_day!B70</f>
        <v>0</v>
      </c>
      <c r="W18" s="211" t="n">
        <f aca="false">Data_day!C70</f>
        <v>0</v>
      </c>
      <c r="X18" s="211" t="n">
        <f aca="false">Data_day!D70</f>
        <v>0</v>
      </c>
      <c r="Y18" s="211" t="n">
        <f aca="false">Data_day!E70</f>
        <v>0</v>
      </c>
      <c r="Z18" s="211" t="n">
        <f aca="false">Data_day!F70</f>
        <v>0</v>
      </c>
      <c r="AA18" s="212" t="n">
        <f aca="false">Data_day!G70</f>
        <v>0</v>
      </c>
      <c r="AB18" s="213" t="n">
        <f aca="false">Data_day!H70</f>
        <v>0</v>
      </c>
      <c r="AC18" s="214" t="n">
        <f aca="false">SUM(V18:Z18)/5</f>
        <v>0</v>
      </c>
      <c r="AD18" s="218" t="n">
        <f aca="false">SUM(V18:AB18)/7</f>
        <v>0</v>
      </c>
    </row>
    <row r="19" customFormat="false" ht="18" hidden="false" customHeight="true" outlineLevel="0" collapsed="false">
      <c r="A19" s="209" t="s">
        <v>36</v>
      </c>
      <c r="B19" s="210" t="n">
        <f aca="false">Data_day!B10</f>
        <v>0</v>
      </c>
      <c r="C19" s="211" t="n">
        <f aca="false">Data_day!C10</f>
        <v>0</v>
      </c>
      <c r="D19" s="211" t="n">
        <f aca="false">Data_day!D10</f>
        <v>0</v>
      </c>
      <c r="E19" s="211" t="n">
        <f aca="false">Data_day!E10</f>
        <v>0</v>
      </c>
      <c r="F19" s="211" t="n">
        <f aca="false">Data_day!F10</f>
        <v>0</v>
      </c>
      <c r="G19" s="212" t="n">
        <f aca="false">Data_day!G10</f>
        <v>0</v>
      </c>
      <c r="H19" s="213" t="n">
        <f aca="false">Data_day!H10</f>
        <v>0</v>
      </c>
      <c r="I19" s="214" t="n">
        <f aca="false">SUM(B19:F19)/5</f>
        <v>0</v>
      </c>
      <c r="J19" s="215" t="n">
        <f aca="false">SUM(B19:H19)/7</f>
        <v>0</v>
      </c>
      <c r="K19" s="192"/>
      <c r="L19" s="210" t="n">
        <f aca="false">Data_day!B40</f>
        <v>0</v>
      </c>
      <c r="M19" s="211" t="n">
        <f aca="false">Data_day!C40</f>
        <v>0</v>
      </c>
      <c r="N19" s="211" t="n">
        <f aca="false">Data_day!D40</f>
        <v>0</v>
      </c>
      <c r="O19" s="211" t="n">
        <f aca="false">Data_day!E40</f>
        <v>0</v>
      </c>
      <c r="P19" s="211" t="n">
        <f aca="false">Data_day!F40</f>
        <v>0</v>
      </c>
      <c r="Q19" s="212" t="n">
        <f aca="false">Data_day!G40</f>
        <v>0</v>
      </c>
      <c r="R19" s="216" t="n">
        <f aca="false">Data_day!H40</f>
        <v>0</v>
      </c>
      <c r="S19" s="217" t="n">
        <f aca="false">SUM(L19:P19)/5</f>
        <v>0</v>
      </c>
      <c r="T19" s="215" t="n">
        <f aca="false">SUM(L19:R19)/7</f>
        <v>0</v>
      </c>
      <c r="U19" s="192"/>
      <c r="V19" s="210" t="n">
        <f aca="false">Data_day!B71</f>
        <v>0</v>
      </c>
      <c r="W19" s="211" t="n">
        <f aca="false">Data_day!C71</f>
        <v>0</v>
      </c>
      <c r="X19" s="211" t="n">
        <f aca="false">Data_day!D71</f>
        <v>0</v>
      </c>
      <c r="Y19" s="211" t="n">
        <f aca="false">Data_day!E71</f>
        <v>0</v>
      </c>
      <c r="Z19" s="211" t="n">
        <f aca="false">Data_day!F71</f>
        <v>0</v>
      </c>
      <c r="AA19" s="212" t="n">
        <f aca="false">Data_day!G71</f>
        <v>0</v>
      </c>
      <c r="AB19" s="213" t="n">
        <f aca="false">Data_day!H71</f>
        <v>0</v>
      </c>
      <c r="AC19" s="214" t="n">
        <f aca="false">SUM(V19:Z19)/5</f>
        <v>0</v>
      </c>
      <c r="AD19" s="218" t="n">
        <f aca="false">SUM(V19:AB19)/7</f>
        <v>0</v>
      </c>
    </row>
    <row r="20" customFormat="false" ht="18" hidden="false" customHeight="true" outlineLevel="0" collapsed="false">
      <c r="A20" s="219" t="s">
        <v>37</v>
      </c>
      <c r="B20" s="220" t="n">
        <f aca="false">Data_day!B11</f>
        <v>0</v>
      </c>
      <c r="C20" s="221" t="n">
        <f aca="false">Data_day!C11</f>
        <v>0</v>
      </c>
      <c r="D20" s="221" t="n">
        <f aca="false">Data_day!D11</f>
        <v>0</v>
      </c>
      <c r="E20" s="221" t="n">
        <f aca="false">Data_day!E11</f>
        <v>0</v>
      </c>
      <c r="F20" s="221" t="n">
        <f aca="false">Data_day!F11</f>
        <v>0</v>
      </c>
      <c r="G20" s="222" t="n">
        <f aca="false">Data_day!G11</f>
        <v>0</v>
      </c>
      <c r="H20" s="223" t="n">
        <f aca="false">Data_day!H11</f>
        <v>0</v>
      </c>
      <c r="I20" s="224" t="n">
        <f aca="false">SUM(B20:F20)/5</f>
        <v>0</v>
      </c>
      <c r="J20" s="225" t="n">
        <f aca="false">SUM(B20:H20)/7</f>
        <v>0</v>
      </c>
      <c r="K20" s="192"/>
      <c r="L20" s="220" t="n">
        <f aca="false">Data_day!B41</f>
        <v>0</v>
      </c>
      <c r="M20" s="221" t="n">
        <f aca="false">Data_day!C41</f>
        <v>0</v>
      </c>
      <c r="N20" s="221" t="n">
        <f aca="false">Data_day!D41</f>
        <v>0</v>
      </c>
      <c r="O20" s="221" t="n">
        <f aca="false">Data_day!E41</f>
        <v>0</v>
      </c>
      <c r="P20" s="221" t="n">
        <f aca="false">Data_day!F41</f>
        <v>0</v>
      </c>
      <c r="Q20" s="222" t="n">
        <f aca="false">Data_day!G41</f>
        <v>0</v>
      </c>
      <c r="R20" s="226" t="n">
        <f aca="false">Data_day!H41</f>
        <v>0</v>
      </c>
      <c r="S20" s="227" t="n">
        <f aca="false">SUM(L20:P20)/5</f>
        <v>0</v>
      </c>
      <c r="T20" s="225" t="n">
        <f aca="false">SUM(L20:R20)/7</f>
        <v>0</v>
      </c>
      <c r="U20" s="192"/>
      <c r="V20" s="220" t="n">
        <f aca="false">Data_day!B72</f>
        <v>0</v>
      </c>
      <c r="W20" s="221" t="n">
        <f aca="false">Data_day!C72</f>
        <v>0</v>
      </c>
      <c r="X20" s="221" t="n">
        <f aca="false">Data_day!D72</f>
        <v>0</v>
      </c>
      <c r="Y20" s="221" t="n">
        <f aca="false">Data_day!E72</f>
        <v>0</v>
      </c>
      <c r="Z20" s="221" t="n">
        <f aca="false">Data_day!F72</f>
        <v>0</v>
      </c>
      <c r="AA20" s="222" t="n">
        <f aca="false">Data_day!G72</f>
        <v>0</v>
      </c>
      <c r="AB20" s="223" t="n">
        <f aca="false">Data_day!H72</f>
        <v>0</v>
      </c>
      <c r="AC20" s="224" t="n">
        <f aca="false">SUM(V20:Z20)/5</f>
        <v>0</v>
      </c>
      <c r="AD20" s="228" t="n">
        <f aca="false">SUM(V20:AB20)/7</f>
        <v>0</v>
      </c>
    </row>
    <row r="21" customFormat="false" ht="18" hidden="false" customHeight="true" outlineLevel="0" collapsed="false">
      <c r="A21" s="229" t="s">
        <v>38</v>
      </c>
      <c r="B21" s="230" t="n">
        <f aca="false">Data_day!B12</f>
        <v>0</v>
      </c>
      <c r="C21" s="231" t="n">
        <f aca="false">Data_day!C12</f>
        <v>0</v>
      </c>
      <c r="D21" s="231" t="n">
        <f aca="false">Data_day!D12</f>
        <v>0</v>
      </c>
      <c r="E21" s="231" t="n">
        <f aca="false">Data_day!E12</f>
        <v>0</v>
      </c>
      <c r="F21" s="231" t="n">
        <f aca="false">Data_day!F12</f>
        <v>0</v>
      </c>
      <c r="G21" s="232" t="n">
        <f aca="false">Data_day!G12</f>
        <v>0</v>
      </c>
      <c r="H21" s="233" t="n">
        <f aca="false">Data_day!H12</f>
        <v>0</v>
      </c>
      <c r="I21" s="234" t="n">
        <f aca="false">SUM(B21:F21)/5</f>
        <v>0</v>
      </c>
      <c r="J21" s="235" t="n">
        <f aca="false">SUM(B21:H21)/7</f>
        <v>0</v>
      </c>
      <c r="K21" s="192"/>
      <c r="L21" s="230" t="n">
        <f aca="false">Data_day!B42</f>
        <v>0</v>
      </c>
      <c r="M21" s="231" t="n">
        <f aca="false">Data_day!C42</f>
        <v>0</v>
      </c>
      <c r="N21" s="231" t="n">
        <f aca="false">Data_day!D42</f>
        <v>0</v>
      </c>
      <c r="O21" s="231" t="n">
        <f aca="false">Data_day!E42</f>
        <v>0</v>
      </c>
      <c r="P21" s="231" t="n">
        <f aca="false">Data_day!F42</f>
        <v>0</v>
      </c>
      <c r="Q21" s="232" t="n">
        <f aca="false">Data_day!G42</f>
        <v>0</v>
      </c>
      <c r="R21" s="236" t="n">
        <f aca="false">Data_day!H42</f>
        <v>0</v>
      </c>
      <c r="S21" s="237" t="n">
        <f aca="false">SUM(L21:P21)/5</f>
        <v>0</v>
      </c>
      <c r="T21" s="235" t="n">
        <f aca="false">SUM(L21:R21)/7</f>
        <v>0</v>
      </c>
      <c r="U21" s="192"/>
      <c r="V21" s="230" t="n">
        <f aca="false">Data_day!B73</f>
        <v>0</v>
      </c>
      <c r="W21" s="231" t="n">
        <f aca="false">Data_day!C73</f>
        <v>0</v>
      </c>
      <c r="X21" s="231" t="n">
        <f aca="false">Data_day!D73</f>
        <v>0</v>
      </c>
      <c r="Y21" s="231" t="n">
        <f aca="false">Data_day!E73</f>
        <v>0</v>
      </c>
      <c r="Z21" s="231" t="n">
        <f aca="false">Data_day!F73</f>
        <v>0</v>
      </c>
      <c r="AA21" s="232" t="n">
        <f aca="false">Data_day!G73</f>
        <v>0</v>
      </c>
      <c r="AB21" s="233" t="n">
        <f aca="false">Data_day!H73</f>
        <v>0</v>
      </c>
      <c r="AC21" s="234" t="n">
        <f aca="false">SUM(V21:Z21)/5</f>
        <v>0</v>
      </c>
      <c r="AD21" s="238" t="n">
        <f aca="false">SUM(V21:AB21)/7</f>
        <v>0</v>
      </c>
    </row>
    <row r="22" customFormat="false" ht="18" hidden="false" customHeight="true" outlineLevel="0" collapsed="false">
      <c r="A22" s="239" t="s">
        <v>39</v>
      </c>
      <c r="B22" s="195" t="n">
        <f aca="false">Data_day!B13</f>
        <v>0</v>
      </c>
      <c r="C22" s="196" t="n">
        <f aca="false">Data_day!C13</f>
        <v>0</v>
      </c>
      <c r="D22" s="196" t="n">
        <f aca="false">Data_day!D13</f>
        <v>0</v>
      </c>
      <c r="E22" s="196" t="n">
        <f aca="false">Data_day!E13</f>
        <v>0</v>
      </c>
      <c r="F22" s="196" t="n">
        <f aca="false">Data_day!F13</f>
        <v>0</v>
      </c>
      <c r="G22" s="197" t="n">
        <f aca="false">Data_day!G13</f>
        <v>0</v>
      </c>
      <c r="H22" s="198" t="n">
        <f aca="false">Data_day!H13</f>
        <v>0</v>
      </c>
      <c r="I22" s="199" t="n">
        <f aca="false">SUM(B22:F22)/5</f>
        <v>0</v>
      </c>
      <c r="J22" s="200" t="n">
        <f aca="false">SUM(B22:H22)/7</f>
        <v>0</v>
      </c>
      <c r="K22" s="192"/>
      <c r="L22" s="195" t="n">
        <f aca="false">Data_day!B43</f>
        <v>0</v>
      </c>
      <c r="M22" s="196" t="n">
        <f aca="false">Data_day!C43</f>
        <v>0</v>
      </c>
      <c r="N22" s="196" t="n">
        <f aca="false">Data_day!D43</f>
        <v>0</v>
      </c>
      <c r="O22" s="196" t="n">
        <f aca="false">Data_day!E43</f>
        <v>0</v>
      </c>
      <c r="P22" s="196" t="n">
        <f aca="false">Data_day!F43</f>
        <v>0</v>
      </c>
      <c r="Q22" s="197" t="n">
        <f aca="false">Data_day!G43</f>
        <v>0</v>
      </c>
      <c r="R22" s="240" t="n">
        <f aca="false">Data_day!H43</f>
        <v>0</v>
      </c>
      <c r="S22" s="205" t="n">
        <f aca="false">SUM(L22:P22)/5</f>
        <v>0</v>
      </c>
      <c r="T22" s="200" t="n">
        <f aca="false">SUM(L22:R22)/7</f>
        <v>0</v>
      </c>
      <c r="U22" s="192"/>
      <c r="V22" s="195" t="n">
        <f aca="false">Data_day!B74</f>
        <v>0</v>
      </c>
      <c r="W22" s="196" t="n">
        <f aca="false">Data_day!C74</f>
        <v>0</v>
      </c>
      <c r="X22" s="196" t="n">
        <f aca="false">Data_day!D74</f>
        <v>0</v>
      </c>
      <c r="Y22" s="196" t="n">
        <f aca="false">Data_day!E74</f>
        <v>0</v>
      </c>
      <c r="Z22" s="196" t="n">
        <f aca="false">Data_day!F74</f>
        <v>0</v>
      </c>
      <c r="AA22" s="197" t="n">
        <f aca="false">Data_day!G74</f>
        <v>0</v>
      </c>
      <c r="AB22" s="198" t="n">
        <f aca="false">Data_day!H74</f>
        <v>0</v>
      </c>
      <c r="AC22" s="199" t="n">
        <f aca="false">SUM(V22:Z22)/5</f>
        <v>0</v>
      </c>
      <c r="AD22" s="241" t="n">
        <f aca="false">SUM(V22:AB22)/7</f>
        <v>0</v>
      </c>
    </row>
    <row r="23" customFormat="false" ht="18" hidden="false" customHeight="true" outlineLevel="0" collapsed="false">
      <c r="A23" s="209" t="s">
        <v>40</v>
      </c>
      <c r="B23" s="210" t="n">
        <f aca="false">Data_day!B14</f>
        <v>0</v>
      </c>
      <c r="C23" s="211" t="n">
        <f aca="false">Data_day!C14</f>
        <v>0</v>
      </c>
      <c r="D23" s="211" t="n">
        <f aca="false">Data_day!D14</f>
        <v>0</v>
      </c>
      <c r="E23" s="211" t="n">
        <f aca="false">Data_day!E14</f>
        <v>0</v>
      </c>
      <c r="F23" s="211" t="n">
        <f aca="false">Data_day!F14</f>
        <v>0</v>
      </c>
      <c r="G23" s="212" t="n">
        <f aca="false">Data_day!G14</f>
        <v>0</v>
      </c>
      <c r="H23" s="213" t="n">
        <f aca="false">Data_day!H14</f>
        <v>0</v>
      </c>
      <c r="I23" s="214" t="n">
        <f aca="false">SUM(B23:F23)/5</f>
        <v>0</v>
      </c>
      <c r="J23" s="215" t="n">
        <f aca="false">SUM(B23:H23)/7</f>
        <v>0</v>
      </c>
      <c r="K23" s="192"/>
      <c r="L23" s="210" t="n">
        <f aca="false">Data_day!B44</f>
        <v>0</v>
      </c>
      <c r="M23" s="211" t="n">
        <f aca="false">Data_day!C44</f>
        <v>0</v>
      </c>
      <c r="N23" s="211" t="n">
        <f aca="false">Data_day!D44</f>
        <v>0</v>
      </c>
      <c r="O23" s="211" t="n">
        <f aca="false">Data_day!E44</f>
        <v>0</v>
      </c>
      <c r="P23" s="211" t="n">
        <f aca="false">Data_day!F44</f>
        <v>0</v>
      </c>
      <c r="Q23" s="212" t="n">
        <f aca="false">Data_day!G44</f>
        <v>0</v>
      </c>
      <c r="R23" s="216" t="n">
        <f aca="false">Data_day!H44</f>
        <v>0</v>
      </c>
      <c r="S23" s="217" t="n">
        <f aca="false">SUM(L23:P23)/5</f>
        <v>0</v>
      </c>
      <c r="T23" s="215" t="n">
        <f aca="false">SUM(L23:R23)/7</f>
        <v>0</v>
      </c>
      <c r="U23" s="192"/>
      <c r="V23" s="210" t="n">
        <f aca="false">Data_day!B75</f>
        <v>0</v>
      </c>
      <c r="W23" s="211" t="n">
        <f aca="false">Data_day!C75</f>
        <v>0</v>
      </c>
      <c r="X23" s="211" t="n">
        <f aca="false">Data_day!D75</f>
        <v>0</v>
      </c>
      <c r="Y23" s="211" t="n">
        <f aca="false">Data_day!E75</f>
        <v>0</v>
      </c>
      <c r="Z23" s="211" t="n">
        <f aca="false">Data_day!F75</f>
        <v>0</v>
      </c>
      <c r="AA23" s="212" t="n">
        <f aca="false">Data_day!G75</f>
        <v>0</v>
      </c>
      <c r="AB23" s="213" t="n">
        <f aca="false">Data_day!H75</f>
        <v>0</v>
      </c>
      <c r="AC23" s="214" t="n">
        <f aca="false">SUM(V23:Z23)/5</f>
        <v>0</v>
      </c>
      <c r="AD23" s="218" t="n">
        <f aca="false">SUM(V23:AB23)/7</f>
        <v>0</v>
      </c>
    </row>
    <row r="24" customFormat="false" ht="18" hidden="false" customHeight="true" outlineLevel="0" collapsed="false">
      <c r="A24" s="209" t="s">
        <v>41</v>
      </c>
      <c r="B24" s="210" t="n">
        <f aca="false">Data_day!B15</f>
        <v>0</v>
      </c>
      <c r="C24" s="211" t="n">
        <f aca="false">Data_day!C15</f>
        <v>0</v>
      </c>
      <c r="D24" s="211" t="n">
        <f aca="false">Data_day!D15</f>
        <v>0</v>
      </c>
      <c r="E24" s="211" t="n">
        <f aca="false">Data_day!E15</f>
        <v>0</v>
      </c>
      <c r="F24" s="211" t="n">
        <f aca="false">Data_day!F15</f>
        <v>0</v>
      </c>
      <c r="G24" s="212" t="n">
        <f aca="false">Data_day!G15</f>
        <v>0</v>
      </c>
      <c r="H24" s="213" t="n">
        <f aca="false">Data_day!H15</f>
        <v>0</v>
      </c>
      <c r="I24" s="214" t="n">
        <f aca="false">SUM(B24:F24)/5</f>
        <v>0</v>
      </c>
      <c r="J24" s="215" t="n">
        <f aca="false">SUM(B24:H24)/7</f>
        <v>0</v>
      </c>
      <c r="K24" s="192"/>
      <c r="L24" s="210" t="n">
        <f aca="false">Data_day!B45</f>
        <v>0</v>
      </c>
      <c r="M24" s="211" t="n">
        <f aca="false">Data_day!C45</f>
        <v>0</v>
      </c>
      <c r="N24" s="211" t="n">
        <f aca="false">Data_day!D45</f>
        <v>0</v>
      </c>
      <c r="O24" s="211" t="n">
        <f aca="false">Data_day!E45</f>
        <v>0</v>
      </c>
      <c r="P24" s="211" t="n">
        <f aca="false">Data_day!F45</f>
        <v>0</v>
      </c>
      <c r="Q24" s="212" t="n">
        <f aca="false">Data_day!G45</f>
        <v>0</v>
      </c>
      <c r="R24" s="216" t="n">
        <f aca="false">Data_day!H45</f>
        <v>0</v>
      </c>
      <c r="S24" s="217" t="n">
        <f aca="false">SUM(L24:P24)/5</f>
        <v>0</v>
      </c>
      <c r="T24" s="215" t="n">
        <f aca="false">SUM(L24:R24)/7</f>
        <v>0</v>
      </c>
      <c r="U24" s="192"/>
      <c r="V24" s="210" t="n">
        <f aca="false">Data_day!B76</f>
        <v>0</v>
      </c>
      <c r="W24" s="211" t="n">
        <f aca="false">Data_day!C76</f>
        <v>0</v>
      </c>
      <c r="X24" s="211" t="n">
        <f aca="false">Data_day!D76</f>
        <v>0</v>
      </c>
      <c r="Y24" s="211" t="n">
        <f aca="false">Data_day!E76</f>
        <v>0</v>
      </c>
      <c r="Z24" s="211" t="n">
        <f aca="false">Data_day!F76</f>
        <v>0</v>
      </c>
      <c r="AA24" s="212" t="n">
        <f aca="false">Data_day!G76</f>
        <v>0</v>
      </c>
      <c r="AB24" s="213" t="n">
        <f aca="false">Data_day!H76</f>
        <v>0</v>
      </c>
      <c r="AC24" s="214" t="n">
        <f aca="false">SUM(V24:Z24)/5</f>
        <v>0</v>
      </c>
      <c r="AD24" s="218" t="n">
        <f aca="false">SUM(V24:AB24)/7</f>
        <v>0</v>
      </c>
    </row>
    <row r="25" customFormat="false" ht="18" hidden="false" customHeight="true" outlineLevel="0" collapsed="false">
      <c r="A25" s="209" t="s">
        <v>42</v>
      </c>
      <c r="B25" s="210" t="n">
        <f aca="false">Data_day!B16</f>
        <v>0</v>
      </c>
      <c r="C25" s="211" t="n">
        <f aca="false">Data_day!C16</f>
        <v>0</v>
      </c>
      <c r="D25" s="211" t="n">
        <f aca="false">Data_day!D16</f>
        <v>0</v>
      </c>
      <c r="E25" s="211" t="n">
        <f aca="false">Data_day!E16</f>
        <v>0</v>
      </c>
      <c r="F25" s="211" t="n">
        <f aca="false">Data_day!F16</f>
        <v>0</v>
      </c>
      <c r="G25" s="212" t="n">
        <f aca="false">Data_day!G16</f>
        <v>0</v>
      </c>
      <c r="H25" s="213" t="n">
        <f aca="false">Data_day!H16</f>
        <v>0</v>
      </c>
      <c r="I25" s="214" t="n">
        <f aca="false">SUM(B25:F25)/5</f>
        <v>0</v>
      </c>
      <c r="J25" s="215" t="n">
        <f aca="false">SUM(B25:H25)/7</f>
        <v>0</v>
      </c>
      <c r="K25" s="192"/>
      <c r="L25" s="210" t="n">
        <f aca="false">Data_day!B46</f>
        <v>0</v>
      </c>
      <c r="M25" s="211" t="n">
        <f aca="false">Data_day!C46</f>
        <v>0</v>
      </c>
      <c r="N25" s="211" t="n">
        <f aca="false">Data_day!D46</f>
        <v>0</v>
      </c>
      <c r="O25" s="211" t="n">
        <f aca="false">Data_day!E46</f>
        <v>0</v>
      </c>
      <c r="P25" s="211" t="n">
        <f aca="false">Data_day!F46</f>
        <v>0</v>
      </c>
      <c r="Q25" s="212" t="n">
        <f aca="false">Data_day!G46</f>
        <v>0</v>
      </c>
      <c r="R25" s="216" t="n">
        <f aca="false">Data_day!H46</f>
        <v>0</v>
      </c>
      <c r="S25" s="217" t="n">
        <f aca="false">SUM(L25:P25)/5</f>
        <v>0</v>
      </c>
      <c r="T25" s="215" t="n">
        <f aca="false">SUM(L25:R25)/7</f>
        <v>0</v>
      </c>
      <c r="U25" s="192"/>
      <c r="V25" s="210" t="n">
        <f aca="false">Data_day!B77</f>
        <v>0</v>
      </c>
      <c r="W25" s="211" t="n">
        <f aca="false">Data_day!C77</f>
        <v>0</v>
      </c>
      <c r="X25" s="211" t="n">
        <f aca="false">Data_day!D77</f>
        <v>0</v>
      </c>
      <c r="Y25" s="211" t="n">
        <f aca="false">Data_day!E77</f>
        <v>0</v>
      </c>
      <c r="Z25" s="211" t="n">
        <f aca="false">Data_day!F77</f>
        <v>0</v>
      </c>
      <c r="AA25" s="212" t="n">
        <f aca="false">Data_day!G77</f>
        <v>0</v>
      </c>
      <c r="AB25" s="213" t="n">
        <f aca="false">Data_day!H77</f>
        <v>0</v>
      </c>
      <c r="AC25" s="214" t="n">
        <f aca="false">SUM(V25:Z25)/5</f>
        <v>0</v>
      </c>
      <c r="AD25" s="218" t="n">
        <f aca="false">SUM(V25:AB25)/7</f>
        <v>0</v>
      </c>
    </row>
    <row r="26" customFormat="false" ht="18" hidden="false" customHeight="true" outlineLevel="0" collapsed="false">
      <c r="A26" s="209" t="s">
        <v>43</v>
      </c>
      <c r="B26" s="210" t="n">
        <f aca="false">Data_day!B17</f>
        <v>0</v>
      </c>
      <c r="C26" s="211" t="n">
        <f aca="false">Data_day!C17</f>
        <v>0</v>
      </c>
      <c r="D26" s="211" t="n">
        <f aca="false">Data_day!D17</f>
        <v>0</v>
      </c>
      <c r="E26" s="211" t="n">
        <f aca="false">Data_day!E17</f>
        <v>0</v>
      </c>
      <c r="F26" s="211" t="n">
        <f aca="false">Data_day!F17</f>
        <v>0</v>
      </c>
      <c r="G26" s="212" t="n">
        <f aca="false">Data_day!G17</f>
        <v>0</v>
      </c>
      <c r="H26" s="213" t="n">
        <f aca="false">Data_day!H17</f>
        <v>0</v>
      </c>
      <c r="I26" s="214" t="n">
        <f aca="false">SUM(B26:F26)/5</f>
        <v>0</v>
      </c>
      <c r="J26" s="215" t="n">
        <f aca="false">SUM(B26:H26)/7</f>
        <v>0</v>
      </c>
      <c r="K26" s="192"/>
      <c r="L26" s="210" t="n">
        <f aca="false">Data_day!B47</f>
        <v>0</v>
      </c>
      <c r="M26" s="211" t="n">
        <f aca="false">Data_day!C47</f>
        <v>0</v>
      </c>
      <c r="N26" s="211" t="n">
        <f aca="false">Data_day!D47</f>
        <v>0</v>
      </c>
      <c r="O26" s="211" t="n">
        <f aca="false">Data_day!E47</f>
        <v>0</v>
      </c>
      <c r="P26" s="211" t="n">
        <f aca="false">Data_day!F47</f>
        <v>0</v>
      </c>
      <c r="Q26" s="212" t="n">
        <f aca="false">Data_day!G47</f>
        <v>0</v>
      </c>
      <c r="R26" s="216" t="n">
        <f aca="false">Data_day!H47</f>
        <v>0</v>
      </c>
      <c r="S26" s="217" t="n">
        <f aca="false">SUM(L26:P26)/5</f>
        <v>0</v>
      </c>
      <c r="T26" s="215" t="n">
        <f aca="false">SUM(L26:R26)/7</f>
        <v>0</v>
      </c>
      <c r="U26" s="192"/>
      <c r="V26" s="210" t="n">
        <f aca="false">Data_day!B78</f>
        <v>0</v>
      </c>
      <c r="W26" s="211" t="n">
        <f aca="false">Data_day!C78</f>
        <v>0</v>
      </c>
      <c r="X26" s="211" t="n">
        <f aca="false">Data_day!D78</f>
        <v>0</v>
      </c>
      <c r="Y26" s="211" t="n">
        <f aca="false">Data_day!E78</f>
        <v>0</v>
      </c>
      <c r="Z26" s="211" t="n">
        <f aca="false">Data_day!F78</f>
        <v>0</v>
      </c>
      <c r="AA26" s="212" t="n">
        <f aca="false">Data_day!G78</f>
        <v>0</v>
      </c>
      <c r="AB26" s="213" t="n">
        <f aca="false">Data_day!H78</f>
        <v>0</v>
      </c>
      <c r="AC26" s="214" t="n">
        <f aca="false">SUM(V26:Z26)/5</f>
        <v>0</v>
      </c>
      <c r="AD26" s="218" t="n">
        <f aca="false">SUM(V26:AB26)/7</f>
        <v>0</v>
      </c>
    </row>
    <row r="27" customFormat="false" ht="18" hidden="false" customHeight="true" outlineLevel="0" collapsed="false">
      <c r="A27" s="209" t="s">
        <v>44</v>
      </c>
      <c r="B27" s="210" t="n">
        <f aca="false">Data_day!B18</f>
        <v>0</v>
      </c>
      <c r="C27" s="211" t="n">
        <f aca="false">Data_day!C18</f>
        <v>0</v>
      </c>
      <c r="D27" s="211" t="n">
        <f aca="false">Data_day!D18</f>
        <v>0</v>
      </c>
      <c r="E27" s="211" t="n">
        <f aca="false">Data_day!E18</f>
        <v>0</v>
      </c>
      <c r="F27" s="211" t="n">
        <f aca="false">Data_day!F18</f>
        <v>0</v>
      </c>
      <c r="G27" s="212" t="n">
        <f aca="false">Data_day!G18</f>
        <v>0</v>
      </c>
      <c r="H27" s="213" t="n">
        <f aca="false">Data_day!H18</f>
        <v>0</v>
      </c>
      <c r="I27" s="214" t="n">
        <f aca="false">SUM(B27:F27)/5</f>
        <v>0</v>
      </c>
      <c r="J27" s="215" t="n">
        <f aca="false">SUM(B27:H27)/7</f>
        <v>0</v>
      </c>
      <c r="K27" s="192"/>
      <c r="L27" s="210" t="n">
        <f aca="false">Data_day!B48</f>
        <v>0</v>
      </c>
      <c r="M27" s="211" t="n">
        <f aca="false">Data_day!C48</f>
        <v>0</v>
      </c>
      <c r="N27" s="211" t="n">
        <f aca="false">Data_day!D48</f>
        <v>0</v>
      </c>
      <c r="O27" s="211" t="n">
        <f aca="false">Data_day!E48</f>
        <v>0</v>
      </c>
      <c r="P27" s="211" t="n">
        <f aca="false">Data_day!F48</f>
        <v>0</v>
      </c>
      <c r="Q27" s="212" t="n">
        <f aca="false">Data_day!G48</f>
        <v>0</v>
      </c>
      <c r="R27" s="216" t="n">
        <f aca="false">Data_day!H48</f>
        <v>0</v>
      </c>
      <c r="S27" s="217" t="n">
        <f aca="false">SUM(L27:P27)/5</f>
        <v>0</v>
      </c>
      <c r="T27" s="215" t="n">
        <f aca="false">SUM(L27:R27)/7</f>
        <v>0</v>
      </c>
      <c r="U27" s="192"/>
      <c r="V27" s="210" t="n">
        <f aca="false">Data_day!B79</f>
        <v>0</v>
      </c>
      <c r="W27" s="211" t="n">
        <f aca="false">Data_day!C79</f>
        <v>0</v>
      </c>
      <c r="X27" s="211" t="n">
        <f aca="false">Data_day!D79</f>
        <v>0</v>
      </c>
      <c r="Y27" s="211" t="n">
        <f aca="false">Data_day!E79</f>
        <v>0</v>
      </c>
      <c r="Z27" s="211" t="n">
        <f aca="false">Data_day!F79</f>
        <v>0</v>
      </c>
      <c r="AA27" s="212" t="n">
        <f aca="false">Data_day!G79</f>
        <v>0</v>
      </c>
      <c r="AB27" s="213" t="n">
        <f aca="false">Data_day!H79</f>
        <v>0</v>
      </c>
      <c r="AC27" s="214" t="n">
        <f aca="false">SUM(V27:Z27)/5</f>
        <v>0</v>
      </c>
      <c r="AD27" s="218" t="n">
        <f aca="false">SUM(V27:AB27)/7</f>
        <v>0</v>
      </c>
    </row>
    <row r="28" customFormat="false" ht="18" hidden="false" customHeight="true" outlineLevel="0" collapsed="false">
      <c r="A28" s="209" t="s">
        <v>45</v>
      </c>
      <c r="B28" s="210" t="n">
        <f aca="false">Data_day!B19</f>
        <v>0</v>
      </c>
      <c r="C28" s="211" t="n">
        <f aca="false">Data_day!C19</f>
        <v>0</v>
      </c>
      <c r="D28" s="211" t="n">
        <f aca="false">Data_day!D19</f>
        <v>0</v>
      </c>
      <c r="E28" s="211" t="n">
        <f aca="false">Data_day!E19</f>
        <v>0</v>
      </c>
      <c r="F28" s="211" t="n">
        <f aca="false">Data_day!F19</f>
        <v>0</v>
      </c>
      <c r="G28" s="212" t="n">
        <f aca="false">Data_day!G19</f>
        <v>0</v>
      </c>
      <c r="H28" s="213" t="n">
        <f aca="false">Data_day!H19</f>
        <v>0</v>
      </c>
      <c r="I28" s="214" t="n">
        <f aca="false">SUM(B28:F28)/5</f>
        <v>0</v>
      </c>
      <c r="J28" s="215" t="n">
        <f aca="false">SUM(B28:H28)/7</f>
        <v>0</v>
      </c>
      <c r="K28" s="192"/>
      <c r="L28" s="210" t="n">
        <f aca="false">Data_day!B49</f>
        <v>0</v>
      </c>
      <c r="M28" s="211" t="n">
        <f aca="false">Data_day!C49</f>
        <v>0</v>
      </c>
      <c r="N28" s="211" t="n">
        <f aca="false">Data_day!D49</f>
        <v>0</v>
      </c>
      <c r="O28" s="211" t="n">
        <f aca="false">Data_day!E49</f>
        <v>0</v>
      </c>
      <c r="P28" s="211" t="n">
        <f aca="false">Data_day!F49</f>
        <v>0</v>
      </c>
      <c r="Q28" s="212" t="n">
        <f aca="false">Data_day!G49</f>
        <v>0</v>
      </c>
      <c r="R28" s="216" t="n">
        <f aca="false">Data_day!H49</f>
        <v>0</v>
      </c>
      <c r="S28" s="217" t="n">
        <f aca="false">SUM(L28:P28)/5</f>
        <v>0</v>
      </c>
      <c r="T28" s="215" t="n">
        <f aca="false">SUM(L28:R28)/7</f>
        <v>0</v>
      </c>
      <c r="U28" s="192"/>
      <c r="V28" s="210" t="n">
        <f aca="false">Data_day!B80</f>
        <v>0</v>
      </c>
      <c r="W28" s="211" t="n">
        <f aca="false">Data_day!C80</f>
        <v>0</v>
      </c>
      <c r="X28" s="211" t="n">
        <f aca="false">Data_day!D80</f>
        <v>0</v>
      </c>
      <c r="Y28" s="211" t="n">
        <f aca="false">Data_day!E80</f>
        <v>0</v>
      </c>
      <c r="Z28" s="211" t="n">
        <f aca="false">Data_day!F80</f>
        <v>0</v>
      </c>
      <c r="AA28" s="212" t="n">
        <f aca="false">Data_day!G80</f>
        <v>0</v>
      </c>
      <c r="AB28" s="213" t="n">
        <f aca="false">Data_day!H80</f>
        <v>0</v>
      </c>
      <c r="AC28" s="214" t="n">
        <f aca="false">SUM(V28:Z28)/5</f>
        <v>0</v>
      </c>
      <c r="AD28" s="218" t="n">
        <f aca="false">SUM(V28:AB28)/7</f>
        <v>0</v>
      </c>
    </row>
    <row r="29" customFormat="false" ht="18" hidden="false" customHeight="true" outlineLevel="0" collapsed="false">
      <c r="A29" s="209" t="s">
        <v>46</v>
      </c>
      <c r="B29" s="210" t="n">
        <f aca="false">Data_day!B20</f>
        <v>0</v>
      </c>
      <c r="C29" s="211" t="n">
        <f aca="false">Data_day!C20</f>
        <v>0</v>
      </c>
      <c r="D29" s="211" t="n">
        <f aca="false">Data_day!D20</f>
        <v>0</v>
      </c>
      <c r="E29" s="211" t="n">
        <f aca="false">Data_day!E20</f>
        <v>0</v>
      </c>
      <c r="F29" s="211" t="n">
        <f aca="false">Data_day!F20</f>
        <v>0</v>
      </c>
      <c r="G29" s="212" t="n">
        <f aca="false">Data_day!G20</f>
        <v>0</v>
      </c>
      <c r="H29" s="213" t="n">
        <f aca="false">Data_day!H20</f>
        <v>0</v>
      </c>
      <c r="I29" s="214" t="n">
        <f aca="false">SUM(B29:F29)/5</f>
        <v>0</v>
      </c>
      <c r="J29" s="215" t="n">
        <f aca="false">SUM(B29:H29)/7</f>
        <v>0</v>
      </c>
      <c r="K29" s="192"/>
      <c r="L29" s="210" t="n">
        <f aca="false">Data_day!B50</f>
        <v>0</v>
      </c>
      <c r="M29" s="211" t="n">
        <f aca="false">Data_day!C50</f>
        <v>0</v>
      </c>
      <c r="N29" s="211" t="n">
        <f aca="false">Data_day!D50</f>
        <v>0</v>
      </c>
      <c r="O29" s="211" t="n">
        <f aca="false">Data_day!E50</f>
        <v>0</v>
      </c>
      <c r="P29" s="211" t="n">
        <f aca="false">Data_day!F50</f>
        <v>0</v>
      </c>
      <c r="Q29" s="212" t="n">
        <f aca="false">Data_day!G50</f>
        <v>0</v>
      </c>
      <c r="R29" s="216" t="n">
        <f aca="false">Data_day!H50</f>
        <v>0</v>
      </c>
      <c r="S29" s="217" t="n">
        <f aca="false">SUM(L29:P29)/5</f>
        <v>0</v>
      </c>
      <c r="T29" s="215" t="n">
        <f aca="false">SUM(L29:R29)/7</f>
        <v>0</v>
      </c>
      <c r="U29" s="192"/>
      <c r="V29" s="210" t="n">
        <f aca="false">Data_day!B81</f>
        <v>0</v>
      </c>
      <c r="W29" s="211" t="n">
        <f aca="false">Data_day!C81</f>
        <v>0</v>
      </c>
      <c r="X29" s="211" t="n">
        <f aca="false">Data_day!D81</f>
        <v>0</v>
      </c>
      <c r="Y29" s="211" t="n">
        <f aca="false">Data_day!E81</f>
        <v>0</v>
      </c>
      <c r="Z29" s="211" t="n">
        <f aca="false">Data_day!F81</f>
        <v>0</v>
      </c>
      <c r="AA29" s="212" t="n">
        <f aca="false">Data_day!G81</f>
        <v>0</v>
      </c>
      <c r="AB29" s="213" t="n">
        <f aca="false">Data_day!H81</f>
        <v>0</v>
      </c>
      <c r="AC29" s="214" t="n">
        <f aca="false">SUM(V29:Z29)/5</f>
        <v>0</v>
      </c>
      <c r="AD29" s="218" t="n">
        <f aca="false">SUM(V29:AB29)/7</f>
        <v>0</v>
      </c>
    </row>
    <row r="30" customFormat="false" ht="18" hidden="false" customHeight="true" outlineLevel="0" collapsed="false">
      <c r="A30" s="219" t="s">
        <v>47</v>
      </c>
      <c r="B30" s="220" t="n">
        <f aca="false">Data_day!B21</f>
        <v>0</v>
      </c>
      <c r="C30" s="221" t="n">
        <f aca="false">Data_day!C21</f>
        <v>0</v>
      </c>
      <c r="D30" s="221" t="n">
        <f aca="false">Data_day!D21</f>
        <v>0</v>
      </c>
      <c r="E30" s="221" t="n">
        <f aca="false">Data_day!E21</f>
        <v>0</v>
      </c>
      <c r="F30" s="221" t="n">
        <f aca="false">Data_day!F21</f>
        <v>0</v>
      </c>
      <c r="G30" s="222" t="n">
        <f aca="false">Data_day!G21</f>
        <v>0</v>
      </c>
      <c r="H30" s="223" t="n">
        <f aca="false">Data_day!H21</f>
        <v>0</v>
      </c>
      <c r="I30" s="224" t="n">
        <f aca="false">SUM(B30:F30)/5</f>
        <v>0</v>
      </c>
      <c r="J30" s="225" t="n">
        <f aca="false">SUM(B30:H30)/7</f>
        <v>0</v>
      </c>
      <c r="K30" s="192"/>
      <c r="L30" s="220" t="n">
        <f aca="false">Data_day!B51</f>
        <v>0</v>
      </c>
      <c r="M30" s="221" t="n">
        <f aca="false">Data_day!C51</f>
        <v>0</v>
      </c>
      <c r="N30" s="221" t="n">
        <f aca="false">Data_day!D51</f>
        <v>0</v>
      </c>
      <c r="O30" s="221" t="n">
        <f aca="false">Data_day!E51</f>
        <v>0</v>
      </c>
      <c r="P30" s="221" t="n">
        <f aca="false">Data_day!F51</f>
        <v>0</v>
      </c>
      <c r="Q30" s="222" t="n">
        <f aca="false">Data_day!G51</f>
        <v>0</v>
      </c>
      <c r="R30" s="226" t="n">
        <f aca="false">Data_day!H51</f>
        <v>0</v>
      </c>
      <c r="S30" s="227" t="n">
        <f aca="false">SUM(L30:P30)/5</f>
        <v>0</v>
      </c>
      <c r="T30" s="225" t="n">
        <f aca="false">SUM(L30:R30)/7</f>
        <v>0</v>
      </c>
      <c r="U30" s="192"/>
      <c r="V30" s="220" t="n">
        <f aca="false">Data_day!B82</f>
        <v>0</v>
      </c>
      <c r="W30" s="221" t="n">
        <f aca="false">Data_day!C82</f>
        <v>0</v>
      </c>
      <c r="X30" s="221" t="n">
        <f aca="false">Data_day!D82</f>
        <v>0</v>
      </c>
      <c r="Y30" s="221" t="n">
        <f aca="false">Data_day!E82</f>
        <v>0</v>
      </c>
      <c r="Z30" s="221" t="n">
        <f aca="false">Data_day!F82</f>
        <v>0</v>
      </c>
      <c r="AA30" s="222" t="n">
        <f aca="false">Data_day!G82</f>
        <v>0</v>
      </c>
      <c r="AB30" s="223" t="n">
        <f aca="false">Data_day!H82</f>
        <v>0</v>
      </c>
      <c r="AC30" s="224" t="n">
        <f aca="false">SUM(V30:Z30)/5</f>
        <v>0</v>
      </c>
      <c r="AD30" s="228" t="n">
        <f aca="false">SUM(V30:AB30)/7</f>
        <v>0</v>
      </c>
    </row>
    <row r="31" customFormat="false" ht="18" hidden="false" customHeight="true" outlineLevel="0" collapsed="false">
      <c r="A31" s="229" t="s">
        <v>48</v>
      </c>
      <c r="B31" s="230" t="n">
        <f aca="false">Data_day!B22</f>
        <v>0</v>
      </c>
      <c r="C31" s="231" t="n">
        <f aca="false">Data_day!C22</f>
        <v>0</v>
      </c>
      <c r="D31" s="231" t="n">
        <f aca="false">Data_day!D22</f>
        <v>0</v>
      </c>
      <c r="E31" s="231" t="n">
        <f aca="false">Data_day!E22</f>
        <v>0</v>
      </c>
      <c r="F31" s="231" t="n">
        <f aca="false">Data_day!F22</f>
        <v>0</v>
      </c>
      <c r="G31" s="232" t="n">
        <f aca="false">Data_day!G22</f>
        <v>0</v>
      </c>
      <c r="H31" s="233" t="n">
        <f aca="false">Data_day!H22</f>
        <v>0</v>
      </c>
      <c r="I31" s="234" t="n">
        <f aca="false">SUM(B31:F31)/5</f>
        <v>0</v>
      </c>
      <c r="J31" s="235" t="n">
        <f aca="false">SUM(B31:H31)/7</f>
        <v>0</v>
      </c>
      <c r="K31" s="192"/>
      <c r="L31" s="230" t="n">
        <f aca="false">Data_day!B52</f>
        <v>0</v>
      </c>
      <c r="M31" s="231" t="n">
        <f aca="false">Data_day!C52</f>
        <v>0</v>
      </c>
      <c r="N31" s="231" t="n">
        <f aca="false">Data_day!D52</f>
        <v>0</v>
      </c>
      <c r="O31" s="231" t="n">
        <f aca="false">Data_day!E52</f>
        <v>0</v>
      </c>
      <c r="P31" s="231" t="n">
        <f aca="false">Data_day!F52</f>
        <v>0</v>
      </c>
      <c r="Q31" s="232" t="n">
        <f aca="false">Data_day!G52</f>
        <v>0</v>
      </c>
      <c r="R31" s="236" t="n">
        <f aca="false">Data_day!H52</f>
        <v>0</v>
      </c>
      <c r="S31" s="237" t="n">
        <f aca="false">SUM(L31:P31)/5</f>
        <v>0</v>
      </c>
      <c r="T31" s="235" t="n">
        <f aca="false">SUM(L31:R31)/7</f>
        <v>0</v>
      </c>
      <c r="U31" s="192"/>
      <c r="V31" s="230" t="n">
        <f aca="false">Data_day!B83</f>
        <v>0</v>
      </c>
      <c r="W31" s="231" t="n">
        <f aca="false">Data_day!C83</f>
        <v>0</v>
      </c>
      <c r="X31" s="231" t="n">
        <f aca="false">Data_day!D83</f>
        <v>0</v>
      </c>
      <c r="Y31" s="231" t="n">
        <f aca="false">Data_day!E83</f>
        <v>0</v>
      </c>
      <c r="Z31" s="231" t="n">
        <f aca="false">Data_day!F83</f>
        <v>0</v>
      </c>
      <c r="AA31" s="232" t="n">
        <f aca="false">Data_day!G83</f>
        <v>0</v>
      </c>
      <c r="AB31" s="233" t="n">
        <f aca="false">Data_day!H83</f>
        <v>0</v>
      </c>
      <c r="AC31" s="234" t="n">
        <f aca="false">SUM(V31:Z31)/5</f>
        <v>0</v>
      </c>
      <c r="AD31" s="238" t="n">
        <f aca="false">SUM(V31:AB31)/7</f>
        <v>0</v>
      </c>
    </row>
    <row r="32" customFormat="false" ht="18" hidden="false" customHeight="true" outlineLevel="0" collapsed="false">
      <c r="A32" s="194" t="s">
        <v>49</v>
      </c>
      <c r="B32" s="195" t="n">
        <f aca="false">Data_day!B23</f>
        <v>0</v>
      </c>
      <c r="C32" s="196" t="n">
        <f aca="false">Data_day!C23</f>
        <v>0</v>
      </c>
      <c r="D32" s="196" t="n">
        <f aca="false">Data_day!D23</f>
        <v>0</v>
      </c>
      <c r="E32" s="196" t="n">
        <f aca="false">Data_day!E23</f>
        <v>0</v>
      </c>
      <c r="F32" s="196" t="n">
        <f aca="false">Data_day!F23</f>
        <v>0</v>
      </c>
      <c r="G32" s="197" t="n">
        <f aca="false">Data_day!G23</f>
        <v>0</v>
      </c>
      <c r="H32" s="198" t="n">
        <f aca="false">Data_day!H23</f>
        <v>0</v>
      </c>
      <c r="I32" s="199" t="n">
        <f aca="false">SUM(B32:F32)/5</f>
        <v>0</v>
      </c>
      <c r="J32" s="200" t="n">
        <f aca="false">SUM(B32:H32)/7</f>
        <v>0</v>
      </c>
      <c r="K32" s="192"/>
      <c r="L32" s="195" t="n">
        <f aca="false">Data_day!B53</f>
        <v>0</v>
      </c>
      <c r="M32" s="196" t="n">
        <f aca="false">Data_day!C53</f>
        <v>0</v>
      </c>
      <c r="N32" s="196" t="n">
        <f aca="false">Data_day!D53</f>
        <v>0</v>
      </c>
      <c r="O32" s="196" t="n">
        <f aca="false">Data_day!E53</f>
        <v>0</v>
      </c>
      <c r="P32" s="196" t="n">
        <f aca="false">Data_day!F53</f>
        <v>0</v>
      </c>
      <c r="Q32" s="197" t="n">
        <f aca="false">Data_day!G53</f>
        <v>0</v>
      </c>
      <c r="R32" s="240" t="n">
        <f aca="false">Data_day!H53</f>
        <v>0</v>
      </c>
      <c r="S32" s="205" t="n">
        <f aca="false">SUM(L32:P32)/5</f>
        <v>0</v>
      </c>
      <c r="T32" s="200" t="n">
        <f aca="false">SUM(L32:R32)/7</f>
        <v>0</v>
      </c>
      <c r="U32" s="192"/>
      <c r="V32" s="195" t="n">
        <f aca="false">Data_day!B84</f>
        <v>0</v>
      </c>
      <c r="W32" s="196" t="n">
        <f aca="false">Data_day!C84</f>
        <v>0</v>
      </c>
      <c r="X32" s="196" t="n">
        <f aca="false">Data_day!D84</f>
        <v>0</v>
      </c>
      <c r="Y32" s="196" t="n">
        <f aca="false">Data_day!E84</f>
        <v>0</v>
      </c>
      <c r="Z32" s="196" t="n">
        <f aca="false">Data_day!F84</f>
        <v>0</v>
      </c>
      <c r="AA32" s="197" t="n">
        <f aca="false">Data_day!G84</f>
        <v>0</v>
      </c>
      <c r="AB32" s="198" t="n">
        <f aca="false">Data_day!H84</f>
        <v>0</v>
      </c>
      <c r="AC32" s="199" t="n">
        <f aca="false">SUM(V32:Z32)/5</f>
        <v>0</v>
      </c>
      <c r="AD32" s="241" t="n">
        <f aca="false">SUM(V32:AB32)/7</f>
        <v>0</v>
      </c>
    </row>
    <row r="33" customFormat="false" ht="18" hidden="false" customHeight="true" outlineLevel="0" collapsed="false">
      <c r="A33" s="209" t="s">
        <v>50</v>
      </c>
      <c r="B33" s="210" t="n">
        <f aca="false">Data_day!B24</f>
        <v>0</v>
      </c>
      <c r="C33" s="211" t="n">
        <f aca="false">Data_day!C24</f>
        <v>0</v>
      </c>
      <c r="D33" s="211" t="n">
        <f aca="false">Data_day!D24</f>
        <v>0</v>
      </c>
      <c r="E33" s="211" t="n">
        <f aca="false">Data_day!E24</f>
        <v>0</v>
      </c>
      <c r="F33" s="211" t="n">
        <f aca="false">Data_day!F24</f>
        <v>0</v>
      </c>
      <c r="G33" s="212" t="n">
        <f aca="false">Data_day!G24</f>
        <v>0</v>
      </c>
      <c r="H33" s="213" t="n">
        <f aca="false">Data_day!H24</f>
        <v>0</v>
      </c>
      <c r="I33" s="214" t="n">
        <f aca="false">SUM(B33:F33)/5</f>
        <v>0</v>
      </c>
      <c r="J33" s="215" t="n">
        <f aca="false">SUM(B33:H33)/7</f>
        <v>0</v>
      </c>
      <c r="K33" s="192"/>
      <c r="L33" s="210" t="n">
        <f aca="false">Data_day!B54</f>
        <v>0</v>
      </c>
      <c r="M33" s="211" t="n">
        <f aca="false">Data_day!C54</f>
        <v>0</v>
      </c>
      <c r="N33" s="211" t="n">
        <f aca="false">Data_day!D54</f>
        <v>0</v>
      </c>
      <c r="O33" s="211" t="n">
        <f aca="false">Data_day!E54</f>
        <v>0</v>
      </c>
      <c r="P33" s="211" t="n">
        <f aca="false">Data_day!F54</f>
        <v>0</v>
      </c>
      <c r="Q33" s="212" t="n">
        <f aca="false">Data_day!G54</f>
        <v>0</v>
      </c>
      <c r="R33" s="216" t="n">
        <f aca="false">Data_day!H54</f>
        <v>0</v>
      </c>
      <c r="S33" s="217" t="n">
        <f aca="false">SUM(L33:P33)/5</f>
        <v>0</v>
      </c>
      <c r="T33" s="215" t="n">
        <f aca="false">SUM(L33:R33)/7</f>
        <v>0</v>
      </c>
      <c r="U33" s="192"/>
      <c r="V33" s="210" t="n">
        <f aca="false">Data_day!B85</f>
        <v>0</v>
      </c>
      <c r="W33" s="211" t="n">
        <f aca="false">Data_day!C85</f>
        <v>0</v>
      </c>
      <c r="X33" s="211" t="n">
        <f aca="false">Data_day!D85</f>
        <v>0</v>
      </c>
      <c r="Y33" s="211" t="n">
        <f aca="false">Data_day!E85</f>
        <v>0</v>
      </c>
      <c r="Z33" s="211" t="n">
        <f aca="false">Data_day!F85</f>
        <v>0</v>
      </c>
      <c r="AA33" s="212" t="n">
        <f aca="false">Data_day!G85</f>
        <v>0</v>
      </c>
      <c r="AB33" s="213" t="n">
        <f aca="false">Data_day!H85</f>
        <v>0</v>
      </c>
      <c r="AC33" s="214" t="n">
        <f aca="false">SUM(V33:Z33)/5</f>
        <v>0</v>
      </c>
      <c r="AD33" s="218" t="n">
        <f aca="false">SUM(V33:AB33)/7</f>
        <v>0</v>
      </c>
    </row>
    <row r="34" customFormat="false" ht="18" hidden="false" customHeight="true" outlineLevel="0" collapsed="false">
      <c r="A34" s="209" t="s">
        <v>51</v>
      </c>
      <c r="B34" s="210" t="n">
        <f aca="false">Data_day!B25</f>
        <v>0</v>
      </c>
      <c r="C34" s="211" t="n">
        <f aca="false">Data_day!C25</f>
        <v>0</v>
      </c>
      <c r="D34" s="211" t="n">
        <f aca="false">Data_day!D25</f>
        <v>0</v>
      </c>
      <c r="E34" s="211" t="n">
        <f aca="false">Data_day!E25</f>
        <v>0</v>
      </c>
      <c r="F34" s="211" t="n">
        <f aca="false">Data_day!F25</f>
        <v>0</v>
      </c>
      <c r="G34" s="212" t="n">
        <f aca="false">Data_day!G25</f>
        <v>0</v>
      </c>
      <c r="H34" s="213" t="n">
        <f aca="false">Data_day!H25</f>
        <v>0</v>
      </c>
      <c r="I34" s="214" t="n">
        <f aca="false">SUM(B34:F34)/5</f>
        <v>0</v>
      </c>
      <c r="J34" s="215" t="n">
        <f aca="false">SUM(B34:H34)/7</f>
        <v>0</v>
      </c>
      <c r="K34" s="192"/>
      <c r="L34" s="210" t="n">
        <f aca="false">Data_day!B55</f>
        <v>0</v>
      </c>
      <c r="M34" s="211" t="n">
        <f aca="false">Data_day!C55</f>
        <v>0</v>
      </c>
      <c r="N34" s="211" t="n">
        <f aca="false">Data_day!D55</f>
        <v>0</v>
      </c>
      <c r="O34" s="211" t="n">
        <f aca="false">Data_day!E55</f>
        <v>0</v>
      </c>
      <c r="P34" s="211" t="n">
        <f aca="false">Data_day!F55</f>
        <v>0</v>
      </c>
      <c r="Q34" s="212" t="n">
        <f aca="false">Data_day!G55</f>
        <v>0</v>
      </c>
      <c r="R34" s="216" t="n">
        <f aca="false">Data_day!H55</f>
        <v>0</v>
      </c>
      <c r="S34" s="217" t="n">
        <f aca="false">SUM(L34:P34)/5</f>
        <v>0</v>
      </c>
      <c r="T34" s="215" t="n">
        <f aca="false">SUM(L34:R34)/7</f>
        <v>0</v>
      </c>
      <c r="U34" s="192"/>
      <c r="V34" s="210" t="n">
        <f aca="false">Data_day!B86</f>
        <v>0</v>
      </c>
      <c r="W34" s="211" t="n">
        <f aca="false">Data_day!C86</f>
        <v>0</v>
      </c>
      <c r="X34" s="211" t="n">
        <f aca="false">Data_day!D86</f>
        <v>0</v>
      </c>
      <c r="Y34" s="211" t="n">
        <f aca="false">Data_day!E86</f>
        <v>0</v>
      </c>
      <c r="Z34" s="211" t="n">
        <f aca="false">Data_day!F86</f>
        <v>0</v>
      </c>
      <c r="AA34" s="212" t="n">
        <f aca="false">Data_day!G86</f>
        <v>0</v>
      </c>
      <c r="AB34" s="213" t="n">
        <f aca="false">Data_day!H86</f>
        <v>0</v>
      </c>
      <c r="AC34" s="214" t="n">
        <f aca="false">SUM(V34:Z34)/5</f>
        <v>0</v>
      </c>
      <c r="AD34" s="218" t="n">
        <f aca="false">SUM(V34:AB34)/7</f>
        <v>0</v>
      </c>
    </row>
    <row r="35" customFormat="false" ht="18" hidden="false" customHeight="true" outlineLevel="0" collapsed="false">
      <c r="A35" s="209" t="s">
        <v>52</v>
      </c>
      <c r="B35" s="210" t="n">
        <f aca="false">Data_day!B26</f>
        <v>0</v>
      </c>
      <c r="C35" s="211" t="n">
        <f aca="false">Data_day!C26</f>
        <v>0</v>
      </c>
      <c r="D35" s="211" t="n">
        <f aca="false">Data_day!D26</f>
        <v>0</v>
      </c>
      <c r="E35" s="211" t="n">
        <f aca="false">Data_day!E26</f>
        <v>0</v>
      </c>
      <c r="F35" s="211" t="n">
        <f aca="false">Data_day!F26</f>
        <v>0</v>
      </c>
      <c r="G35" s="212" t="n">
        <f aca="false">Data_day!G26</f>
        <v>0</v>
      </c>
      <c r="H35" s="213" t="n">
        <f aca="false">Data_day!H26</f>
        <v>0</v>
      </c>
      <c r="I35" s="214" t="n">
        <f aca="false">SUM(B35:F35)/5</f>
        <v>0</v>
      </c>
      <c r="J35" s="215" t="n">
        <f aca="false">SUM(B35:H35)/7</f>
        <v>0</v>
      </c>
      <c r="K35" s="192"/>
      <c r="L35" s="210" t="n">
        <f aca="false">Data_day!B56</f>
        <v>0</v>
      </c>
      <c r="M35" s="211" t="n">
        <f aca="false">Data_day!C56</f>
        <v>0</v>
      </c>
      <c r="N35" s="211" t="n">
        <f aca="false">Data_day!D56</f>
        <v>0</v>
      </c>
      <c r="O35" s="211" t="n">
        <f aca="false">Data_day!E56</f>
        <v>0</v>
      </c>
      <c r="P35" s="211" t="n">
        <f aca="false">Data_day!F56</f>
        <v>0</v>
      </c>
      <c r="Q35" s="212" t="n">
        <f aca="false">Data_day!G56</f>
        <v>0</v>
      </c>
      <c r="R35" s="216" t="n">
        <f aca="false">Data_day!H56</f>
        <v>0</v>
      </c>
      <c r="S35" s="217" t="n">
        <f aca="false">SUM(L35:P35)/5</f>
        <v>0</v>
      </c>
      <c r="T35" s="215" t="n">
        <f aca="false">SUM(L35:R35)/7</f>
        <v>0</v>
      </c>
      <c r="U35" s="192"/>
      <c r="V35" s="210" t="n">
        <f aca="false">Data_day!B87</f>
        <v>0</v>
      </c>
      <c r="W35" s="211" t="n">
        <f aca="false">Data_day!C87</f>
        <v>0</v>
      </c>
      <c r="X35" s="211" t="n">
        <f aca="false">Data_day!D87</f>
        <v>0</v>
      </c>
      <c r="Y35" s="211" t="n">
        <f aca="false">Data_day!E87</f>
        <v>0</v>
      </c>
      <c r="Z35" s="211" t="n">
        <f aca="false">Data_day!F87</f>
        <v>0</v>
      </c>
      <c r="AA35" s="212" t="n">
        <f aca="false">Data_day!G87</f>
        <v>0</v>
      </c>
      <c r="AB35" s="213" t="n">
        <f aca="false">Data_day!H87</f>
        <v>0</v>
      </c>
      <c r="AC35" s="214" t="n">
        <f aca="false">SUM(V35:Z35)/5</f>
        <v>0</v>
      </c>
      <c r="AD35" s="218" t="n">
        <f aca="false">SUM(V35:AB35)/7</f>
        <v>0</v>
      </c>
    </row>
    <row r="36" customFormat="false" ht="18" hidden="false" customHeight="true" outlineLevel="0" collapsed="false">
      <c r="A36" s="209" t="s">
        <v>53</v>
      </c>
      <c r="B36" s="210" t="n">
        <f aca="false">Data_day!B27</f>
        <v>0</v>
      </c>
      <c r="C36" s="211" t="n">
        <f aca="false">Data_day!C27</f>
        <v>0</v>
      </c>
      <c r="D36" s="211" t="n">
        <f aca="false">Data_day!D27</f>
        <v>0</v>
      </c>
      <c r="E36" s="211" t="n">
        <f aca="false">Data_day!E27</f>
        <v>0</v>
      </c>
      <c r="F36" s="211" t="n">
        <f aca="false">Data_day!F27</f>
        <v>0</v>
      </c>
      <c r="G36" s="212" t="n">
        <f aca="false">Data_day!G27</f>
        <v>0</v>
      </c>
      <c r="H36" s="213" t="n">
        <f aca="false">Data_day!H27</f>
        <v>0</v>
      </c>
      <c r="I36" s="214" t="n">
        <f aca="false">SUM(B36:F36)/5</f>
        <v>0</v>
      </c>
      <c r="J36" s="215" t="n">
        <f aca="false">SUM(B36:H36)/7</f>
        <v>0</v>
      </c>
      <c r="K36" s="192"/>
      <c r="L36" s="210" t="n">
        <f aca="false">Data_day!B57</f>
        <v>0</v>
      </c>
      <c r="M36" s="211" t="n">
        <f aca="false">Data_day!C57</f>
        <v>0</v>
      </c>
      <c r="N36" s="211" t="n">
        <f aca="false">Data_day!D57</f>
        <v>0</v>
      </c>
      <c r="O36" s="211" t="n">
        <f aca="false">Data_day!E57</f>
        <v>0</v>
      </c>
      <c r="P36" s="211" t="n">
        <f aca="false">Data_day!F57</f>
        <v>0</v>
      </c>
      <c r="Q36" s="212" t="n">
        <f aca="false">Data_day!G57</f>
        <v>0</v>
      </c>
      <c r="R36" s="216" t="n">
        <f aca="false">Data_day!H57</f>
        <v>0</v>
      </c>
      <c r="S36" s="217" t="n">
        <f aca="false">SUM(L36:P36)/5</f>
        <v>0</v>
      </c>
      <c r="T36" s="215" t="n">
        <f aca="false">SUM(L36:R36)/7</f>
        <v>0</v>
      </c>
      <c r="U36" s="192"/>
      <c r="V36" s="210" t="n">
        <f aca="false">Data_day!B88</f>
        <v>0</v>
      </c>
      <c r="W36" s="211" t="n">
        <f aca="false">Data_day!C88</f>
        <v>0</v>
      </c>
      <c r="X36" s="211" t="n">
        <f aca="false">Data_day!D88</f>
        <v>0</v>
      </c>
      <c r="Y36" s="211" t="n">
        <f aca="false">Data_day!E88</f>
        <v>0</v>
      </c>
      <c r="Z36" s="211" t="n">
        <f aca="false">Data_day!F88</f>
        <v>0</v>
      </c>
      <c r="AA36" s="212" t="n">
        <f aca="false">Data_day!G88</f>
        <v>0</v>
      </c>
      <c r="AB36" s="213" t="n">
        <f aca="false">Data_day!H88</f>
        <v>0</v>
      </c>
      <c r="AC36" s="214" t="n">
        <f aca="false">SUM(V36:Z36)/5</f>
        <v>0</v>
      </c>
      <c r="AD36" s="218" t="n">
        <f aca="false">SUM(V36:AB36)/7</f>
        <v>0</v>
      </c>
    </row>
    <row r="37" customFormat="false" ht="18" hidden="false" customHeight="true" outlineLevel="0" collapsed="false">
      <c r="A37" s="242" t="s">
        <v>54</v>
      </c>
      <c r="B37" s="243" t="n">
        <f aca="false">Data_day!B28</f>
        <v>0</v>
      </c>
      <c r="C37" s="244" t="n">
        <f aca="false">Data_day!C28</f>
        <v>0</v>
      </c>
      <c r="D37" s="244" t="n">
        <f aca="false">Data_day!D28</f>
        <v>0</v>
      </c>
      <c r="E37" s="244" t="n">
        <f aca="false">Data_day!E28</f>
        <v>0</v>
      </c>
      <c r="F37" s="244" t="n">
        <f aca="false">Data_day!F28</f>
        <v>0</v>
      </c>
      <c r="G37" s="245" t="n">
        <f aca="false">Data_day!G28</f>
        <v>0</v>
      </c>
      <c r="H37" s="246" t="n">
        <f aca="false">Data_day!H28</f>
        <v>0</v>
      </c>
      <c r="I37" s="247" t="n">
        <f aca="false">SUM(B37:F37)/5</f>
        <v>0</v>
      </c>
      <c r="J37" s="248" t="n">
        <f aca="false">SUM(B37:H37)/7</f>
        <v>0</v>
      </c>
      <c r="K37" s="192"/>
      <c r="L37" s="243" t="n">
        <f aca="false">Data_day!B58</f>
        <v>0</v>
      </c>
      <c r="M37" s="244" t="n">
        <f aca="false">Data_day!C58</f>
        <v>0</v>
      </c>
      <c r="N37" s="244" t="n">
        <f aca="false">Data_day!D58</f>
        <v>0</v>
      </c>
      <c r="O37" s="244" t="n">
        <f aca="false">Data_day!E58</f>
        <v>0</v>
      </c>
      <c r="P37" s="244" t="n">
        <f aca="false">Data_day!F58</f>
        <v>0</v>
      </c>
      <c r="Q37" s="245" t="n">
        <f aca="false">Data_day!G58</f>
        <v>0</v>
      </c>
      <c r="R37" s="249" t="n">
        <f aca="false">Data_day!H58</f>
        <v>0</v>
      </c>
      <c r="S37" s="250" t="n">
        <f aca="false">SUM(L37:P37)/5</f>
        <v>0</v>
      </c>
      <c r="T37" s="248" t="n">
        <f aca="false">SUM(L37:R37)/7</f>
        <v>0</v>
      </c>
      <c r="U37" s="192"/>
      <c r="V37" s="243" t="n">
        <f aca="false">Data_day!B89</f>
        <v>0</v>
      </c>
      <c r="W37" s="244" t="n">
        <f aca="false">Data_day!C89</f>
        <v>0</v>
      </c>
      <c r="X37" s="244" t="n">
        <f aca="false">Data_day!D89</f>
        <v>0</v>
      </c>
      <c r="Y37" s="244" t="n">
        <f aca="false">Data_day!E89</f>
        <v>0</v>
      </c>
      <c r="Z37" s="244" t="n">
        <f aca="false">Data_day!F89</f>
        <v>0</v>
      </c>
      <c r="AA37" s="245" t="n">
        <f aca="false">Data_day!G89</f>
        <v>0</v>
      </c>
      <c r="AB37" s="246" t="n">
        <f aca="false">Data_day!H89</f>
        <v>0</v>
      </c>
      <c r="AC37" s="247" t="n">
        <f aca="false">SUM(V37:Z37)/5</f>
        <v>0</v>
      </c>
      <c r="AD37" s="251" t="n">
        <f aca="false">SUM(V37:AB37)/7</f>
        <v>0</v>
      </c>
    </row>
    <row r="38" customFormat="false" ht="7.5" hidden="false" customHeight="true" outlineLevel="0" collapsed="false">
      <c r="A38" s="67"/>
      <c r="B38" s="252"/>
      <c r="C38" s="252"/>
      <c r="D38" s="252"/>
      <c r="E38" s="252"/>
      <c r="F38" s="252"/>
      <c r="G38" s="252"/>
      <c r="H38" s="252"/>
      <c r="I38" s="252"/>
      <c r="J38" s="252"/>
      <c r="K38" s="252"/>
      <c r="L38" s="252"/>
      <c r="M38" s="252"/>
      <c r="N38" s="252"/>
      <c r="O38" s="252"/>
      <c r="P38" s="252"/>
      <c r="Q38" s="252"/>
      <c r="R38" s="252"/>
      <c r="S38" s="253"/>
      <c r="T38" s="253"/>
      <c r="U38" s="252"/>
      <c r="V38" s="252"/>
      <c r="W38" s="252"/>
      <c r="X38" s="252"/>
      <c r="Y38" s="252"/>
      <c r="Z38" s="252"/>
      <c r="AA38" s="252"/>
      <c r="AB38" s="252"/>
      <c r="AC38" s="253"/>
      <c r="AD38" s="253"/>
    </row>
    <row r="39" s="192" customFormat="true" ht="18" hidden="false" customHeight="true" outlineLevel="0" collapsed="false">
      <c r="A39" s="185" t="s">
        <v>159</v>
      </c>
      <c r="B39" s="254" t="n">
        <f aca="false">SUM(B14:B37)</f>
        <v>0</v>
      </c>
      <c r="C39" s="255" t="n">
        <f aca="false">SUM(C14:C37)</f>
        <v>0</v>
      </c>
      <c r="D39" s="255" t="n">
        <f aca="false">SUM(D14:D37)</f>
        <v>0</v>
      </c>
      <c r="E39" s="255" t="n">
        <f aca="false">SUM(E14:E37)</f>
        <v>0</v>
      </c>
      <c r="F39" s="255" t="n">
        <f aca="false">SUM(F14:F37)</f>
        <v>0</v>
      </c>
      <c r="G39" s="256" t="n">
        <f aca="false">SUM(G14:G37)</f>
        <v>0</v>
      </c>
      <c r="H39" s="257" t="n">
        <f aca="false">SUM(H14:H37)</f>
        <v>0</v>
      </c>
      <c r="I39" s="258" t="n">
        <f aca="false">SUM(B39:F39)/5</f>
        <v>0</v>
      </c>
      <c r="J39" s="259" t="n">
        <f aca="false">SUM(B39:H39)/7</f>
        <v>0</v>
      </c>
      <c r="K39" s="67"/>
      <c r="L39" s="260" t="n">
        <f aca="false">SUM(L14:L37)</f>
        <v>0</v>
      </c>
      <c r="M39" s="255" t="n">
        <f aca="false">SUM(M14:M37)</f>
        <v>0</v>
      </c>
      <c r="N39" s="255" t="n">
        <f aca="false">SUM(N14:N37)</f>
        <v>0</v>
      </c>
      <c r="O39" s="255" t="n">
        <f aca="false">SUM(O14:O37)</f>
        <v>0</v>
      </c>
      <c r="P39" s="255" t="n">
        <f aca="false">SUM(P14:P37)</f>
        <v>0</v>
      </c>
      <c r="Q39" s="256" t="n">
        <f aca="false">SUM(Q14:Q37)</f>
        <v>0</v>
      </c>
      <c r="R39" s="257" t="n">
        <f aca="false">SUM(R14:R37)</f>
        <v>0</v>
      </c>
      <c r="S39" s="258" t="n">
        <f aca="false">SUM(L39:P39)/5</f>
        <v>0</v>
      </c>
      <c r="T39" s="259" t="n">
        <f aca="false">SUM(L39:R39)/7</f>
        <v>0</v>
      </c>
      <c r="U39" s="67"/>
      <c r="V39" s="260" t="n">
        <f aca="false">SUM(V14:V37)</f>
        <v>0</v>
      </c>
      <c r="W39" s="255" t="n">
        <f aca="false">SUM(W14:W37)</f>
        <v>0</v>
      </c>
      <c r="X39" s="255" t="n">
        <f aca="false">SUM(X14:X37)</f>
        <v>0</v>
      </c>
      <c r="Y39" s="255" t="n">
        <f aca="false">SUM(Y14:Y37)</f>
        <v>0</v>
      </c>
      <c r="Z39" s="255" t="n">
        <f aca="false">SUM(Z14:Z37)</f>
        <v>0</v>
      </c>
      <c r="AA39" s="256" t="n">
        <f aca="false">SUM(AA14:AA37)</f>
        <v>0</v>
      </c>
      <c r="AB39" s="257" t="n">
        <f aca="false">SUM(AB14:AB37)</f>
        <v>0</v>
      </c>
      <c r="AC39" s="258" t="n">
        <f aca="false">SUM(V39:Z39)/5</f>
        <v>0</v>
      </c>
      <c r="AD39" s="259" t="n">
        <f aca="false">SUM(V39:AB39)/7</f>
        <v>0</v>
      </c>
    </row>
  </sheetData>
  <mergeCells count="3">
    <mergeCell ref="B12:J12"/>
    <mergeCell ref="L12:T12"/>
    <mergeCell ref="V12:AD12"/>
  </mergeCells>
  <conditionalFormatting sqref="B14:J25">
    <cfRule type="cellIs" priority="2" operator="equal" aboveAverage="0" equalAverage="0" bottom="0" percent="0" rank="0" text="" dxfId="6">
      <formula>MAX(B$14:B$25)</formula>
    </cfRule>
  </conditionalFormatting>
  <conditionalFormatting sqref="B26:J37">
    <cfRule type="cellIs" priority="3" operator="equal" aboveAverage="0" equalAverage="0" bottom="0" percent="0" rank="0" text="" dxfId="7">
      <formula>MAX(B$26:B$37)</formula>
    </cfRule>
  </conditionalFormatting>
  <conditionalFormatting sqref="L14:T25">
    <cfRule type="cellIs" priority="4" operator="equal" aboveAverage="0" equalAverage="0" bottom="0" percent="0" rank="0" text="" dxfId="8">
      <formula>MAX(L$14:L$25)</formula>
    </cfRule>
  </conditionalFormatting>
  <conditionalFormatting sqref="L26:T37">
    <cfRule type="cellIs" priority="5" operator="equal" aboveAverage="0" equalAverage="0" bottom="0" percent="0" rank="0" text="" dxfId="9">
      <formula>MAX(L$26:L$37)</formula>
    </cfRule>
  </conditionalFormatting>
  <conditionalFormatting sqref="V14:AD25">
    <cfRule type="cellIs" priority="6" operator="equal" aboveAverage="0" equalAverage="0" bottom="0" percent="0" rank="0" text="" dxfId="10">
      <formula>MAX(V$14:V$25)</formula>
    </cfRule>
  </conditionalFormatting>
  <conditionalFormatting sqref="V26:AD37">
    <cfRule type="cellIs" priority="7" operator="equal" aboveAverage="0" equalAverage="0" bottom="0" percent="0" rank="0" text="" dxfId="11">
      <formula>MAX(V$26:V$37)</formula>
    </cfRule>
  </conditionalFormatting>
  <printOptions headings="false" gridLines="false" gridLinesSet="true" horizontalCentered="true" verticalCentered="false"/>
  <pageMargins left="0.275694444444444" right="0.275694444444444" top="1.10208333333333" bottom="0.472222222222222" header="0.354166666666667" footer="0.196527777777778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&amp;L&amp;8République et canton de Neuchâtel
Département du développement
territorial et de l'environnement&amp;CComptage hebdomadaire&amp;R&amp;8Service des ponts et chaussées
Bureau signalisation et circulation
Neuchâtel, le &amp;D</oddHeader>
    <oddFooter>&amp;L&amp;6 &amp;F&amp;R&amp;8 Page: &amp;P/&amp;N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L8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30078125" defaultRowHeight="12.75" zeroHeight="false" outlineLevelRow="0" outlineLevelCol="0"/>
  <cols>
    <col collapsed="false" customWidth="true" hidden="false" outlineLevel="0" max="1" min="1" style="1" width="11.42"/>
    <col collapsed="false" customWidth="true" hidden="false" outlineLevel="0" max="8" min="2" style="1" width="13.01"/>
    <col collapsed="false" customWidth="true" hidden="false" outlineLevel="0" max="9" min="9" style="1" width="1.42"/>
    <col collapsed="false" customWidth="true" hidden="false" outlineLevel="0" max="10" min="10" style="1" width="11.42"/>
    <col collapsed="false" customWidth="true" hidden="false" outlineLevel="0" max="11" min="11" style="178" width="11.42"/>
  </cols>
  <sheetData>
    <row r="1" customFormat="false" ht="15.75" hidden="false" customHeight="true" outlineLevel="0" collapsed="false">
      <c r="A1" s="13" t="n">
        <f aca="false">Data_count!B3</f>
        <v>0</v>
      </c>
      <c r="J1" s="12"/>
      <c r="K1" s="14"/>
    </row>
    <row r="2" customFormat="false" ht="19.5" hidden="false" customHeight="true" outlineLevel="0" collapsed="false">
      <c r="A2" s="15" t="n">
        <f aca="false">Data_count!B4</f>
        <v>0</v>
      </c>
      <c r="F2" s="16" t="n">
        <f aca="false">Data_count!B5</f>
        <v>0</v>
      </c>
      <c r="J2" s="12"/>
      <c r="K2" s="14" t="n">
        <f aca="false">Data_count!B6</f>
        <v>0</v>
      </c>
    </row>
    <row r="3" customFormat="false" ht="18.75" hidden="false" customHeight="true" outlineLevel="0" collapsed="false">
      <c r="A3" s="15" t="n">
        <f aca="false">Data_count!B10</f>
        <v>0</v>
      </c>
      <c r="J3" s="12"/>
      <c r="K3" s="17" t="n">
        <f aca="false">Data_count!B7</f>
        <v>0</v>
      </c>
    </row>
    <row r="4" customFormat="false" ht="12.75" hidden="false" customHeight="true" outlineLevel="0" collapsed="false">
      <c r="A4" s="15" t="s">
        <v>87</v>
      </c>
      <c r="B4" s="18" t="n">
        <f aca="false">Data_count!B13</f>
        <v>0</v>
      </c>
      <c r="J4" s="12"/>
      <c r="K4" s="17" t="n">
        <f aca="false">Data_count!B8</f>
        <v>0</v>
      </c>
    </row>
    <row r="5" customFormat="false" ht="16.7" hidden="false" customHeight="true" outlineLevel="0" collapsed="false">
      <c r="A5" s="15" t="s">
        <v>88</v>
      </c>
      <c r="B5" s="18" t="n">
        <f aca="false">Data_count!B14</f>
        <v>0</v>
      </c>
      <c r="F5" s="16"/>
      <c r="J5" s="12"/>
      <c r="K5" s="17" t="n">
        <f aca="false">Data_count!B9</f>
        <v>0</v>
      </c>
    </row>
    <row r="6" s="1" customFormat="true" ht="27" hidden="false" customHeight="true" outlineLevel="0" collapsed="false">
      <c r="A6" s="15"/>
      <c r="C6" s="19"/>
      <c r="F6" s="16" t="s">
        <v>160</v>
      </c>
      <c r="J6" s="12"/>
    </row>
    <row r="7" customFormat="false" ht="16.15" hidden="false" customHeight="true" outlineLevel="0" collapsed="false">
      <c r="A7" s="15"/>
      <c r="C7" s="19"/>
      <c r="G7" s="125"/>
      <c r="J7" s="12"/>
      <c r="K7" s="12"/>
    </row>
    <row r="8" customFormat="false" ht="16.15" hidden="false" customHeight="true" outlineLevel="0" collapsed="false">
      <c r="A8" s="15"/>
      <c r="C8" s="19"/>
      <c r="F8" s="20" t="n">
        <f aca="false">Data_count!B11</f>
        <v>0</v>
      </c>
      <c r="G8" s="125"/>
      <c r="J8" s="12"/>
      <c r="K8" s="12"/>
    </row>
    <row r="9" customFormat="false" ht="12.75" hidden="false" customHeight="true" outlineLevel="0" collapsed="false">
      <c r="A9" s="261" t="s">
        <v>87</v>
      </c>
      <c r="B9" s="262" t="n">
        <f aca="false">B4</f>
        <v>0</v>
      </c>
      <c r="I9" s="72"/>
    </row>
    <row r="10" customFormat="false" ht="13.5" hidden="false" customHeight="true" outlineLevel="0" collapsed="false">
      <c r="I10" s="72"/>
    </row>
    <row r="11" s="4" customFormat="true" ht="18.6" hidden="false" customHeight="true" outlineLevel="0" collapsed="false">
      <c r="B11" s="263" t="str">
        <f aca="false">"Distrubution des classes SWISS7 par tranche horaire  -  Cumuls sur 7 jours (Lu - Di)"</f>
        <v>Distrubution des classes SWISS7 par tranche horaire  -  Cumuls sur 7 jours (Lu - Di)</v>
      </c>
      <c r="C11" s="263"/>
      <c r="D11" s="263"/>
      <c r="E11" s="263"/>
      <c r="F11" s="263"/>
      <c r="G11" s="263"/>
      <c r="H11" s="263"/>
      <c r="I11" s="264"/>
      <c r="J11" s="265" t="s">
        <v>158</v>
      </c>
      <c r="K11" s="266" t="s">
        <v>161</v>
      </c>
    </row>
    <row r="12" customFormat="false" ht="12.75" hidden="false" customHeight="true" outlineLevel="0" collapsed="false">
      <c r="A12" s="144" t="s">
        <v>130</v>
      </c>
      <c r="B12" s="267" t="s">
        <v>162</v>
      </c>
      <c r="C12" s="268" t="s">
        <v>163</v>
      </c>
      <c r="D12" s="268" t="s">
        <v>164</v>
      </c>
      <c r="E12" s="268" t="s">
        <v>165</v>
      </c>
      <c r="F12" s="268" t="s">
        <v>166</v>
      </c>
      <c r="G12" s="268" t="s">
        <v>167</v>
      </c>
      <c r="H12" s="269" t="s">
        <v>168</v>
      </c>
      <c r="I12" s="165"/>
      <c r="J12" s="270" t="s">
        <v>133</v>
      </c>
      <c r="K12" s="266"/>
    </row>
    <row r="13" customFormat="false" ht="12.75" hidden="false" customHeight="true" outlineLevel="0" collapsed="false">
      <c r="A13" s="271" t="s">
        <v>31</v>
      </c>
      <c r="B13" s="272" t="n">
        <f aca="false">Data_category!B5</f>
        <v>0</v>
      </c>
      <c r="C13" s="273" t="n">
        <f aca="false">Data_category!C5</f>
        <v>0</v>
      </c>
      <c r="D13" s="274" t="n">
        <f aca="false">Data_category!D5</f>
        <v>0</v>
      </c>
      <c r="E13" s="273" t="n">
        <f aca="false">Data_category!E5</f>
        <v>0</v>
      </c>
      <c r="F13" s="274" t="n">
        <f aca="false">Data_category!F5</f>
        <v>0</v>
      </c>
      <c r="G13" s="273" t="n">
        <f aca="false">Data_category!G5</f>
        <v>0</v>
      </c>
      <c r="H13" s="275" t="n">
        <f aca="false">Data_category!H5</f>
        <v>0</v>
      </c>
      <c r="J13" s="276" t="n">
        <f aca="false">CV_C!T14</f>
        <v>0</v>
      </c>
      <c r="K13" s="277" t="e">
        <f aca="false">J13/Data_category!$L$29*7</f>
        <v>#DIV/0!</v>
      </c>
    </row>
    <row r="14" customFormat="false" ht="12.75" hidden="false" customHeight="true" outlineLevel="0" collapsed="false">
      <c r="A14" s="278" t="s">
        <v>32</v>
      </c>
      <c r="B14" s="279" t="n">
        <f aca="false">Data_category!B6</f>
        <v>0</v>
      </c>
      <c r="C14" s="280" t="n">
        <f aca="false">Data_category!C6</f>
        <v>0</v>
      </c>
      <c r="D14" s="281" t="n">
        <f aca="false">Data_category!D6</f>
        <v>0</v>
      </c>
      <c r="E14" s="280" t="n">
        <f aca="false">Data_category!E6</f>
        <v>0</v>
      </c>
      <c r="F14" s="281" t="n">
        <f aca="false">Data_category!F6</f>
        <v>0</v>
      </c>
      <c r="G14" s="280" t="n">
        <f aca="false">Data_category!G6</f>
        <v>0</v>
      </c>
      <c r="H14" s="282" t="n">
        <f aca="false">Data_category!H6</f>
        <v>0</v>
      </c>
      <c r="J14" s="276" t="n">
        <f aca="false">CV_C!T15</f>
        <v>0</v>
      </c>
      <c r="K14" s="283" t="e">
        <f aca="false">J14/Data_category!$L$29*7</f>
        <v>#DIV/0!</v>
      </c>
    </row>
    <row r="15" customFormat="false" ht="12.75" hidden="false" customHeight="true" outlineLevel="0" collapsed="false">
      <c r="A15" s="278" t="s">
        <v>33</v>
      </c>
      <c r="B15" s="279" t="n">
        <f aca="false">Data_category!B7</f>
        <v>0</v>
      </c>
      <c r="C15" s="280" t="n">
        <f aca="false">Data_category!C7</f>
        <v>0</v>
      </c>
      <c r="D15" s="281" t="n">
        <f aca="false">Data_category!D7</f>
        <v>0</v>
      </c>
      <c r="E15" s="280" t="n">
        <f aca="false">Data_category!E7</f>
        <v>0</v>
      </c>
      <c r="F15" s="281" t="n">
        <f aca="false">Data_category!F7</f>
        <v>0</v>
      </c>
      <c r="G15" s="280" t="n">
        <f aca="false">Data_category!G7</f>
        <v>0</v>
      </c>
      <c r="H15" s="282" t="n">
        <f aca="false">Data_category!H7</f>
        <v>0</v>
      </c>
      <c r="J15" s="276" t="n">
        <f aca="false">CV_C!T16</f>
        <v>0</v>
      </c>
      <c r="K15" s="283" t="e">
        <f aca="false">J15/Data_category!$L$29*7</f>
        <v>#DIV/0!</v>
      </c>
    </row>
    <row r="16" customFormat="false" ht="12.75" hidden="false" customHeight="true" outlineLevel="0" collapsed="false">
      <c r="A16" s="278" t="s">
        <v>34</v>
      </c>
      <c r="B16" s="279" t="n">
        <f aca="false">Data_category!B8</f>
        <v>0</v>
      </c>
      <c r="C16" s="280" t="n">
        <f aca="false">Data_category!C8</f>
        <v>0</v>
      </c>
      <c r="D16" s="281" t="n">
        <f aca="false">Data_category!D8</f>
        <v>0</v>
      </c>
      <c r="E16" s="280" t="n">
        <f aca="false">Data_category!E8</f>
        <v>0</v>
      </c>
      <c r="F16" s="281" t="n">
        <f aca="false">Data_category!F8</f>
        <v>0</v>
      </c>
      <c r="G16" s="280" t="n">
        <f aca="false">Data_category!G8</f>
        <v>0</v>
      </c>
      <c r="H16" s="282" t="n">
        <f aca="false">Data_category!H8</f>
        <v>0</v>
      </c>
      <c r="J16" s="276" t="n">
        <f aca="false">CV_C!T17</f>
        <v>0</v>
      </c>
      <c r="K16" s="283" t="e">
        <f aca="false">J16/Data_category!$L$29*7</f>
        <v>#DIV/0!</v>
      </c>
    </row>
    <row r="17" customFormat="false" ht="12.75" hidden="false" customHeight="true" outlineLevel="0" collapsed="false">
      <c r="A17" s="278" t="s">
        <v>35</v>
      </c>
      <c r="B17" s="279" t="n">
        <f aca="false">Data_category!B9</f>
        <v>0</v>
      </c>
      <c r="C17" s="280" t="n">
        <f aca="false">Data_category!C9</f>
        <v>0</v>
      </c>
      <c r="D17" s="281" t="n">
        <f aca="false">Data_category!D9</f>
        <v>0</v>
      </c>
      <c r="E17" s="280" t="n">
        <f aca="false">Data_category!E9</f>
        <v>0</v>
      </c>
      <c r="F17" s="281" t="n">
        <f aca="false">Data_category!F9</f>
        <v>0</v>
      </c>
      <c r="G17" s="280" t="n">
        <f aca="false">Data_category!G9</f>
        <v>0</v>
      </c>
      <c r="H17" s="282" t="n">
        <f aca="false">Data_category!H9</f>
        <v>0</v>
      </c>
      <c r="J17" s="276" t="n">
        <f aca="false">CV_C!T18</f>
        <v>0</v>
      </c>
      <c r="K17" s="283" t="e">
        <f aca="false">J17/Data_category!$L$29*7</f>
        <v>#DIV/0!</v>
      </c>
    </row>
    <row r="18" customFormat="false" ht="12.75" hidden="false" customHeight="true" outlineLevel="0" collapsed="false">
      <c r="A18" s="278" t="s">
        <v>36</v>
      </c>
      <c r="B18" s="279" t="n">
        <f aca="false">Data_category!B10</f>
        <v>0</v>
      </c>
      <c r="C18" s="280" t="n">
        <f aca="false">Data_category!C10</f>
        <v>0</v>
      </c>
      <c r="D18" s="281" t="n">
        <f aca="false">Data_category!D10</f>
        <v>0</v>
      </c>
      <c r="E18" s="280" t="n">
        <f aca="false">Data_category!E10</f>
        <v>0</v>
      </c>
      <c r="F18" s="281" t="n">
        <f aca="false">Data_category!F10</f>
        <v>0</v>
      </c>
      <c r="G18" s="280" t="n">
        <f aca="false">Data_category!G10</f>
        <v>0</v>
      </c>
      <c r="H18" s="282" t="n">
        <f aca="false">Data_category!H10</f>
        <v>0</v>
      </c>
      <c r="J18" s="276" t="n">
        <f aca="false">CV_C!T19</f>
        <v>0</v>
      </c>
      <c r="K18" s="283" t="e">
        <f aca="false">J18/Data_category!$L$29*7</f>
        <v>#DIV/0!</v>
      </c>
    </row>
    <row r="19" customFormat="false" ht="12.75" hidden="false" customHeight="true" outlineLevel="0" collapsed="false">
      <c r="A19" s="278" t="s">
        <v>37</v>
      </c>
      <c r="B19" s="279" t="n">
        <f aca="false">Data_category!B11</f>
        <v>0</v>
      </c>
      <c r="C19" s="280" t="n">
        <f aca="false">Data_category!C11</f>
        <v>0</v>
      </c>
      <c r="D19" s="281" t="n">
        <f aca="false">Data_category!D11</f>
        <v>0</v>
      </c>
      <c r="E19" s="280" t="n">
        <f aca="false">Data_category!E11</f>
        <v>0</v>
      </c>
      <c r="F19" s="281" t="n">
        <f aca="false">Data_category!F11</f>
        <v>0</v>
      </c>
      <c r="G19" s="280" t="n">
        <f aca="false">Data_category!G11</f>
        <v>0</v>
      </c>
      <c r="H19" s="282" t="n">
        <f aca="false">Data_category!H11</f>
        <v>0</v>
      </c>
      <c r="J19" s="276" t="n">
        <f aca="false">CV_C!T20</f>
        <v>0</v>
      </c>
      <c r="K19" s="283" t="e">
        <f aca="false">J19/Data_category!$L$29*7</f>
        <v>#DIV/0!</v>
      </c>
    </row>
    <row r="20" customFormat="false" ht="12.75" hidden="false" customHeight="true" outlineLevel="0" collapsed="false">
      <c r="A20" s="284" t="s">
        <v>38</v>
      </c>
      <c r="B20" s="285" t="n">
        <f aca="false">Data_category!B12</f>
        <v>0</v>
      </c>
      <c r="C20" s="286" t="n">
        <f aca="false">Data_category!C12</f>
        <v>0</v>
      </c>
      <c r="D20" s="287" t="n">
        <f aca="false">Data_category!D12</f>
        <v>0</v>
      </c>
      <c r="E20" s="286" t="n">
        <f aca="false">Data_category!E12</f>
        <v>0</v>
      </c>
      <c r="F20" s="287" t="n">
        <f aca="false">Data_category!F12</f>
        <v>0</v>
      </c>
      <c r="G20" s="286" t="n">
        <f aca="false">Data_category!G12</f>
        <v>0</v>
      </c>
      <c r="H20" s="288" t="n">
        <f aca="false">Data_category!H12</f>
        <v>0</v>
      </c>
      <c r="I20" s="72"/>
      <c r="J20" s="289" t="n">
        <f aca="false">CV_C!T21</f>
        <v>0</v>
      </c>
      <c r="K20" s="290" t="e">
        <f aca="false">J20/Data_category!$L$29*7</f>
        <v>#DIV/0!</v>
      </c>
    </row>
    <row r="21" customFormat="false" ht="12.75" hidden="false" customHeight="true" outlineLevel="0" collapsed="false">
      <c r="A21" s="278" t="s">
        <v>39</v>
      </c>
      <c r="B21" s="279" t="n">
        <f aca="false">Data_category!B13</f>
        <v>0</v>
      </c>
      <c r="C21" s="280" t="n">
        <f aca="false">Data_category!C13</f>
        <v>0</v>
      </c>
      <c r="D21" s="281" t="n">
        <f aca="false">Data_category!D13</f>
        <v>0</v>
      </c>
      <c r="E21" s="280" t="n">
        <f aca="false">Data_category!E13</f>
        <v>0</v>
      </c>
      <c r="F21" s="281" t="n">
        <f aca="false">Data_category!F13</f>
        <v>0</v>
      </c>
      <c r="G21" s="280" t="n">
        <f aca="false">Data_category!G13</f>
        <v>0</v>
      </c>
      <c r="H21" s="282" t="n">
        <f aca="false">Data_category!H13</f>
        <v>0</v>
      </c>
      <c r="J21" s="276" t="n">
        <f aca="false">CV_C!T22</f>
        <v>0</v>
      </c>
      <c r="K21" s="283" t="e">
        <f aca="false">J21/Data_category!$L$29*7</f>
        <v>#DIV/0!</v>
      </c>
    </row>
    <row r="22" customFormat="false" ht="12.75" hidden="false" customHeight="true" outlineLevel="0" collapsed="false">
      <c r="A22" s="278" t="s">
        <v>40</v>
      </c>
      <c r="B22" s="279" t="n">
        <f aca="false">Data_category!B14</f>
        <v>0</v>
      </c>
      <c r="C22" s="280" t="n">
        <f aca="false">Data_category!C14</f>
        <v>0</v>
      </c>
      <c r="D22" s="281" t="n">
        <f aca="false">Data_category!D14</f>
        <v>0</v>
      </c>
      <c r="E22" s="280" t="n">
        <f aca="false">Data_category!E14</f>
        <v>0</v>
      </c>
      <c r="F22" s="281" t="n">
        <f aca="false">Data_category!F14</f>
        <v>0</v>
      </c>
      <c r="G22" s="280" t="n">
        <f aca="false">Data_category!G14</f>
        <v>0</v>
      </c>
      <c r="H22" s="282" t="n">
        <f aca="false">Data_category!H14</f>
        <v>0</v>
      </c>
      <c r="J22" s="276" t="n">
        <f aca="false">CV_C!T23</f>
        <v>0</v>
      </c>
      <c r="K22" s="283" t="e">
        <f aca="false">J22/Data_category!$L$29*7</f>
        <v>#DIV/0!</v>
      </c>
    </row>
    <row r="23" customFormat="false" ht="12.75" hidden="false" customHeight="true" outlineLevel="0" collapsed="false">
      <c r="A23" s="278" t="s">
        <v>41</v>
      </c>
      <c r="B23" s="279" t="n">
        <f aca="false">Data_category!B15</f>
        <v>0</v>
      </c>
      <c r="C23" s="280" t="n">
        <f aca="false">Data_category!C15</f>
        <v>0</v>
      </c>
      <c r="D23" s="281" t="n">
        <f aca="false">Data_category!D15</f>
        <v>0</v>
      </c>
      <c r="E23" s="280" t="n">
        <f aca="false">Data_category!E15</f>
        <v>0</v>
      </c>
      <c r="F23" s="281" t="n">
        <f aca="false">Data_category!F15</f>
        <v>0</v>
      </c>
      <c r="G23" s="280" t="n">
        <f aca="false">Data_category!G15</f>
        <v>0</v>
      </c>
      <c r="H23" s="282" t="n">
        <f aca="false">Data_category!H15</f>
        <v>0</v>
      </c>
      <c r="J23" s="276" t="n">
        <f aca="false">CV_C!T24</f>
        <v>0</v>
      </c>
      <c r="K23" s="283" t="e">
        <f aca="false">J23/Data_category!$L$29*7</f>
        <v>#DIV/0!</v>
      </c>
    </row>
    <row r="24" customFormat="false" ht="12.75" hidden="false" customHeight="true" outlineLevel="0" collapsed="false">
      <c r="A24" s="278" t="s">
        <v>42</v>
      </c>
      <c r="B24" s="279" t="n">
        <f aca="false">Data_category!B16</f>
        <v>0</v>
      </c>
      <c r="C24" s="280" t="n">
        <f aca="false">Data_category!C16</f>
        <v>0</v>
      </c>
      <c r="D24" s="281" t="n">
        <f aca="false">Data_category!D16</f>
        <v>0</v>
      </c>
      <c r="E24" s="280" t="n">
        <f aca="false">Data_category!E16</f>
        <v>0</v>
      </c>
      <c r="F24" s="281" t="n">
        <f aca="false">Data_category!F16</f>
        <v>0</v>
      </c>
      <c r="G24" s="280" t="n">
        <f aca="false">Data_category!G16</f>
        <v>0</v>
      </c>
      <c r="H24" s="282" t="n">
        <f aca="false">Data_category!H16</f>
        <v>0</v>
      </c>
      <c r="J24" s="276" t="n">
        <f aca="false">CV_C!T25</f>
        <v>0</v>
      </c>
      <c r="K24" s="283" t="e">
        <f aca="false">J24/Data_category!$L$29*7</f>
        <v>#DIV/0!</v>
      </c>
    </row>
    <row r="25" customFormat="false" ht="12.75" hidden="false" customHeight="true" outlineLevel="0" collapsed="false">
      <c r="A25" s="278" t="s">
        <v>43</v>
      </c>
      <c r="B25" s="279" t="n">
        <f aca="false">Data_category!B17</f>
        <v>0</v>
      </c>
      <c r="C25" s="280" t="n">
        <f aca="false">Data_category!C17</f>
        <v>0</v>
      </c>
      <c r="D25" s="281" t="n">
        <f aca="false">Data_category!D17</f>
        <v>0</v>
      </c>
      <c r="E25" s="280" t="n">
        <f aca="false">Data_category!E17</f>
        <v>0</v>
      </c>
      <c r="F25" s="281" t="n">
        <f aca="false">Data_category!F17</f>
        <v>0</v>
      </c>
      <c r="G25" s="280" t="n">
        <f aca="false">Data_category!G17</f>
        <v>0</v>
      </c>
      <c r="H25" s="282" t="n">
        <f aca="false">Data_category!H17</f>
        <v>0</v>
      </c>
      <c r="J25" s="276" t="n">
        <f aca="false">CV_C!T26</f>
        <v>0</v>
      </c>
      <c r="K25" s="283" t="e">
        <f aca="false">J25/Data_category!$L$29*7</f>
        <v>#DIV/0!</v>
      </c>
    </row>
    <row r="26" customFormat="false" ht="12.75" hidden="false" customHeight="true" outlineLevel="0" collapsed="false">
      <c r="A26" s="278" t="s">
        <v>44</v>
      </c>
      <c r="B26" s="279" t="n">
        <f aca="false">Data_category!B18</f>
        <v>0</v>
      </c>
      <c r="C26" s="280" t="n">
        <f aca="false">Data_category!C18</f>
        <v>0</v>
      </c>
      <c r="D26" s="281" t="n">
        <f aca="false">Data_category!D18</f>
        <v>0</v>
      </c>
      <c r="E26" s="280" t="n">
        <f aca="false">Data_category!E18</f>
        <v>0</v>
      </c>
      <c r="F26" s="281" t="n">
        <f aca="false">Data_category!F18</f>
        <v>0</v>
      </c>
      <c r="G26" s="280" t="n">
        <f aca="false">Data_category!G18</f>
        <v>0</v>
      </c>
      <c r="H26" s="282" t="n">
        <f aca="false">Data_category!H18</f>
        <v>0</v>
      </c>
      <c r="J26" s="276" t="n">
        <f aca="false">CV_C!T27</f>
        <v>0</v>
      </c>
      <c r="K26" s="283" t="e">
        <f aca="false">J26/Data_category!$L$29*7</f>
        <v>#DIV/0!</v>
      </c>
    </row>
    <row r="27" customFormat="false" ht="12.75" hidden="false" customHeight="true" outlineLevel="0" collapsed="false">
      <c r="A27" s="278" t="s">
        <v>45</v>
      </c>
      <c r="B27" s="279" t="n">
        <f aca="false">Data_category!B19</f>
        <v>0</v>
      </c>
      <c r="C27" s="280" t="n">
        <f aca="false">Data_category!C19</f>
        <v>0</v>
      </c>
      <c r="D27" s="281" t="n">
        <f aca="false">Data_category!D19</f>
        <v>0</v>
      </c>
      <c r="E27" s="280" t="n">
        <f aca="false">Data_category!E19</f>
        <v>0</v>
      </c>
      <c r="F27" s="281" t="n">
        <f aca="false">Data_category!F19</f>
        <v>0</v>
      </c>
      <c r="G27" s="280" t="n">
        <f aca="false">Data_category!G19</f>
        <v>0</v>
      </c>
      <c r="H27" s="282" t="n">
        <f aca="false">Data_category!H19</f>
        <v>0</v>
      </c>
      <c r="J27" s="276" t="n">
        <f aca="false">CV_C!T28</f>
        <v>0</v>
      </c>
      <c r="K27" s="283" t="e">
        <f aca="false">J27/Data_category!$L$29*7</f>
        <v>#DIV/0!</v>
      </c>
    </row>
    <row r="28" customFormat="false" ht="12.75" hidden="false" customHeight="true" outlineLevel="0" collapsed="false">
      <c r="A28" s="278" t="s">
        <v>46</v>
      </c>
      <c r="B28" s="279" t="n">
        <f aca="false">Data_category!B20</f>
        <v>0</v>
      </c>
      <c r="C28" s="280" t="n">
        <f aca="false">Data_category!C20</f>
        <v>0</v>
      </c>
      <c r="D28" s="281" t="n">
        <f aca="false">Data_category!D20</f>
        <v>0</v>
      </c>
      <c r="E28" s="280" t="n">
        <f aca="false">Data_category!E20</f>
        <v>0</v>
      </c>
      <c r="F28" s="281" t="n">
        <f aca="false">Data_category!F20</f>
        <v>0</v>
      </c>
      <c r="G28" s="280" t="n">
        <f aca="false">Data_category!G20</f>
        <v>0</v>
      </c>
      <c r="H28" s="282" t="n">
        <f aca="false">Data_category!H20</f>
        <v>0</v>
      </c>
      <c r="J28" s="276" t="n">
        <f aca="false">CV_C!T29</f>
        <v>0</v>
      </c>
      <c r="K28" s="283" t="e">
        <f aca="false">J28/Data_category!$L$29*7</f>
        <v>#DIV/0!</v>
      </c>
    </row>
    <row r="29" customFormat="false" ht="12.75" hidden="false" customHeight="true" outlineLevel="0" collapsed="false">
      <c r="A29" s="278" t="s">
        <v>47</v>
      </c>
      <c r="B29" s="279" t="n">
        <f aca="false">Data_category!B21</f>
        <v>0</v>
      </c>
      <c r="C29" s="280" t="n">
        <f aca="false">Data_category!C21</f>
        <v>0</v>
      </c>
      <c r="D29" s="281" t="n">
        <f aca="false">Data_category!D21</f>
        <v>0</v>
      </c>
      <c r="E29" s="280" t="n">
        <f aca="false">Data_category!E21</f>
        <v>0</v>
      </c>
      <c r="F29" s="281" t="n">
        <f aca="false">Data_category!F21</f>
        <v>0</v>
      </c>
      <c r="G29" s="280" t="n">
        <f aca="false">Data_category!G21</f>
        <v>0</v>
      </c>
      <c r="H29" s="282" t="n">
        <f aca="false">Data_category!H21</f>
        <v>0</v>
      </c>
      <c r="J29" s="276" t="n">
        <f aca="false">CV_C!T30</f>
        <v>0</v>
      </c>
      <c r="K29" s="283" t="e">
        <f aca="false">J29/Data_category!$L$29*7</f>
        <v>#DIV/0!</v>
      </c>
    </row>
    <row r="30" customFormat="false" ht="12.75" hidden="false" customHeight="true" outlineLevel="0" collapsed="false">
      <c r="A30" s="284" t="s">
        <v>48</v>
      </c>
      <c r="B30" s="285" t="n">
        <f aca="false">Data_category!B22</f>
        <v>0</v>
      </c>
      <c r="C30" s="286" t="n">
        <f aca="false">Data_category!C22</f>
        <v>0</v>
      </c>
      <c r="D30" s="287" t="n">
        <f aca="false">Data_category!D22</f>
        <v>0</v>
      </c>
      <c r="E30" s="286" t="n">
        <f aca="false">Data_category!E22</f>
        <v>0</v>
      </c>
      <c r="F30" s="287" t="n">
        <f aca="false">Data_category!F22</f>
        <v>0</v>
      </c>
      <c r="G30" s="286" t="n">
        <f aca="false">Data_category!G22</f>
        <v>0</v>
      </c>
      <c r="H30" s="288" t="n">
        <f aca="false">Data_category!H22</f>
        <v>0</v>
      </c>
      <c r="I30" s="72"/>
      <c r="J30" s="289" t="n">
        <f aca="false">CV_C!T31</f>
        <v>0</v>
      </c>
      <c r="K30" s="290" t="e">
        <f aca="false">J30/Data_category!$L$29*7</f>
        <v>#DIV/0!</v>
      </c>
    </row>
    <row r="31" customFormat="false" ht="12.75" hidden="false" customHeight="true" outlineLevel="0" collapsed="false">
      <c r="A31" s="278" t="s">
        <v>49</v>
      </c>
      <c r="B31" s="279" t="n">
        <f aca="false">Data_category!B23</f>
        <v>0</v>
      </c>
      <c r="C31" s="280" t="n">
        <f aca="false">Data_category!C23</f>
        <v>0</v>
      </c>
      <c r="D31" s="281" t="n">
        <f aca="false">Data_category!D23</f>
        <v>0</v>
      </c>
      <c r="E31" s="280" t="n">
        <f aca="false">Data_category!E23</f>
        <v>0</v>
      </c>
      <c r="F31" s="281" t="n">
        <f aca="false">Data_category!F23</f>
        <v>0</v>
      </c>
      <c r="G31" s="280" t="n">
        <f aca="false">Data_category!G23</f>
        <v>0</v>
      </c>
      <c r="H31" s="282" t="n">
        <f aca="false">Data_category!H23</f>
        <v>0</v>
      </c>
      <c r="J31" s="276" t="n">
        <f aca="false">CV_C!T32</f>
        <v>0</v>
      </c>
      <c r="K31" s="283" t="e">
        <f aca="false">J31/Data_category!$L$29*7</f>
        <v>#DIV/0!</v>
      </c>
    </row>
    <row r="32" customFormat="false" ht="12.75" hidden="false" customHeight="true" outlineLevel="0" collapsed="false">
      <c r="A32" s="278" t="s">
        <v>50</v>
      </c>
      <c r="B32" s="279" t="n">
        <f aca="false">Data_category!B24</f>
        <v>0</v>
      </c>
      <c r="C32" s="280" t="n">
        <f aca="false">Data_category!C24</f>
        <v>0</v>
      </c>
      <c r="D32" s="281" t="n">
        <f aca="false">Data_category!D24</f>
        <v>0</v>
      </c>
      <c r="E32" s="280" t="n">
        <f aca="false">Data_category!E24</f>
        <v>0</v>
      </c>
      <c r="F32" s="281" t="n">
        <f aca="false">Data_category!F24</f>
        <v>0</v>
      </c>
      <c r="G32" s="280" t="n">
        <f aca="false">Data_category!G24</f>
        <v>0</v>
      </c>
      <c r="H32" s="282" t="n">
        <f aca="false">Data_category!H24</f>
        <v>0</v>
      </c>
      <c r="J32" s="276" t="n">
        <f aca="false">CV_C!T33</f>
        <v>0</v>
      </c>
      <c r="K32" s="283" t="e">
        <f aca="false">J32/Data_category!$L$29*7</f>
        <v>#DIV/0!</v>
      </c>
    </row>
    <row r="33" customFormat="false" ht="12.75" hidden="false" customHeight="true" outlineLevel="0" collapsed="false">
      <c r="A33" s="278" t="s">
        <v>51</v>
      </c>
      <c r="B33" s="279" t="n">
        <f aca="false">Data_category!B25</f>
        <v>0</v>
      </c>
      <c r="C33" s="280" t="n">
        <f aca="false">Data_category!C25</f>
        <v>0</v>
      </c>
      <c r="D33" s="281" t="n">
        <f aca="false">Data_category!D25</f>
        <v>0</v>
      </c>
      <c r="E33" s="280" t="n">
        <f aca="false">Data_category!E25</f>
        <v>0</v>
      </c>
      <c r="F33" s="281" t="n">
        <f aca="false">Data_category!F25</f>
        <v>0</v>
      </c>
      <c r="G33" s="280" t="n">
        <f aca="false">Data_category!G25</f>
        <v>0</v>
      </c>
      <c r="H33" s="282" t="n">
        <f aca="false">Data_category!H25</f>
        <v>0</v>
      </c>
      <c r="J33" s="276" t="n">
        <f aca="false">CV_C!T34</f>
        <v>0</v>
      </c>
      <c r="K33" s="283" t="e">
        <f aca="false">J33/Data_category!$L$29*7</f>
        <v>#DIV/0!</v>
      </c>
    </row>
    <row r="34" customFormat="false" ht="12.75" hidden="false" customHeight="true" outlineLevel="0" collapsed="false">
      <c r="A34" s="278" t="s">
        <v>52</v>
      </c>
      <c r="B34" s="279" t="n">
        <f aca="false">Data_category!B26</f>
        <v>0</v>
      </c>
      <c r="C34" s="280" t="n">
        <f aca="false">Data_category!C26</f>
        <v>0</v>
      </c>
      <c r="D34" s="281" t="n">
        <f aca="false">Data_category!D26</f>
        <v>0</v>
      </c>
      <c r="E34" s="280" t="n">
        <f aca="false">Data_category!E26</f>
        <v>0</v>
      </c>
      <c r="F34" s="281" t="n">
        <f aca="false">Data_category!F26</f>
        <v>0</v>
      </c>
      <c r="G34" s="280" t="n">
        <f aca="false">Data_category!G26</f>
        <v>0</v>
      </c>
      <c r="H34" s="282" t="n">
        <f aca="false">Data_category!H26</f>
        <v>0</v>
      </c>
      <c r="J34" s="276" t="n">
        <f aca="false">CV_C!T35</f>
        <v>0</v>
      </c>
      <c r="K34" s="283" t="e">
        <f aca="false">J34/Data_category!$L$29*7</f>
        <v>#DIV/0!</v>
      </c>
    </row>
    <row r="35" customFormat="false" ht="12.75" hidden="false" customHeight="true" outlineLevel="0" collapsed="false">
      <c r="A35" s="278" t="s">
        <v>53</v>
      </c>
      <c r="B35" s="279" t="n">
        <f aca="false">Data_category!B27</f>
        <v>0</v>
      </c>
      <c r="C35" s="280" t="n">
        <f aca="false">Data_category!C27</f>
        <v>0</v>
      </c>
      <c r="D35" s="281" t="n">
        <f aca="false">Data_category!D27</f>
        <v>0</v>
      </c>
      <c r="E35" s="280" t="n">
        <f aca="false">Data_category!E27</f>
        <v>0</v>
      </c>
      <c r="F35" s="281" t="n">
        <f aca="false">Data_category!F27</f>
        <v>0</v>
      </c>
      <c r="G35" s="280" t="n">
        <f aca="false">Data_category!G27</f>
        <v>0</v>
      </c>
      <c r="H35" s="282" t="n">
        <f aca="false">Data_category!H27</f>
        <v>0</v>
      </c>
      <c r="J35" s="276" t="n">
        <f aca="false">CV_C!T36</f>
        <v>0</v>
      </c>
      <c r="K35" s="283" t="e">
        <f aca="false">J35/Data_category!$L$29*7</f>
        <v>#DIV/0!</v>
      </c>
    </row>
    <row r="36" customFormat="false" ht="13.5" hidden="false" customHeight="true" outlineLevel="0" collapsed="false">
      <c r="A36" s="270" t="s">
        <v>54</v>
      </c>
      <c r="B36" s="291" t="n">
        <f aca="false">Data_category!B28</f>
        <v>0</v>
      </c>
      <c r="C36" s="292" t="n">
        <f aca="false">Data_category!C28</f>
        <v>0</v>
      </c>
      <c r="D36" s="293" t="n">
        <f aca="false">Data_category!D28</f>
        <v>0</v>
      </c>
      <c r="E36" s="292" t="n">
        <f aca="false">Data_category!E28</f>
        <v>0</v>
      </c>
      <c r="F36" s="293" t="n">
        <f aca="false">Data_category!F28</f>
        <v>0</v>
      </c>
      <c r="G36" s="292" t="n">
        <f aca="false">Data_category!G28</f>
        <v>0</v>
      </c>
      <c r="H36" s="294" t="n">
        <f aca="false">Data_category!H28</f>
        <v>0</v>
      </c>
      <c r="J36" s="295" t="n">
        <f aca="false">CV_C!T37</f>
        <v>0</v>
      </c>
      <c r="K36" s="283" t="e">
        <f aca="false">J36/Data_category!$L$29*7</f>
        <v>#DIV/0!</v>
      </c>
    </row>
    <row r="37" customFormat="false" ht="12.75" hidden="false" customHeight="true" outlineLevel="0" collapsed="false">
      <c r="A37" s="296" t="s">
        <v>159</v>
      </c>
      <c r="B37" s="297" t="e">
        <f aca="false">SUM(B13:B36)/Data_category!$L$29</f>
        <v>#DIV/0!</v>
      </c>
      <c r="C37" s="298" t="e">
        <f aca="false">SUM(C13:C36)/Data_category!$L$29</f>
        <v>#DIV/0!</v>
      </c>
      <c r="D37" s="298" t="e">
        <f aca="false">SUM(D13:D36)/Data_category!$L$29</f>
        <v>#DIV/0!</v>
      </c>
      <c r="E37" s="298" t="e">
        <f aca="false">SUM(E13:E36)/Data_category!$L$29</f>
        <v>#DIV/0!</v>
      </c>
      <c r="F37" s="298" t="e">
        <f aca="false">SUM(F13:F36)/Data_category!$L$29</f>
        <v>#DIV/0!</v>
      </c>
      <c r="G37" s="298" t="e">
        <f aca="false">SUM(G13:G36)/Data_category!$L$29</f>
        <v>#DIV/0!</v>
      </c>
      <c r="H37" s="299" t="e">
        <f aca="false">SUM(H13:H36)/Data_category!$L$29</f>
        <v>#DIV/0!</v>
      </c>
      <c r="J37" s="300" t="n">
        <f aca="false">SUM(J13:J36)</f>
        <v>0</v>
      </c>
      <c r="K37" s="301" t="e">
        <f aca="false">SUM(B37:H37)</f>
        <v>#DIV/0!</v>
      </c>
    </row>
    <row r="38" customFormat="false" ht="12.75" hidden="false" customHeight="true" outlineLevel="0" collapsed="false">
      <c r="A38" s="284" t="s">
        <v>169</v>
      </c>
      <c r="B38" s="302" t="e">
        <f aca="false">SUM(B19:B34)/Data_category!$L$29</f>
        <v>#DIV/0!</v>
      </c>
      <c r="C38" s="303" t="e">
        <f aca="false">SUM(C19:C34)/Data_category!$L$29</f>
        <v>#DIV/0!</v>
      </c>
      <c r="D38" s="303" t="e">
        <f aca="false">SUM(D19:D34)/Data_category!$L$29</f>
        <v>#DIV/0!</v>
      </c>
      <c r="E38" s="303" t="e">
        <f aca="false">SUM(E19:E34)/Data_category!$L$29</f>
        <v>#DIV/0!</v>
      </c>
      <c r="F38" s="303" t="e">
        <f aca="false">SUM(F19:F34)/Data_category!$L$29</f>
        <v>#DIV/0!</v>
      </c>
      <c r="G38" s="303" t="e">
        <f aca="false">SUM(G19:G34)/Data_category!$L$29</f>
        <v>#DIV/0!</v>
      </c>
      <c r="H38" s="304" t="e">
        <f aca="false">SUM(H19:H34)/Data_category!$L$29</f>
        <v>#DIV/0!</v>
      </c>
      <c r="J38" s="289" t="n">
        <f aca="false">SUM(J19:J34)</f>
        <v>0</v>
      </c>
      <c r="K38" s="290" t="e">
        <f aca="false">SUM(B38:H38)</f>
        <v>#DIV/0!</v>
      </c>
    </row>
    <row r="39" customFormat="false" ht="13.5" hidden="false" customHeight="true" outlineLevel="0" collapsed="false">
      <c r="A39" s="305" t="s">
        <v>170</v>
      </c>
      <c r="B39" s="306" t="e">
        <f aca="false">B37-B38</f>
        <v>#DIV/0!</v>
      </c>
      <c r="C39" s="307" t="e">
        <f aca="false">C37-C38</f>
        <v>#DIV/0!</v>
      </c>
      <c r="D39" s="307" t="e">
        <f aca="false">D37-D38</f>
        <v>#DIV/0!</v>
      </c>
      <c r="E39" s="307" t="e">
        <f aca="false">E37-E38</f>
        <v>#DIV/0!</v>
      </c>
      <c r="F39" s="307" t="e">
        <f aca="false">F37-F38</f>
        <v>#DIV/0!</v>
      </c>
      <c r="G39" s="307" t="e">
        <f aca="false">G37-G38</f>
        <v>#DIV/0!</v>
      </c>
      <c r="H39" s="308" t="e">
        <f aca="false">H37-H38</f>
        <v>#DIV/0!</v>
      </c>
      <c r="J39" s="309" t="n">
        <f aca="false">J37-J38</f>
        <v>0</v>
      </c>
      <c r="K39" s="310" t="e">
        <f aca="false">K37-K38</f>
        <v>#DIV/0!</v>
      </c>
    </row>
    <row r="40" customFormat="false" ht="12.75" hidden="false" customHeight="true" outlineLevel="0" collapsed="false">
      <c r="B40" s="12"/>
      <c r="C40" s="12"/>
      <c r="D40" s="12"/>
      <c r="E40" s="12"/>
      <c r="F40" s="12"/>
      <c r="G40" s="12"/>
      <c r="H40" s="12"/>
    </row>
    <row r="41" customFormat="false" ht="12.75" hidden="false" customHeight="true" outlineLevel="0" collapsed="false">
      <c r="A41" s="261" t="s">
        <v>88</v>
      </c>
      <c r="B41" s="4" t="n">
        <f aca="false">B5</f>
        <v>0</v>
      </c>
    </row>
    <row r="42" customFormat="false" ht="12.75" hidden="false" customHeight="true" outlineLevel="0" collapsed="false">
      <c r="I42" s="72"/>
    </row>
    <row r="43" customFormat="false" ht="18.6" hidden="false" customHeight="true" outlineLevel="0" collapsed="false">
      <c r="A43" s="4"/>
      <c r="B43" s="263" t="str">
        <f aca="false">B11</f>
        <v>Distrubution des classes SWISS7 par tranche horaire  -  Cumuls sur 7 jours (Lu - Di)</v>
      </c>
      <c r="C43" s="263"/>
      <c r="D43" s="263"/>
      <c r="E43" s="263"/>
      <c r="F43" s="263"/>
      <c r="G43" s="263"/>
      <c r="H43" s="263"/>
      <c r="I43" s="264"/>
      <c r="J43" s="265" t="str">
        <f aca="false">J11</f>
        <v>THM</v>
      </c>
      <c r="K43" s="266" t="str">
        <f aca="false">K11</f>
        <v>Part du TJM</v>
      </c>
    </row>
    <row r="44" customFormat="false" ht="12.75" hidden="false" customHeight="true" outlineLevel="0" collapsed="false">
      <c r="A44" s="144" t="s">
        <v>130</v>
      </c>
      <c r="B44" s="267" t="str">
        <f aca="false">B12</f>
        <v>CAR (1)</v>
      </c>
      <c r="C44" s="268" t="str">
        <f aca="false">C12</f>
        <v>MR (2)</v>
      </c>
      <c r="D44" s="268" t="str">
        <f aca="false">D12</f>
        <v>PW (11)</v>
      </c>
      <c r="E44" s="268" t="str">
        <f aca="false">E12</f>
        <v>LIE (12)</v>
      </c>
      <c r="F44" s="268" t="str">
        <f aca="false">F12</f>
        <v>LW (8)</v>
      </c>
      <c r="G44" s="268" t="str">
        <f aca="false">G12</f>
        <v>LZ (9)</v>
      </c>
      <c r="H44" s="269" t="str">
        <f aca="false">H12</f>
        <v>SZ (10)</v>
      </c>
      <c r="I44" s="165"/>
      <c r="J44" s="270" t="s">
        <v>133</v>
      </c>
      <c r="K44" s="266"/>
    </row>
    <row r="45" customFormat="false" ht="12.75" hidden="false" customHeight="true" outlineLevel="0" collapsed="false">
      <c r="A45" s="271" t="s">
        <v>31</v>
      </c>
      <c r="B45" s="272" t="n">
        <f aca="false">Data_category!B33</f>
        <v>0</v>
      </c>
      <c r="C45" s="273" t="n">
        <f aca="false">Data_category!C33</f>
        <v>0</v>
      </c>
      <c r="D45" s="274" t="n">
        <f aca="false">Data_category!D33</f>
        <v>0</v>
      </c>
      <c r="E45" s="273" t="n">
        <f aca="false">Data_category!E33</f>
        <v>0</v>
      </c>
      <c r="F45" s="274" t="n">
        <f aca="false">Data_category!F33</f>
        <v>0</v>
      </c>
      <c r="G45" s="273" t="n">
        <f aca="false">Data_category!G33</f>
        <v>0</v>
      </c>
      <c r="H45" s="275" t="n">
        <f aca="false">Data_category!H33</f>
        <v>0</v>
      </c>
      <c r="J45" s="276" t="n">
        <f aca="false">CV_C!AD14</f>
        <v>0</v>
      </c>
      <c r="K45" s="277" t="e">
        <f aca="false">J45/Data_category!$L$57*7</f>
        <v>#DIV/0!</v>
      </c>
    </row>
    <row r="46" customFormat="false" ht="12.75" hidden="false" customHeight="true" outlineLevel="0" collapsed="false">
      <c r="A46" s="278" t="s">
        <v>32</v>
      </c>
      <c r="B46" s="279" t="n">
        <f aca="false">Data_category!B34</f>
        <v>0</v>
      </c>
      <c r="C46" s="280" t="n">
        <f aca="false">Data_category!C34</f>
        <v>0</v>
      </c>
      <c r="D46" s="281" t="n">
        <f aca="false">Data_category!D34</f>
        <v>0</v>
      </c>
      <c r="E46" s="280" t="n">
        <f aca="false">Data_category!E34</f>
        <v>0</v>
      </c>
      <c r="F46" s="281" t="n">
        <f aca="false">Data_category!F34</f>
        <v>0</v>
      </c>
      <c r="G46" s="280" t="n">
        <f aca="false">Data_category!G34</f>
        <v>0</v>
      </c>
      <c r="H46" s="282" t="n">
        <f aca="false">Data_category!H34</f>
        <v>0</v>
      </c>
      <c r="J46" s="276" t="n">
        <f aca="false">CV_C!AD15</f>
        <v>0</v>
      </c>
      <c r="K46" s="283" t="e">
        <f aca="false">J46/Data_category!$L$57*7</f>
        <v>#DIV/0!</v>
      </c>
    </row>
    <row r="47" customFormat="false" ht="12.75" hidden="false" customHeight="true" outlineLevel="0" collapsed="false">
      <c r="A47" s="278" t="s">
        <v>33</v>
      </c>
      <c r="B47" s="279" t="n">
        <f aca="false">Data_category!B35</f>
        <v>0</v>
      </c>
      <c r="C47" s="280" t="n">
        <f aca="false">Data_category!C35</f>
        <v>0</v>
      </c>
      <c r="D47" s="281" t="n">
        <f aca="false">Data_category!D35</f>
        <v>0</v>
      </c>
      <c r="E47" s="280" t="n">
        <f aca="false">Data_category!E35</f>
        <v>0</v>
      </c>
      <c r="F47" s="281" t="n">
        <f aca="false">Data_category!F35</f>
        <v>0</v>
      </c>
      <c r="G47" s="280" t="n">
        <f aca="false">Data_category!G35</f>
        <v>0</v>
      </c>
      <c r="H47" s="282" t="n">
        <f aca="false">Data_category!H35</f>
        <v>0</v>
      </c>
      <c r="J47" s="276" t="n">
        <f aca="false">CV_C!AD16</f>
        <v>0</v>
      </c>
      <c r="K47" s="283" t="e">
        <f aca="false">J47/Data_category!$L$57*7</f>
        <v>#DIV/0!</v>
      </c>
    </row>
    <row r="48" customFormat="false" ht="12.75" hidden="false" customHeight="true" outlineLevel="0" collapsed="false">
      <c r="A48" s="278" t="s">
        <v>34</v>
      </c>
      <c r="B48" s="279" t="n">
        <f aca="false">Data_category!B36</f>
        <v>0</v>
      </c>
      <c r="C48" s="280" t="n">
        <f aca="false">Data_category!C36</f>
        <v>0</v>
      </c>
      <c r="D48" s="281" t="n">
        <f aca="false">Data_category!D36</f>
        <v>0</v>
      </c>
      <c r="E48" s="280" t="n">
        <f aca="false">Data_category!E36</f>
        <v>0</v>
      </c>
      <c r="F48" s="281" t="n">
        <f aca="false">Data_category!F36</f>
        <v>0</v>
      </c>
      <c r="G48" s="280" t="n">
        <f aca="false">Data_category!G36</f>
        <v>0</v>
      </c>
      <c r="H48" s="282" t="n">
        <f aca="false">Data_category!H36</f>
        <v>0</v>
      </c>
      <c r="J48" s="276" t="n">
        <f aca="false">CV_C!AD17</f>
        <v>0</v>
      </c>
      <c r="K48" s="283" t="e">
        <f aca="false">J48/Data_category!$L$57*7</f>
        <v>#DIV/0!</v>
      </c>
    </row>
    <row r="49" customFormat="false" ht="12.75" hidden="false" customHeight="true" outlineLevel="0" collapsed="false">
      <c r="A49" s="278" t="s">
        <v>35</v>
      </c>
      <c r="B49" s="279" t="n">
        <f aca="false">Data_category!B37</f>
        <v>0</v>
      </c>
      <c r="C49" s="280" t="n">
        <f aca="false">Data_category!C37</f>
        <v>0</v>
      </c>
      <c r="D49" s="281" t="n">
        <f aca="false">Data_category!D37</f>
        <v>0</v>
      </c>
      <c r="E49" s="280" t="n">
        <f aca="false">Data_category!E37</f>
        <v>0</v>
      </c>
      <c r="F49" s="281" t="n">
        <f aca="false">Data_category!F37</f>
        <v>0</v>
      </c>
      <c r="G49" s="280" t="n">
        <f aca="false">Data_category!G37</f>
        <v>0</v>
      </c>
      <c r="H49" s="282" t="n">
        <f aca="false">Data_category!H37</f>
        <v>0</v>
      </c>
      <c r="J49" s="276" t="n">
        <f aca="false">CV_C!AD18</f>
        <v>0</v>
      </c>
      <c r="K49" s="283" t="e">
        <f aca="false">J49/Data_category!$L$57*7</f>
        <v>#DIV/0!</v>
      </c>
    </row>
    <row r="50" customFormat="false" ht="12.75" hidden="false" customHeight="true" outlineLevel="0" collapsed="false">
      <c r="A50" s="278" t="s">
        <v>36</v>
      </c>
      <c r="B50" s="279" t="n">
        <f aca="false">Data_category!B38</f>
        <v>0</v>
      </c>
      <c r="C50" s="280" t="n">
        <f aca="false">Data_category!C38</f>
        <v>0</v>
      </c>
      <c r="D50" s="281" t="n">
        <f aca="false">Data_category!D38</f>
        <v>0</v>
      </c>
      <c r="E50" s="280" t="n">
        <f aca="false">Data_category!E38</f>
        <v>0</v>
      </c>
      <c r="F50" s="281" t="n">
        <f aca="false">Data_category!F38</f>
        <v>0</v>
      </c>
      <c r="G50" s="280" t="n">
        <f aca="false">Data_category!G38</f>
        <v>0</v>
      </c>
      <c r="H50" s="282" t="n">
        <f aca="false">Data_category!H38</f>
        <v>0</v>
      </c>
      <c r="J50" s="276" t="n">
        <f aca="false">CV_C!AD19</f>
        <v>0</v>
      </c>
      <c r="K50" s="283" t="e">
        <f aca="false">J50/Data_category!$L$57*7</f>
        <v>#DIV/0!</v>
      </c>
    </row>
    <row r="51" customFormat="false" ht="12.75" hidden="false" customHeight="true" outlineLevel="0" collapsed="false">
      <c r="A51" s="278" t="s">
        <v>37</v>
      </c>
      <c r="B51" s="279" t="n">
        <f aca="false">Data_category!B39</f>
        <v>0</v>
      </c>
      <c r="C51" s="280" t="n">
        <f aca="false">Data_category!C39</f>
        <v>0</v>
      </c>
      <c r="D51" s="281" t="n">
        <f aca="false">Data_category!D39</f>
        <v>0</v>
      </c>
      <c r="E51" s="280" t="n">
        <f aca="false">Data_category!E39</f>
        <v>0</v>
      </c>
      <c r="F51" s="281" t="n">
        <f aca="false">Data_category!F39</f>
        <v>0</v>
      </c>
      <c r="G51" s="280" t="n">
        <f aca="false">Data_category!G39</f>
        <v>0</v>
      </c>
      <c r="H51" s="282" t="n">
        <f aca="false">Data_category!H39</f>
        <v>0</v>
      </c>
      <c r="J51" s="276" t="n">
        <f aca="false">CV_C!AD20</f>
        <v>0</v>
      </c>
      <c r="K51" s="283" t="e">
        <f aca="false">J51/Data_category!$L$57*7</f>
        <v>#DIV/0!</v>
      </c>
    </row>
    <row r="52" customFormat="false" ht="12.75" hidden="false" customHeight="true" outlineLevel="0" collapsed="false">
      <c r="A52" s="284" t="s">
        <v>38</v>
      </c>
      <c r="B52" s="285" t="n">
        <f aca="false">Data_category!B40</f>
        <v>0</v>
      </c>
      <c r="C52" s="286" t="n">
        <f aca="false">Data_category!C40</f>
        <v>0</v>
      </c>
      <c r="D52" s="287" t="n">
        <f aca="false">Data_category!D40</f>
        <v>0</v>
      </c>
      <c r="E52" s="286" t="n">
        <f aca="false">Data_category!E40</f>
        <v>0</v>
      </c>
      <c r="F52" s="287" t="n">
        <f aca="false">Data_category!F40</f>
        <v>0</v>
      </c>
      <c r="G52" s="286" t="n">
        <f aca="false">Data_category!G40</f>
        <v>0</v>
      </c>
      <c r="H52" s="288" t="n">
        <f aca="false">Data_category!H40</f>
        <v>0</v>
      </c>
      <c r="I52" s="72"/>
      <c r="J52" s="289" t="n">
        <f aca="false">CV_C!AD21</f>
        <v>0</v>
      </c>
      <c r="K52" s="290" t="e">
        <f aca="false">J52/Data_category!$L$57*7</f>
        <v>#DIV/0!</v>
      </c>
    </row>
    <row r="53" customFormat="false" ht="12.75" hidden="false" customHeight="true" outlineLevel="0" collapsed="false">
      <c r="A53" s="278" t="s">
        <v>39</v>
      </c>
      <c r="B53" s="279" t="n">
        <f aca="false">Data_category!B41</f>
        <v>0</v>
      </c>
      <c r="C53" s="280" t="n">
        <f aca="false">Data_category!C41</f>
        <v>0</v>
      </c>
      <c r="D53" s="281" t="n">
        <f aca="false">Data_category!D41</f>
        <v>0</v>
      </c>
      <c r="E53" s="280" t="n">
        <f aca="false">Data_category!E41</f>
        <v>0</v>
      </c>
      <c r="F53" s="281" t="n">
        <f aca="false">Data_category!F41</f>
        <v>0</v>
      </c>
      <c r="G53" s="280" t="n">
        <f aca="false">Data_category!G41</f>
        <v>0</v>
      </c>
      <c r="H53" s="282" t="n">
        <f aca="false">Data_category!H41</f>
        <v>0</v>
      </c>
      <c r="J53" s="276" t="n">
        <f aca="false">CV_C!AD22</f>
        <v>0</v>
      </c>
      <c r="K53" s="283" t="e">
        <f aca="false">J53/Data_category!$L$57*7</f>
        <v>#DIV/0!</v>
      </c>
    </row>
    <row r="54" customFormat="false" ht="12.75" hidden="false" customHeight="true" outlineLevel="0" collapsed="false">
      <c r="A54" s="278" t="s">
        <v>40</v>
      </c>
      <c r="B54" s="279" t="n">
        <f aca="false">Data_category!B42</f>
        <v>0</v>
      </c>
      <c r="C54" s="280" t="n">
        <f aca="false">Data_category!C42</f>
        <v>0</v>
      </c>
      <c r="D54" s="281" t="n">
        <f aca="false">Data_category!D42</f>
        <v>0</v>
      </c>
      <c r="E54" s="280" t="n">
        <f aca="false">Data_category!E42</f>
        <v>0</v>
      </c>
      <c r="F54" s="281" t="n">
        <f aca="false">Data_category!F42</f>
        <v>0</v>
      </c>
      <c r="G54" s="280" t="n">
        <f aca="false">Data_category!G42</f>
        <v>0</v>
      </c>
      <c r="H54" s="282" t="n">
        <f aca="false">Data_category!H42</f>
        <v>0</v>
      </c>
      <c r="J54" s="276" t="n">
        <f aca="false">CV_C!AD23</f>
        <v>0</v>
      </c>
      <c r="K54" s="283" t="e">
        <f aca="false">J54/Data_category!$L$57*7</f>
        <v>#DIV/0!</v>
      </c>
    </row>
    <row r="55" customFormat="false" ht="12.75" hidden="false" customHeight="true" outlineLevel="0" collapsed="false">
      <c r="A55" s="278" t="s">
        <v>41</v>
      </c>
      <c r="B55" s="279" t="n">
        <f aca="false">Data_category!B43</f>
        <v>0</v>
      </c>
      <c r="C55" s="280" t="n">
        <f aca="false">Data_category!C43</f>
        <v>0</v>
      </c>
      <c r="D55" s="281" t="n">
        <f aca="false">Data_category!D43</f>
        <v>0</v>
      </c>
      <c r="E55" s="280" t="n">
        <f aca="false">Data_category!E43</f>
        <v>0</v>
      </c>
      <c r="F55" s="281" t="n">
        <f aca="false">Data_category!F43</f>
        <v>0</v>
      </c>
      <c r="G55" s="280" t="n">
        <f aca="false">Data_category!G43</f>
        <v>0</v>
      </c>
      <c r="H55" s="282" t="n">
        <f aca="false">Data_category!H43</f>
        <v>0</v>
      </c>
      <c r="J55" s="276" t="n">
        <f aca="false">CV_C!AD24</f>
        <v>0</v>
      </c>
      <c r="K55" s="283" t="e">
        <f aca="false">J55/Data_category!$L$57*7</f>
        <v>#DIV/0!</v>
      </c>
    </row>
    <row r="56" customFormat="false" ht="12.75" hidden="false" customHeight="true" outlineLevel="0" collapsed="false">
      <c r="A56" s="278" t="s">
        <v>42</v>
      </c>
      <c r="B56" s="279" t="n">
        <f aca="false">Data_category!B44</f>
        <v>0</v>
      </c>
      <c r="C56" s="280" t="n">
        <f aca="false">Data_category!C44</f>
        <v>0</v>
      </c>
      <c r="D56" s="281" t="n">
        <f aca="false">Data_category!D44</f>
        <v>0</v>
      </c>
      <c r="E56" s="280" t="n">
        <f aca="false">Data_category!E44</f>
        <v>0</v>
      </c>
      <c r="F56" s="281" t="n">
        <f aca="false">Data_category!F44</f>
        <v>0</v>
      </c>
      <c r="G56" s="280" t="n">
        <f aca="false">Data_category!G44</f>
        <v>0</v>
      </c>
      <c r="H56" s="282" t="n">
        <f aca="false">Data_category!H44</f>
        <v>0</v>
      </c>
      <c r="J56" s="276" t="n">
        <f aca="false">CV_C!AD25</f>
        <v>0</v>
      </c>
      <c r="K56" s="283" t="e">
        <f aca="false">J56/Data_category!$L$57*7</f>
        <v>#DIV/0!</v>
      </c>
    </row>
    <row r="57" customFormat="false" ht="12.75" hidden="false" customHeight="true" outlineLevel="0" collapsed="false">
      <c r="A57" s="278" t="s">
        <v>43</v>
      </c>
      <c r="B57" s="279" t="n">
        <f aca="false">Data_category!B45</f>
        <v>0</v>
      </c>
      <c r="C57" s="280" t="n">
        <f aca="false">Data_category!C45</f>
        <v>0</v>
      </c>
      <c r="D57" s="281" t="n">
        <f aca="false">Data_category!D45</f>
        <v>0</v>
      </c>
      <c r="E57" s="280" t="n">
        <f aca="false">Data_category!E45</f>
        <v>0</v>
      </c>
      <c r="F57" s="281" t="n">
        <f aca="false">Data_category!F45</f>
        <v>0</v>
      </c>
      <c r="G57" s="280" t="n">
        <f aca="false">Data_category!G45</f>
        <v>0</v>
      </c>
      <c r="H57" s="282" t="n">
        <f aca="false">Data_category!H45</f>
        <v>0</v>
      </c>
      <c r="J57" s="276" t="n">
        <f aca="false">CV_C!AD26</f>
        <v>0</v>
      </c>
      <c r="K57" s="283" t="e">
        <f aca="false">J57/Data_category!$L$57*7</f>
        <v>#DIV/0!</v>
      </c>
    </row>
    <row r="58" customFormat="false" ht="12.75" hidden="false" customHeight="true" outlineLevel="0" collapsed="false">
      <c r="A58" s="278" t="s">
        <v>44</v>
      </c>
      <c r="B58" s="279" t="n">
        <f aca="false">Data_category!B46</f>
        <v>0</v>
      </c>
      <c r="C58" s="280" t="n">
        <f aca="false">Data_category!C46</f>
        <v>0</v>
      </c>
      <c r="D58" s="281" t="n">
        <f aca="false">Data_category!D46</f>
        <v>0</v>
      </c>
      <c r="E58" s="280" t="n">
        <f aca="false">Data_category!E46</f>
        <v>0</v>
      </c>
      <c r="F58" s="281" t="n">
        <f aca="false">Data_category!F46</f>
        <v>0</v>
      </c>
      <c r="G58" s="280" t="n">
        <f aca="false">Data_category!G46</f>
        <v>0</v>
      </c>
      <c r="H58" s="282" t="n">
        <f aca="false">Data_category!H46</f>
        <v>0</v>
      </c>
      <c r="J58" s="276" t="n">
        <f aca="false">CV_C!AD27</f>
        <v>0</v>
      </c>
      <c r="K58" s="283" t="e">
        <f aca="false">J58/Data_category!$L$57*7</f>
        <v>#DIV/0!</v>
      </c>
    </row>
    <row r="59" customFormat="false" ht="12.75" hidden="false" customHeight="true" outlineLevel="0" collapsed="false">
      <c r="A59" s="278" t="s">
        <v>45</v>
      </c>
      <c r="B59" s="279" t="n">
        <f aca="false">Data_category!B47</f>
        <v>0</v>
      </c>
      <c r="C59" s="280" t="n">
        <f aca="false">Data_category!C47</f>
        <v>0</v>
      </c>
      <c r="D59" s="281" t="n">
        <f aca="false">Data_category!D47</f>
        <v>0</v>
      </c>
      <c r="E59" s="280" t="n">
        <f aca="false">Data_category!E47</f>
        <v>0</v>
      </c>
      <c r="F59" s="281" t="n">
        <f aca="false">Data_category!F47</f>
        <v>0</v>
      </c>
      <c r="G59" s="280" t="n">
        <f aca="false">Data_category!G47</f>
        <v>0</v>
      </c>
      <c r="H59" s="282" t="n">
        <f aca="false">Data_category!H47</f>
        <v>0</v>
      </c>
      <c r="J59" s="276" t="n">
        <f aca="false">CV_C!AD28</f>
        <v>0</v>
      </c>
      <c r="K59" s="283" t="e">
        <f aca="false">J59/Data_category!$L$57*7</f>
        <v>#DIV/0!</v>
      </c>
    </row>
    <row r="60" customFormat="false" ht="12.75" hidden="false" customHeight="true" outlineLevel="0" collapsed="false">
      <c r="A60" s="278" t="s">
        <v>46</v>
      </c>
      <c r="B60" s="279" t="n">
        <f aca="false">Data_category!B48</f>
        <v>0</v>
      </c>
      <c r="C60" s="280" t="n">
        <f aca="false">Data_category!C48</f>
        <v>0</v>
      </c>
      <c r="D60" s="281" t="n">
        <f aca="false">Data_category!D48</f>
        <v>0</v>
      </c>
      <c r="E60" s="280" t="n">
        <f aca="false">Data_category!E48</f>
        <v>0</v>
      </c>
      <c r="F60" s="281" t="n">
        <f aca="false">Data_category!F48</f>
        <v>0</v>
      </c>
      <c r="G60" s="280" t="n">
        <f aca="false">Data_category!G48</f>
        <v>0</v>
      </c>
      <c r="H60" s="282" t="n">
        <f aca="false">Data_category!H48</f>
        <v>0</v>
      </c>
      <c r="J60" s="276" t="n">
        <f aca="false">CV_C!AD29</f>
        <v>0</v>
      </c>
      <c r="K60" s="283" t="e">
        <f aca="false">J60/Data_category!$L$57*7</f>
        <v>#DIV/0!</v>
      </c>
    </row>
    <row r="61" customFormat="false" ht="12.75" hidden="false" customHeight="true" outlineLevel="0" collapsed="false">
      <c r="A61" s="278" t="s">
        <v>47</v>
      </c>
      <c r="B61" s="279" t="n">
        <f aca="false">Data_category!B49</f>
        <v>0</v>
      </c>
      <c r="C61" s="280" t="n">
        <f aca="false">Data_category!C49</f>
        <v>0</v>
      </c>
      <c r="D61" s="281" t="n">
        <f aca="false">Data_category!D49</f>
        <v>0</v>
      </c>
      <c r="E61" s="280" t="n">
        <f aca="false">Data_category!E49</f>
        <v>0</v>
      </c>
      <c r="F61" s="281" t="n">
        <f aca="false">Data_category!F49</f>
        <v>0</v>
      </c>
      <c r="G61" s="280" t="n">
        <f aca="false">Data_category!G49</f>
        <v>0</v>
      </c>
      <c r="H61" s="282" t="n">
        <f aca="false">Data_category!H49</f>
        <v>0</v>
      </c>
      <c r="J61" s="276" t="n">
        <f aca="false">CV_C!AD30</f>
        <v>0</v>
      </c>
      <c r="K61" s="283" t="e">
        <f aca="false">J61/Data_category!$L$57*7</f>
        <v>#DIV/0!</v>
      </c>
    </row>
    <row r="62" customFormat="false" ht="12.75" hidden="false" customHeight="true" outlineLevel="0" collapsed="false">
      <c r="A62" s="284" t="s">
        <v>48</v>
      </c>
      <c r="B62" s="285" t="n">
        <f aca="false">Data_category!B50</f>
        <v>0</v>
      </c>
      <c r="C62" s="286" t="n">
        <f aca="false">Data_category!C50</f>
        <v>0</v>
      </c>
      <c r="D62" s="287" t="n">
        <f aca="false">Data_category!D50</f>
        <v>0</v>
      </c>
      <c r="E62" s="286" t="n">
        <f aca="false">Data_category!E50</f>
        <v>0</v>
      </c>
      <c r="F62" s="287" t="n">
        <f aca="false">Data_category!F50</f>
        <v>0</v>
      </c>
      <c r="G62" s="286" t="n">
        <f aca="false">Data_category!G50</f>
        <v>0</v>
      </c>
      <c r="H62" s="288" t="n">
        <f aca="false">Data_category!H50</f>
        <v>0</v>
      </c>
      <c r="I62" s="72"/>
      <c r="J62" s="289" t="n">
        <f aca="false">CV_C!AD31</f>
        <v>0</v>
      </c>
      <c r="K62" s="290" t="e">
        <f aca="false">J62/Data_category!$L$57*7</f>
        <v>#DIV/0!</v>
      </c>
    </row>
    <row r="63" customFormat="false" ht="12.75" hidden="false" customHeight="true" outlineLevel="0" collapsed="false">
      <c r="A63" s="278" t="s">
        <v>49</v>
      </c>
      <c r="B63" s="279" t="n">
        <f aca="false">Data_category!B51</f>
        <v>0</v>
      </c>
      <c r="C63" s="280" t="n">
        <f aca="false">Data_category!C51</f>
        <v>0</v>
      </c>
      <c r="D63" s="281" t="n">
        <f aca="false">Data_category!D51</f>
        <v>0</v>
      </c>
      <c r="E63" s="280" t="n">
        <f aca="false">Data_category!E51</f>
        <v>0</v>
      </c>
      <c r="F63" s="281" t="n">
        <f aca="false">Data_category!F51</f>
        <v>0</v>
      </c>
      <c r="G63" s="280" t="n">
        <f aca="false">Data_category!G51</f>
        <v>0</v>
      </c>
      <c r="H63" s="282" t="n">
        <f aca="false">Data_category!H51</f>
        <v>0</v>
      </c>
      <c r="J63" s="276" t="n">
        <f aca="false">CV_C!AD32</f>
        <v>0</v>
      </c>
      <c r="K63" s="283" t="e">
        <f aca="false">J63/Data_category!$L$57*7</f>
        <v>#DIV/0!</v>
      </c>
    </row>
    <row r="64" customFormat="false" ht="12.75" hidden="false" customHeight="true" outlineLevel="0" collapsed="false">
      <c r="A64" s="278" t="s">
        <v>50</v>
      </c>
      <c r="B64" s="279" t="n">
        <f aca="false">Data_category!B52</f>
        <v>0</v>
      </c>
      <c r="C64" s="280" t="n">
        <f aca="false">Data_category!C52</f>
        <v>0</v>
      </c>
      <c r="D64" s="281" t="n">
        <f aca="false">Data_category!D52</f>
        <v>0</v>
      </c>
      <c r="E64" s="280" t="n">
        <f aca="false">Data_category!E52</f>
        <v>0</v>
      </c>
      <c r="F64" s="281" t="n">
        <f aca="false">Data_category!F52</f>
        <v>0</v>
      </c>
      <c r="G64" s="280" t="n">
        <f aca="false">Data_category!G52</f>
        <v>0</v>
      </c>
      <c r="H64" s="282" t="n">
        <f aca="false">Data_category!H52</f>
        <v>0</v>
      </c>
      <c r="J64" s="276" t="n">
        <f aca="false">CV_C!AD33</f>
        <v>0</v>
      </c>
      <c r="K64" s="283" t="e">
        <f aca="false">J64/Data_category!$L$57*7</f>
        <v>#DIV/0!</v>
      </c>
    </row>
    <row r="65" customFormat="false" ht="12.75" hidden="false" customHeight="true" outlineLevel="0" collapsed="false">
      <c r="A65" s="278" t="s">
        <v>51</v>
      </c>
      <c r="B65" s="279" t="n">
        <f aca="false">Data_category!B53</f>
        <v>0</v>
      </c>
      <c r="C65" s="280" t="n">
        <f aca="false">Data_category!C53</f>
        <v>0</v>
      </c>
      <c r="D65" s="281" t="n">
        <f aca="false">Data_category!D53</f>
        <v>0</v>
      </c>
      <c r="E65" s="280" t="n">
        <f aca="false">Data_category!E53</f>
        <v>0</v>
      </c>
      <c r="F65" s="281" t="n">
        <f aca="false">Data_category!F53</f>
        <v>0</v>
      </c>
      <c r="G65" s="280" t="n">
        <f aca="false">Data_category!G53</f>
        <v>0</v>
      </c>
      <c r="H65" s="282" t="n">
        <f aca="false">Data_category!H53</f>
        <v>0</v>
      </c>
      <c r="J65" s="276" t="n">
        <f aca="false">CV_C!AD34</f>
        <v>0</v>
      </c>
      <c r="K65" s="283" t="e">
        <f aca="false">J65/Data_category!$L$57*7</f>
        <v>#DIV/0!</v>
      </c>
    </row>
    <row r="66" customFormat="false" ht="12.75" hidden="false" customHeight="true" outlineLevel="0" collapsed="false">
      <c r="A66" s="278" t="s">
        <v>52</v>
      </c>
      <c r="B66" s="279" t="n">
        <f aca="false">Data_category!B54</f>
        <v>0</v>
      </c>
      <c r="C66" s="280" t="n">
        <f aca="false">Data_category!C54</f>
        <v>0</v>
      </c>
      <c r="D66" s="281" t="n">
        <f aca="false">Data_category!D54</f>
        <v>0</v>
      </c>
      <c r="E66" s="280" t="n">
        <f aca="false">Data_category!E54</f>
        <v>0</v>
      </c>
      <c r="F66" s="281" t="n">
        <f aca="false">Data_category!F54</f>
        <v>0</v>
      </c>
      <c r="G66" s="280" t="n">
        <f aca="false">Data_category!G54</f>
        <v>0</v>
      </c>
      <c r="H66" s="282" t="n">
        <f aca="false">Data_category!H54</f>
        <v>0</v>
      </c>
      <c r="J66" s="276" t="n">
        <f aca="false">CV_C!AD35</f>
        <v>0</v>
      </c>
      <c r="K66" s="283" t="e">
        <f aca="false">J66/Data_category!$L$57*7</f>
        <v>#DIV/0!</v>
      </c>
    </row>
    <row r="67" customFormat="false" ht="12.75" hidden="false" customHeight="true" outlineLevel="0" collapsed="false">
      <c r="A67" s="278" t="s">
        <v>53</v>
      </c>
      <c r="B67" s="279" t="n">
        <f aca="false">Data_category!B55</f>
        <v>0</v>
      </c>
      <c r="C67" s="280" t="n">
        <f aca="false">Data_category!C55</f>
        <v>0</v>
      </c>
      <c r="D67" s="281" t="n">
        <f aca="false">Data_category!D55</f>
        <v>0</v>
      </c>
      <c r="E67" s="280" t="n">
        <f aca="false">Data_category!E55</f>
        <v>0</v>
      </c>
      <c r="F67" s="281" t="n">
        <f aca="false">Data_category!F55</f>
        <v>0</v>
      </c>
      <c r="G67" s="280" t="n">
        <f aca="false">Data_category!G55</f>
        <v>0</v>
      </c>
      <c r="H67" s="282" t="n">
        <f aca="false">Data_category!H55</f>
        <v>0</v>
      </c>
      <c r="J67" s="276" t="n">
        <f aca="false">CV_C!AD36</f>
        <v>0</v>
      </c>
      <c r="K67" s="283" t="e">
        <f aca="false">J67/Data_category!$L$57*7</f>
        <v>#DIV/0!</v>
      </c>
    </row>
    <row r="68" customFormat="false" ht="13.5" hidden="false" customHeight="true" outlineLevel="0" collapsed="false">
      <c r="A68" s="270" t="s">
        <v>54</v>
      </c>
      <c r="B68" s="291" t="n">
        <f aca="false">Data_category!B56</f>
        <v>0</v>
      </c>
      <c r="C68" s="292" t="n">
        <f aca="false">Data_category!C56</f>
        <v>0</v>
      </c>
      <c r="D68" s="293" t="n">
        <f aca="false">Data_category!D56</f>
        <v>0</v>
      </c>
      <c r="E68" s="292" t="n">
        <f aca="false">Data_category!E56</f>
        <v>0</v>
      </c>
      <c r="F68" s="293" t="n">
        <f aca="false">Data_category!F56</f>
        <v>0</v>
      </c>
      <c r="G68" s="292" t="n">
        <f aca="false">Data_category!G56</f>
        <v>0</v>
      </c>
      <c r="H68" s="294" t="n">
        <f aca="false">Data_category!H56</f>
        <v>0</v>
      </c>
      <c r="J68" s="295" t="n">
        <f aca="false">CV_C!AD37</f>
        <v>0</v>
      </c>
      <c r="K68" s="283" t="e">
        <f aca="false">J68/Data_category!$L$57*7</f>
        <v>#DIV/0!</v>
      </c>
    </row>
    <row r="69" customFormat="false" ht="12.75" hidden="false" customHeight="true" outlineLevel="0" collapsed="false">
      <c r="A69" s="296" t="s">
        <v>159</v>
      </c>
      <c r="B69" s="297" t="e">
        <f aca="false">SUM(B45:B68)/Data_category!$L$57</f>
        <v>#DIV/0!</v>
      </c>
      <c r="C69" s="298" t="e">
        <f aca="false">SUM(C45:C68)/Data_category!$L$57</f>
        <v>#DIV/0!</v>
      </c>
      <c r="D69" s="298" t="e">
        <f aca="false">SUM(D45:D68)/Data_category!$L$57</f>
        <v>#DIV/0!</v>
      </c>
      <c r="E69" s="298" t="e">
        <f aca="false">SUM(E45:E68)/Data_category!$L$57</f>
        <v>#DIV/0!</v>
      </c>
      <c r="F69" s="298" t="e">
        <f aca="false">SUM(F45:F68)/Data_category!$L$57</f>
        <v>#DIV/0!</v>
      </c>
      <c r="G69" s="298" t="e">
        <f aca="false">SUM(G45:G68)/Data_category!$L$57</f>
        <v>#DIV/0!</v>
      </c>
      <c r="H69" s="299" t="e">
        <f aca="false">SUM(H45:H68)/Data_category!$L$57</f>
        <v>#DIV/0!</v>
      </c>
      <c r="J69" s="300" t="n">
        <f aca="false">SUM(J45:J68)</f>
        <v>0</v>
      </c>
      <c r="K69" s="301" t="e">
        <f aca="false">SUM(B69:H69)</f>
        <v>#DIV/0!</v>
      </c>
    </row>
    <row r="70" customFormat="false" ht="12.75" hidden="false" customHeight="true" outlineLevel="0" collapsed="false">
      <c r="A70" s="284" t="s">
        <v>169</v>
      </c>
      <c r="B70" s="302" t="e">
        <f aca="false">SUM(B51:B66)/Data_category!$L$57</f>
        <v>#DIV/0!</v>
      </c>
      <c r="C70" s="303" t="e">
        <f aca="false">SUM(C51:C66)/Data_category!$L$57</f>
        <v>#DIV/0!</v>
      </c>
      <c r="D70" s="303" t="e">
        <f aca="false">SUM(D51:D66)/Data_category!$L$57</f>
        <v>#DIV/0!</v>
      </c>
      <c r="E70" s="303" t="e">
        <f aca="false">SUM(E51:E66)/Data_category!$L$57</f>
        <v>#DIV/0!</v>
      </c>
      <c r="F70" s="303" t="e">
        <f aca="false">SUM(F51:F66)/Data_category!$L$57</f>
        <v>#DIV/0!</v>
      </c>
      <c r="G70" s="303" t="e">
        <f aca="false">SUM(G51:G66)/Data_category!$L$57</f>
        <v>#DIV/0!</v>
      </c>
      <c r="H70" s="304" t="e">
        <f aca="false">SUM(H51:H66)/Data_category!$L$57</f>
        <v>#DIV/0!</v>
      </c>
      <c r="J70" s="289" t="n">
        <f aca="false">SUM(J51:J66)</f>
        <v>0</v>
      </c>
      <c r="K70" s="290" t="e">
        <f aca="false">SUM(B70:H70)</f>
        <v>#DIV/0!</v>
      </c>
    </row>
    <row r="71" customFormat="false" ht="13.5" hidden="false" customHeight="true" outlineLevel="0" collapsed="false">
      <c r="A71" s="305" t="s">
        <v>170</v>
      </c>
      <c r="B71" s="306" t="e">
        <f aca="false">B69-B70</f>
        <v>#DIV/0!</v>
      </c>
      <c r="C71" s="307" t="e">
        <f aca="false">C69-C70</f>
        <v>#DIV/0!</v>
      </c>
      <c r="D71" s="307" t="e">
        <f aca="false">D69-D70</f>
        <v>#DIV/0!</v>
      </c>
      <c r="E71" s="307" t="e">
        <f aca="false">E69-E70</f>
        <v>#DIV/0!</v>
      </c>
      <c r="F71" s="307" t="e">
        <f aca="false">F69-F70</f>
        <v>#DIV/0!</v>
      </c>
      <c r="G71" s="307" t="e">
        <f aca="false">G69-G70</f>
        <v>#DIV/0!</v>
      </c>
      <c r="H71" s="308" t="e">
        <f aca="false">H69-H70</f>
        <v>#DIV/0!</v>
      </c>
      <c r="J71" s="309" t="n">
        <f aca="false">J69-J70</f>
        <v>0</v>
      </c>
      <c r="K71" s="310" t="e">
        <f aca="false">K69-K70</f>
        <v>#DIV/0!</v>
      </c>
    </row>
    <row r="73" s="44" customFormat="true" ht="12.75" hidden="false" customHeight="true" outlineLevel="0" collapsed="false">
      <c r="A73" s="107" t="s">
        <v>171</v>
      </c>
      <c r="B73" s="107"/>
      <c r="C73" s="107" t="s">
        <v>172</v>
      </c>
      <c r="D73" s="165"/>
      <c r="E73" s="107"/>
      <c r="F73" s="107"/>
      <c r="G73" s="107" t="s">
        <v>173</v>
      </c>
      <c r="H73" s="107"/>
      <c r="I73" s="72"/>
      <c r="J73" s="72"/>
      <c r="K73" s="112"/>
      <c r="L73" s="165"/>
    </row>
    <row r="74" s="44" customFormat="true" ht="12.75" hidden="false" customHeight="true" outlineLevel="0" collapsed="false">
      <c r="A74" s="107" t="s">
        <v>174</v>
      </c>
      <c r="B74" s="107"/>
      <c r="C74" s="107" t="s">
        <v>175</v>
      </c>
      <c r="D74" s="165"/>
      <c r="E74" s="107"/>
      <c r="F74" s="107"/>
      <c r="G74" s="107" t="s">
        <v>176</v>
      </c>
      <c r="H74" s="107"/>
      <c r="I74" s="72"/>
      <c r="J74" s="72"/>
      <c r="K74" s="112"/>
      <c r="L74" s="165"/>
    </row>
    <row r="75" customFormat="false" ht="12.75" hidden="false" customHeight="true" outlineLevel="0" collapsed="false">
      <c r="A75" s="107"/>
      <c r="B75" s="107"/>
      <c r="C75" s="107"/>
      <c r="D75" s="107"/>
      <c r="E75" s="107"/>
      <c r="F75" s="107"/>
      <c r="G75" s="107" t="s">
        <v>177</v>
      </c>
      <c r="H75" s="107"/>
      <c r="I75" s="72"/>
      <c r="J75" s="72"/>
      <c r="K75" s="112"/>
      <c r="L75" s="311"/>
    </row>
    <row r="76" customFormat="false" ht="12.75" hidden="false" customHeight="true" outlineLevel="0" collapsed="false">
      <c r="A76" s="312" t="s">
        <v>178</v>
      </c>
      <c r="B76" s="312"/>
      <c r="C76" s="312"/>
      <c r="D76" s="312"/>
      <c r="E76" s="312"/>
      <c r="F76" s="313" t="s">
        <v>179</v>
      </c>
      <c r="G76" s="313"/>
      <c r="H76" s="313"/>
      <c r="I76" s="313"/>
      <c r="J76" s="313"/>
      <c r="K76" s="313"/>
      <c r="L76" s="311"/>
    </row>
    <row r="77" customFormat="false" ht="12.75" hidden="false" customHeight="false" outlineLevel="0" collapsed="false">
      <c r="A77" s="72"/>
      <c r="B77" s="72"/>
      <c r="C77" s="72"/>
      <c r="D77" s="72"/>
      <c r="E77" s="72"/>
      <c r="F77" s="72"/>
      <c r="G77" s="72"/>
      <c r="H77" s="72"/>
      <c r="I77" s="72"/>
      <c r="J77" s="72"/>
      <c r="K77" s="112"/>
      <c r="L77" s="311"/>
    </row>
    <row r="78" customFormat="false" ht="12.75" hidden="false" customHeight="false" outlineLevel="0" collapsed="false">
      <c r="A78" s="72"/>
      <c r="B78" s="72"/>
      <c r="C78" s="72"/>
      <c r="D78" s="72"/>
      <c r="E78" s="72"/>
      <c r="F78" s="72"/>
      <c r="G78" s="72"/>
      <c r="H78" s="72"/>
      <c r="I78" s="72"/>
      <c r="J78" s="72"/>
      <c r="K78" s="112"/>
      <c r="L78" s="311"/>
    </row>
    <row r="79" customFormat="false" ht="12.75" hidden="false" customHeight="false" outlineLevel="0" collapsed="false">
      <c r="A79" s="72"/>
      <c r="B79" s="72"/>
      <c r="C79" s="72"/>
      <c r="D79" s="72"/>
      <c r="E79" s="72"/>
      <c r="F79" s="72"/>
      <c r="G79" s="72"/>
      <c r="H79" s="72"/>
      <c r="I79" s="72"/>
      <c r="J79" s="72"/>
      <c r="K79" s="112"/>
      <c r="L79" s="311"/>
    </row>
    <row r="80" customFormat="false" ht="12.75" hidden="false" customHeight="false" outlineLevel="0" collapsed="false">
      <c r="A80" s="72"/>
      <c r="B80" s="72"/>
      <c r="C80" s="72"/>
      <c r="D80" s="72"/>
      <c r="E80" s="72"/>
      <c r="F80" s="72"/>
      <c r="G80" s="72"/>
      <c r="H80" s="72"/>
      <c r="I80" s="72"/>
      <c r="J80" s="72"/>
      <c r="K80" s="112"/>
      <c r="L80" s="311"/>
    </row>
  </sheetData>
  <mergeCells count="5">
    <mergeCell ref="B11:H11"/>
    <mergeCell ref="K11:K12"/>
    <mergeCell ref="B43:H43"/>
    <mergeCell ref="K43:K44"/>
    <mergeCell ref="F76:K76"/>
  </mergeCells>
  <conditionalFormatting sqref="A13:K24">
    <cfRule type="expression" priority="2" aboveAverage="0" equalAverage="0" bottom="0" percent="0" rank="0" text="" dxfId="12">
      <formula>ROUND($J13,0)&gt;=ROUND(MAX($J$13:$J$24),0)</formula>
    </cfRule>
  </conditionalFormatting>
  <conditionalFormatting sqref="A25:K36">
    <cfRule type="expression" priority="3" aboveAverage="0" equalAverage="0" bottom="0" percent="0" rank="0" text="" dxfId="13">
      <formula>ROUND($J25,0)&gt;=ROUND(MAX($J$25:$J$36),0)</formula>
    </cfRule>
  </conditionalFormatting>
  <conditionalFormatting sqref="A45:K56">
    <cfRule type="expression" priority="4" aboveAverage="0" equalAverage="0" bottom="0" percent="0" rank="0" text="" dxfId="14">
      <formula>ROUND($J45,0)&gt;=ROUND(MAX($J$45:$J$56),0)</formula>
    </cfRule>
  </conditionalFormatting>
  <conditionalFormatting sqref="A57:K68">
    <cfRule type="expression" priority="5" aboveAverage="0" equalAverage="0" bottom="0" percent="0" rank="0" text="" dxfId="15">
      <formula>ROUND($J57,0)&gt;=ROUND(MAX($J$57:$J$68),0)</formula>
    </cfRule>
  </conditionalFormatting>
  <printOptions headings="false" gridLines="false" gridLinesSet="true" horizontalCentered="true" verticalCentered="false"/>
  <pageMargins left="0.39375" right="0.39375" top="0.984027777777778" bottom="0.39375" header="0.39375" footer="0.196527777777778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&amp;L&amp;8République et canton de Neuchâtel
Département du développement
territorial et de l'environnement&amp;CComptage hebdomadaire&amp;R&amp;8Service des ponts et chaussées
Bureau signalisation et circulation
Neuchâtel, le &amp;D</oddHeader>
    <oddFooter>&amp;L&amp;6 &amp;F&amp;R&amp;8 Page: &amp;P/&amp;N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K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30078125" defaultRowHeight="12.75" zeroHeight="false" outlineLevelRow="0" outlineLevelCol="0"/>
  <cols>
    <col collapsed="false" customWidth="true" hidden="false" outlineLevel="0" max="1" min="1" style="1" width="10.71"/>
    <col collapsed="false" customWidth="true" hidden="false" outlineLevel="0" max="8" min="2" style="1" width="13.7"/>
    <col collapsed="false" customWidth="true" hidden="false" outlineLevel="0" max="9" min="9" style="1" width="1.42"/>
    <col collapsed="false" customWidth="true" hidden="false" outlineLevel="0" max="10" min="10" style="1" width="6.42"/>
    <col collapsed="false" customWidth="true" hidden="false" outlineLevel="0" max="11" min="11" style="1" width="8.42"/>
  </cols>
  <sheetData>
    <row r="1" customFormat="false" ht="15.75" hidden="false" customHeight="true" outlineLevel="0" collapsed="false">
      <c r="A1" s="13" t="n">
        <f aca="false">Data_count!B3</f>
        <v>0</v>
      </c>
      <c r="J1" s="12"/>
      <c r="K1" s="14"/>
    </row>
    <row r="2" customFormat="false" ht="19.5" hidden="false" customHeight="true" outlineLevel="0" collapsed="false">
      <c r="A2" s="15" t="n">
        <f aca="false">Data_count!B4</f>
        <v>0</v>
      </c>
      <c r="F2" s="16" t="n">
        <f aca="false">Data_count!B5</f>
        <v>0</v>
      </c>
      <c r="J2" s="12"/>
      <c r="K2" s="14" t="n">
        <f aca="false">Data_count!B6</f>
        <v>0</v>
      </c>
    </row>
    <row r="3" customFormat="false" ht="18.75" hidden="false" customHeight="true" outlineLevel="0" collapsed="false">
      <c r="A3" s="15" t="n">
        <f aca="false">Data_count!B10</f>
        <v>0</v>
      </c>
      <c r="J3" s="12"/>
      <c r="K3" s="17" t="n">
        <f aca="false">Data_count!B7</f>
        <v>0</v>
      </c>
    </row>
    <row r="4" customFormat="false" ht="12.75" hidden="false" customHeight="true" outlineLevel="0" collapsed="false">
      <c r="A4" s="15" t="s">
        <v>87</v>
      </c>
      <c r="B4" s="18" t="n">
        <f aca="false">Data_count!B13</f>
        <v>0</v>
      </c>
      <c r="J4" s="12"/>
      <c r="K4" s="17" t="n">
        <f aca="false">Data_count!B8</f>
        <v>0</v>
      </c>
    </row>
    <row r="5" customFormat="false" ht="15.95" hidden="false" customHeight="true" outlineLevel="0" collapsed="false">
      <c r="A5" s="15" t="s">
        <v>88</v>
      </c>
      <c r="B5" s="18" t="n">
        <f aca="false">Data_count!B14</f>
        <v>0</v>
      </c>
      <c r="F5" s="16"/>
      <c r="J5" s="12"/>
      <c r="K5" s="17" t="n">
        <f aca="false">Data_count!B9</f>
        <v>0</v>
      </c>
    </row>
    <row r="6" customFormat="false" ht="27" hidden="false" customHeight="true" outlineLevel="0" collapsed="false">
      <c r="A6" s="15"/>
      <c r="C6" s="19"/>
      <c r="F6" s="16" t="s">
        <v>160</v>
      </c>
      <c r="J6" s="12"/>
    </row>
    <row r="7" customFormat="false" ht="12.75" hidden="false" customHeight="true" outlineLevel="0" collapsed="false">
      <c r="A7" s="15"/>
      <c r="C7" s="19"/>
      <c r="G7" s="125"/>
      <c r="J7" s="12"/>
      <c r="K7" s="12"/>
    </row>
    <row r="8" customFormat="false" ht="12.75" hidden="false" customHeight="true" outlineLevel="0" collapsed="false">
      <c r="A8" s="15"/>
      <c r="C8" s="19"/>
      <c r="F8" s="20" t="n">
        <f aca="false">Data_count!B11</f>
        <v>0</v>
      </c>
      <c r="G8" s="125"/>
      <c r="J8" s="12"/>
      <c r="K8" s="12"/>
    </row>
    <row r="9" customFormat="false" ht="12.75" hidden="false" customHeight="true" outlineLevel="0" collapsed="false">
      <c r="A9" s="261" t="s">
        <v>87</v>
      </c>
      <c r="B9" s="4" t="n">
        <f aca="false">B4</f>
        <v>0</v>
      </c>
    </row>
    <row r="10" s="4" customFormat="true" ht="13.5" hidden="false" customHeight="true" outlineLevel="0" collapsed="false">
      <c r="B10" s="314"/>
      <c r="K10" s="314"/>
    </row>
    <row r="11" customFormat="false" ht="18.6" hidden="false" customHeight="true" outlineLevel="0" collapsed="false">
      <c r="I11" s="315"/>
      <c r="J11" s="316" t="s">
        <v>130</v>
      </c>
      <c r="K11" s="317" t="s">
        <v>161</v>
      </c>
    </row>
    <row r="12" customFormat="false" ht="12.75" hidden="false" customHeight="true" outlineLevel="0" collapsed="false">
      <c r="I12" s="282"/>
      <c r="J12" s="316"/>
      <c r="K12" s="317"/>
    </row>
    <row r="13" customFormat="false" ht="12.75" hidden="false" customHeight="true" outlineLevel="0" collapsed="false">
      <c r="I13" s="282"/>
      <c r="J13" s="318" t="s">
        <v>31</v>
      </c>
      <c r="K13" s="319" t="e">
        <f aca="false">SWISS7_H!K13</f>
        <v>#DIV/0!</v>
      </c>
    </row>
    <row r="14" customFormat="false" ht="12.75" hidden="false" customHeight="true" outlineLevel="0" collapsed="false">
      <c r="I14" s="282"/>
      <c r="J14" s="320" t="s">
        <v>32</v>
      </c>
      <c r="K14" s="321" t="e">
        <f aca="false">SWISS7_H!K14</f>
        <v>#DIV/0!</v>
      </c>
    </row>
    <row r="15" customFormat="false" ht="12.75" hidden="false" customHeight="true" outlineLevel="0" collapsed="false">
      <c r="I15" s="282"/>
      <c r="J15" s="320" t="s">
        <v>33</v>
      </c>
      <c r="K15" s="321" t="e">
        <f aca="false">SWISS7_H!K15</f>
        <v>#DIV/0!</v>
      </c>
    </row>
    <row r="16" customFormat="false" ht="12.75" hidden="false" customHeight="true" outlineLevel="0" collapsed="false">
      <c r="I16" s="282"/>
      <c r="J16" s="320" t="s">
        <v>34</v>
      </c>
      <c r="K16" s="321" t="e">
        <f aca="false">SWISS7_H!K16</f>
        <v>#DIV/0!</v>
      </c>
    </row>
    <row r="17" customFormat="false" ht="12.75" hidden="false" customHeight="true" outlineLevel="0" collapsed="false">
      <c r="I17" s="282"/>
      <c r="J17" s="320" t="s">
        <v>35</v>
      </c>
      <c r="K17" s="321" t="e">
        <f aca="false">SWISS7_H!K17</f>
        <v>#DIV/0!</v>
      </c>
    </row>
    <row r="18" customFormat="false" ht="12.75" hidden="false" customHeight="true" outlineLevel="0" collapsed="false">
      <c r="I18" s="282"/>
      <c r="J18" s="320" t="s">
        <v>36</v>
      </c>
      <c r="K18" s="321" t="e">
        <f aca="false">SWISS7_H!K18</f>
        <v>#DIV/0!</v>
      </c>
    </row>
    <row r="19" customFormat="false" ht="12.75" hidden="false" customHeight="true" outlineLevel="0" collapsed="false">
      <c r="I19" s="282"/>
      <c r="J19" s="320" t="s">
        <v>37</v>
      </c>
      <c r="K19" s="321" t="e">
        <f aca="false">SWISS7_H!K19</f>
        <v>#DIV/0!</v>
      </c>
    </row>
    <row r="20" customFormat="false" ht="12.75" hidden="false" customHeight="true" outlineLevel="0" collapsed="false">
      <c r="I20" s="282"/>
      <c r="J20" s="290" t="s">
        <v>38</v>
      </c>
      <c r="K20" s="322" t="e">
        <f aca="false">SWISS7_H!K20</f>
        <v>#DIV/0!</v>
      </c>
    </row>
    <row r="21" customFormat="false" ht="12.75" hidden="false" customHeight="true" outlineLevel="0" collapsed="false">
      <c r="I21" s="282"/>
      <c r="J21" s="320" t="s">
        <v>39</v>
      </c>
      <c r="K21" s="321" t="e">
        <f aca="false">SWISS7_H!K21</f>
        <v>#DIV/0!</v>
      </c>
    </row>
    <row r="22" customFormat="false" ht="12.75" hidden="false" customHeight="true" outlineLevel="0" collapsed="false">
      <c r="I22" s="282"/>
      <c r="J22" s="320" t="s">
        <v>40</v>
      </c>
      <c r="K22" s="321" t="e">
        <f aca="false">SWISS7_H!K22</f>
        <v>#DIV/0!</v>
      </c>
    </row>
    <row r="23" customFormat="false" ht="12.75" hidden="false" customHeight="true" outlineLevel="0" collapsed="false">
      <c r="I23" s="282"/>
      <c r="J23" s="320" t="s">
        <v>41</v>
      </c>
      <c r="K23" s="321" t="e">
        <f aca="false">SWISS7_H!K23</f>
        <v>#DIV/0!</v>
      </c>
    </row>
    <row r="24" customFormat="false" ht="12.75" hidden="false" customHeight="true" outlineLevel="0" collapsed="false">
      <c r="I24" s="282"/>
      <c r="J24" s="320" t="s">
        <v>42</v>
      </c>
      <c r="K24" s="321" t="e">
        <f aca="false">SWISS7_H!K24</f>
        <v>#DIV/0!</v>
      </c>
    </row>
    <row r="25" customFormat="false" ht="12.75" hidden="false" customHeight="true" outlineLevel="0" collapsed="false">
      <c r="I25" s="282"/>
      <c r="J25" s="323" t="s">
        <v>43</v>
      </c>
      <c r="K25" s="321" t="e">
        <f aca="false">SWISS7_H!K25</f>
        <v>#DIV/0!</v>
      </c>
    </row>
    <row r="26" customFormat="false" ht="12.75" hidden="false" customHeight="true" outlineLevel="0" collapsed="false">
      <c r="I26" s="282"/>
      <c r="J26" s="320" t="s">
        <v>44</v>
      </c>
      <c r="K26" s="321" t="e">
        <f aca="false">SWISS7_H!K26</f>
        <v>#DIV/0!</v>
      </c>
    </row>
    <row r="27" customFormat="false" ht="12.75" hidden="false" customHeight="true" outlineLevel="0" collapsed="false">
      <c r="I27" s="282"/>
      <c r="J27" s="320" t="s">
        <v>45</v>
      </c>
      <c r="K27" s="321" t="e">
        <f aca="false">SWISS7_H!K27</f>
        <v>#DIV/0!</v>
      </c>
    </row>
    <row r="28" customFormat="false" ht="12.75" hidden="false" customHeight="true" outlineLevel="0" collapsed="false">
      <c r="I28" s="282"/>
      <c r="J28" s="320" t="s">
        <v>46</v>
      </c>
      <c r="K28" s="321" t="e">
        <f aca="false">SWISS7_H!K28</f>
        <v>#DIV/0!</v>
      </c>
    </row>
    <row r="29" customFormat="false" ht="12.75" hidden="false" customHeight="true" outlineLevel="0" collapsed="false">
      <c r="I29" s="282"/>
      <c r="J29" s="320" t="s">
        <v>47</v>
      </c>
      <c r="K29" s="321" t="e">
        <f aca="false">SWISS7_H!K29</f>
        <v>#DIV/0!</v>
      </c>
    </row>
    <row r="30" customFormat="false" ht="12.75" hidden="false" customHeight="true" outlineLevel="0" collapsed="false">
      <c r="I30" s="282"/>
      <c r="J30" s="290" t="s">
        <v>48</v>
      </c>
      <c r="K30" s="322" t="e">
        <f aca="false">SWISS7_H!K30</f>
        <v>#DIV/0!</v>
      </c>
    </row>
    <row r="31" customFormat="false" ht="12.75" hidden="false" customHeight="true" outlineLevel="0" collapsed="false">
      <c r="I31" s="282"/>
      <c r="J31" s="320" t="s">
        <v>49</v>
      </c>
      <c r="K31" s="321" t="e">
        <f aca="false">SWISS7_H!K31</f>
        <v>#DIV/0!</v>
      </c>
    </row>
    <row r="32" customFormat="false" ht="12.75" hidden="false" customHeight="true" outlineLevel="0" collapsed="false">
      <c r="I32" s="282"/>
      <c r="J32" s="320" t="s">
        <v>50</v>
      </c>
      <c r="K32" s="321" t="e">
        <f aca="false">SWISS7_H!K32</f>
        <v>#DIV/0!</v>
      </c>
    </row>
    <row r="33" customFormat="false" ht="12.75" hidden="false" customHeight="true" outlineLevel="0" collapsed="false">
      <c r="I33" s="282"/>
      <c r="J33" s="320" t="s">
        <v>51</v>
      </c>
      <c r="K33" s="321" t="e">
        <f aca="false">SWISS7_H!K33</f>
        <v>#DIV/0!</v>
      </c>
    </row>
    <row r="34" customFormat="false" ht="12.75" hidden="false" customHeight="true" outlineLevel="0" collapsed="false">
      <c r="I34" s="282"/>
      <c r="J34" s="320" t="s">
        <v>52</v>
      </c>
      <c r="K34" s="321" t="e">
        <f aca="false">SWISS7_H!K34</f>
        <v>#DIV/0!</v>
      </c>
    </row>
    <row r="35" customFormat="false" ht="12.75" hidden="false" customHeight="true" outlineLevel="0" collapsed="false">
      <c r="I35" s="282"/>
      <c r="J35" s="320" t="s">
        <v>53</v>
      </c>
      <c r="K35" s="321" t="e">
        <f aca="false">SWISS7_H!K35</f>
        <v>#DIV/0!</v>
      </c>
    </row>
    <row r="36" customFormat="false" ht="12.75" hidden="false" customHeight="true" outlineLevel="0" collapsed="false">
      <c r="I36" s="324"/>
      <c r="J36" s="270" t="s">
        <v>54</v>
      </c>
      <c r="K36" s="325" t="e">
        <f aca="false">SWISS7_H!K36</f>
        <v>#DIV/0!</v>
      </c>
    </row>
    <row r="37" customFormat="false" ht="12.75" hidden="false" customHeight="true" outlineLevel="0" collapsed="false">
      <c r="I37" s="72"/>
      <c r="J37" s="108"/>
      <c r="K37" s="326"/>
    </row>
    <row r="38" customFormat="false" ht="13.5" hidden="false" customHeight="true" outlineLevel="0" collapsed="false">
      <c r="B38" s="327" t="str">
        <f aca="false">SWISS7_H!B12</f>
        <v>CAR (1)</v>
      </c>
      <c r="C38" s="328" t="str">
        <f aca="false">SWISS7_H!C12</f>
        <v>MR (2)</v>
      </c>
      <c r="D38" s="329" t="str">
        <f aca="false">SWISS7_H!D12</f>
        <v>PW (11)</v>
      </c>
      <c r="E38" s="330" t="str">
        <f aca="false">SWISS7_H!E12</f>
        <v>LIE (12)</v>
      </c>
      <c r="F38" s="331" t="str">
        <f aca="false">SWISS7_H!F12</f>
        <v>LW (8)</v>
      </c>
      <c r="G38" s="332" t="str">
        <f aca="false">SWISS7_H!G12</f>
        <v>LZ (9)</v>
      </c>
      <c r="H38" s="333" t="str">
        <f aca="false">SWISS7_H!H12</f>
        <v>SZ (10)</v>
      </c>
    </row>
    <row r="39" customFormat="false" ht="12.75" hidden="false" customHeight="true" outlineLevel="0" collapsed="false">
      <c r="A39" s="296" t="s">
        <v>159</v>
      </c>
      <c r="B39" s="297" t="e">
        <f aca="false">SWISS7_H!B37</f>
        <v>#DIV/0!</v>
      </c>
      <c r="C39" s="298" t="e">
        <f aca="false">SWISS7_H!C37</f>
        <v>#DIV/0!</v>
      </c>
      <c r="D39" s="298" t="e">
        <f aca="false">SWISS7_H!D37</f>
        <v>#DIV/0!</v>
      </c>
      <c r="E39" s="298" t="e">
        <f aca="false">SWISS7_H!E37</f>
        <v>#DIV/0!</v>
      </c>
      <c r="F39" s="298" t="e">
        <f aca="false">SWISS7_H!F37</f>
        <v>#DIV/0!</v>
      </c>
      <c r="G39" s="298" t="e">
        <f aca="false">SWISS7_H!G37</f>
        <v>#DIV/0!</v>
      </c>
      <c r="H39" s="299" t="e">
        <f aca="false">SWISS7_H!H37</f>
        <v>#DIV/0!</v>
      </c>
      <c r="I39" s="334"/>
      <c r="J39" s="44"/>
      <c r="K39" s="335" t="e">
        <f aca="false">SWISS7_H!K37</f>
        <v>#DIV/0!</v>
      </c>
    </row>
    <row r="40" customFormat="false" ht="12.75" hidden="false" customHeight="true" outlineLevel="0" collapsed="false">
      <c r="A40" s="284" t="s">
        <v>169</v>
      </c>
      <c r="B40" s="302" t="e">
        <f aca="false">SWISS7_H!B38</f>
        <v>#DIV/0!</v>
      </c>
      <c r="C40" s="303" t="e">
        <f aca="false">SWISS7_H!C38</f>
        <v>#DIV/0!</v>
      </c>
      <c r="D40" s="303" t="e">
        <f aca="false">SWISS7_H!D38</f>
        <v>#DIV/0!</v>
      </c>
      <c r="E40" s="303" t="e">
        <f aca="false">SWISS7_H!E38</f>
        <v>#DIV/0!</v>
      </c>
      <c r="F40" s="303" t="e">
        <f aca="false">SWISS7_H!F38</f>
        <v>#DIV/0!</v>
      </c>
      <c r="G40" s="303" t="e">
        <f aca="false">SWISS7_H!G38</f>
        <v>#DIV/0!</v>
      </c>
      <c r="H40" s="304" t="e">
        <f aca="false">SWISS7_H!H38</f>
        <v>#DIV/0!</v>
      </c>
      <c r="I40" s="334"/>
      <c r="J40" s="44"/>
      <c r="K40" s="322" t="e">
        <f aca="false">SWISS7_H!K38</f>
        <v>#DIV/0!</v>
      </c>
    </row>
    <row r="41" customFormat="false" ht="13.5" hidden="false" customHeight="true" outlineLevel="0" collapsed="false">
      <c r="A41" s="305" t="s">
        <v>170</v>
      </c>
      <c r="B41" s="306" t="e">
        <f aca="false">SWISS7_H!B39</f>
        <v>#DIV/0!</v>
      </c>
      <c r="C41" s="307" t="e">
        <f aca="false">SWISS7_H!C39</f>
        <v>#DIV/0!</v>
      </c>
      <c r="D41" s="307" t="e">
        <f aca="false">SWISS7_H!D39</f>
        <v>#DIV/0!</v>
      </c>
      <c r="E41" s="307" t="e">
        <f aca="false">SWISS7_H!E39</f>
        <v>#DIV/0!</v>
      </c>
      <c r="F41" s="307" t="e">
        <f aca="false">SWISS7_H!F39</f>
        <v>#DIV/0!</v>
      </c>
      <c r="G41" s="307" t="e">
        <f aca="false">SWISS7_H!G39</f>
        <v>#DIV/0!</v>
      </c>
      <c r="H41" s="308" t="e">
        <f aca="false">SWISS7_H!H39</f>
        <v>#DIV/0!</v>
      </c>
      <c r="I41" s="334"/>
      <c r="J41" s="44"/>
      <c r="K41" s="336" t="e">
        <f aca="false">SWISS7_H!K39</f>
        <v>#DIV/0!</v>
      </c>
    </row>
    <row r="44" customFormat="false" ht="12.75" hidden="false" customHeight="true" outlineLevel="0" collapsed="false">
      <c r="A44" s="261" t="s">
        <v>88</v>
      </c>
      <c r="B44" s="4" t="n">
        <f aca="false">B5</f>
        <v>0</v>
      </c>
    </row>
    <row r="45" customFormat="false" ht="13.5" hidden="false" customHeight="true" outlineLevel="0" collapsed="false"/>
    <row r="46" customFormat="false" ht="18.6" hidden="false" customHeight="true" outlineLevel="0" collapsed="false">
      <c r="I46" s="337"/>
      <c r="J46" s="316" t="s">
        <v>130</v>
      </c>
      <c r="K46" s="317" t="str">
        <f aca="false">K11</f>
        <v>Part du TJM</v>
      </c>
    </row>
    <row r="47" customFormat="false" ht="12.75" hidden="false" customHeight="true" outlineLevel="0" collapsed="false">
      <c r="I47" s="338"/>
      <c r="J47" s="316"/>
      <c r="K47" s="317"/>
    </row>
    <row r="48" customFormat="false" ht="12.75" hidden="false" customHeight="true" outlineLevel="0" collapsed="false">
      <c r="I48" s="338"/>
      <c r="J48" s="318" t="s">
        <v>31</v>
      </c>
      <c r="K48" s="319" t="e">
        <f aca="false">SWISS7_H!K45</f>
        <v>#DIV/0!</v>
      </c>
    </row>
    <row r="49" customFormat="false" ht="12.75" hidden="false" customHeight="true" outlineLevel="0" collapsed="false">
      <c r="I49" s="338"/>
      <c r="J49" s="320" t="s">
        <v>32</v>
      </c>
      <c r="K49" s="321" t="e">
        <f aca="false">SWISS7_H!K46</f>
        <v>#DIV/0!</v>
      </c>
    </row>
    <row r="50" customFormat="false" ht="12.75" hidden="false" customHeight="true" outlineLevel="0" collapsed="false">
      <c r="I50" s="338"/>
      <c r="J50" s="320" t="s">
        <v>33</v>
      </c>
      <c r="K50" s="321" t="e">
        <f aca="false">SWISS7_H!K47</f>
        <v>#DIV/0!</v>
      </c>
    </row>
    <row r="51" customFormat="false" ht="12.75" hidden="false" customHeight="true" outlineLevel="0" collapsed="false">
      <c r="I51" s="338"/>
      <c r="J51" s="320" t="s">
        <v>34</v>
      </c>
      <c r="K51" s="321" t="e">
        <f aca="false">SWISS7_H!K48</f>
        <v>#DIV/0!</v>
      </c>
    </row>
    <row r="52" customFormat="false" ht="12.75" hidden="false" customHeight="true" outlineLevel="0" collapsed="false">
      <c r="I52" s="338"/>
      <c r="J52" s="320" t="s">
        <v>35</v>
      </c>
      <c r="K52" s="321" t="e">
        <f aca="false">SWISS7_H!K49</f>
        <v>#DIV/0!</v>
      </c>
    </row>
    <row r="53" customFormat="false" ht="12.75" hidden="false" customHeight="true" outlineLevel="0" collapsed="false">
      <c r="I53" s="338"/>
      <c r="J53" s="320" t="s">
        <v>36</v>
      </c>
      <c r="K53" s="321" t="e">
        <f aca="false">SWISS7_H!K50</f>
        <v>#DIV/0!</v>
      </c>
    </row>
    <row r="54" customFormat="false" ht="12.75" hidden="false" customHeight="true" outlineLevel="0" collapsed="false">
      <c r="I54" s="338"/>
      <c r="J54" s="320" t="s">
        <v>37</v>
      </c>
      <c r="K54" s="321" t="e">
        <f aca="false">SWISS7_H!K51</f>
        <v>#DIV/0!</v>
      </c>
    </row>
    <row r="55" customFormat="false" ht="12.75" hidden="false" customHeight="true" outlineLevel="0" collapsed="false">
      <c r="I55" s="338"/>
      <c r="J55" s="290" t="s">
        <v>38</v>
      </c>
      <c r="K55" s="322" t="e">
        <f aca="false">SWISS7_H!K52</f>
        <v>#DIV/0!</v>
      </c>
    </row>
    <row r="56" customFormat="false" ht="12.75" hidden="false" customHeight="true" outlineLevel="0" collapsed="false">
      <c r="I56" s="338"/>
      <c r="J56" s="320" t="s">
        <v>39</v>
      </c>
      <c r="K56" s="321" t="e">
        <f aca="false">SWISS7_H!K53</f>
        <v>#DIV/0!</v>
      </c>
    </row>
    <row r="57" customFormat="false" ht="12.75" hidden="false" customHeight="true" outlineLevel="0" collapsed="false">
      <c r="I57" s="338"/>
      <c r="J57" s="320" t="s">
        <v>40</v>
      </c>
      <c r="K57" s="321" t="e">
        <f aca="false">SWISS7_H!K54</f>
        <v>#DIV/0!</v>
      </c>
    </row>
    <row r="58" customFormat="false" ht="12.75" hidden="false" customHeight="true" outlineLevel="0" collapsed="false">
      <c r="I58" s="338"/>
      <c r="J58" s="320" t="s">
        <v>41</v>
      </c>
      <c r="K58" s="321" t="e">
        <f aca="false">SWISS7_H!K55</f>
        <v>#DIV/0!</v>
      </c>
    </row>
    <row r="59" customFormat="false" ht="12.75" hidden="false" customHeight="true" outlineLevel="0" collapsed="false">
      <c r="I59" s="338"/>
      <c r="J59" s="320" t="s">
        <v>42</v>
      </c>
      <c r="K59" s="321" t="e">
        <f aca="false">SWISS7_H!K56</f>
        <v>#DIV/0!</v>
      </c>
    </row>
    <row r="60" customFormat="false" ht="12.75" hidden="false" customHeight="true" outlineLevel="0" collapsed="false">
      <c r="I60" s="338"/>
      <c r="J60" s="323" t="s">
        <v>43</v>
      </c>
      <c r="K60" s="321" t="e">
        <f aca="false">SWISS7_H!K57</f>
        <v>#DIV/0!</v>
      </c>
    </row>
    <row r="61" customFormat="false" ht="12.75" hidden="false" customHeight="true" outlineLevel="0" collapsed="false">
      <c r="I61" s="338"/>
      <c r="J61" s="320" t="s">
        <v>44</v>
      </c>
      <c r="K61" s="321" t="e">
        <f aca="false">SWISS7_H!K58</f>
        <v>#DIV/0!</v>
      </c>
    </row>
    <row r="62" customFormat="false" ht="12.75" hidden="false" customHeight="true" outlineLevel="0" collapsed="false">
      <c r="I62" s="338"/>
      <c r="J62" s="320" t="s">
        <v>45</v>
      </c>
      <c r="K62" s="321" t="e">
        <f aca="false">SWISS7_H!K59</f>
        <v>#DIV/0!</v>
      </c>
    </row>
    <row r="63" customFormat="false" ht="12.75" hidden="false" customHeight="true" outlineLevel="0" collapsed="false">
      <c r="I63" s="338"/>
      <c r="J63" s="320" t="s">
        <v>46</v>
      </c>
      <c r="K63" s="321" t="e">
        <f aca="false">SWISS7_H!K60</f>
        <v>#DIV/0!</v>
      </c>
    </row>
    <row r="64" customFormat="false" ht="12.75" hidden="false" customHeight="true" outlineLevel="0" collapsed="false">
      <c r="I64" s="338"/>
      <c r="J64" s="320" t="s">
        <v>47</v>
      </c>
      <c r="K64" s="321" t="e">
        <f aca="false">SWISS7_H!K61</f>
        <v>#DIV/0!</v>
      </c>
    </row>
    <row r="65" customFormat="false" ht="12.75" hidden="false" customHeight="true" outlineLevel="0" collapsed="false">
      <c r="I65" s="338"/>
      <c r="J65" s="290" t="s">
        <v>48</v>
      </c>
      <c r="K65" s="322" t="e">
        <f aca="false">SWISS7_H!K62</f>
        <v>#DIV/0!</v>
      </c>
    </row>
    <row r="66" customFormat="false" ht="12.75" hidden="false" customHeight="true" outlineLevel="0" collapsed="false">
      <c r="I66" s="338"/>
      <c r="J66" s="320" t="s">
        <v>49</v>
      </c>
      <c r="K66" s="321" t="e">
        <f aca="false">SWISS7_H!K63</f>
        <v>#DIV/0!</v>
      </c>
    </row>
    <row r="67" customFormat="false" ht="12.75" hidden="false" customHeight="true" outlineLevel="0" collapsed="false">
      <c r="I67" s="338"/>
      <c r="J67" s="320" t="s">
        <v>50</v>
      </c>
      <c r="K67" s="321" t="e">
        <f aca="false">SWISS7_H!K64</f>
        <v>#DIV/0!</v>
      </c>
    </row>
    <row r="68" customFormat="false" ht="12.75" hidden="false" customHeight="true" outlineLevel="0" collapsed="false">
      <c r="I68" s="338"/>
      <c r="J68" s="320" t="s">
        <v>51</v>
      </c>
      <c r="K68" s="321" t="e">
        <f aca="false">SWISS7_H!K65</f>
        <v>#DIV/0!</v>
      </c>
    </row>
    <row r="69" customFormat="false" ht="12.75" hidden="false" customHeight="true" outlineLevel="0" collapsed="false">
      <c r="I69" s="338"/>
      <c r="J69" s="320" t="s">
        <v>52</v>
      </c>
      <c r="K69" s="321" t="e">
        <f aca="false">SWISS7_H!K66</f>
        <v>#DIV/0!</v>
      </c>
    </row>
    <row r="70" customFormat="false" ht="12.75" hidden="false" customHeight="true" outlineLevel="0" collapsed="false">
      <c r="I70" s="338"/>
      <c r="J70" s="320" t="s">
        <v>53</v>
      </c>
      <c r="K70" s="321" t="e">
        <f aca="false">SWISS7_H!K67</f>
        <v>#DIV/0!</v>
      </c>
    </row>
    <row r="71" customFormat="false" ht="12.75" hidden="false" customHeight="true" outlineLevel="0" collapsed="false">
      <c r="I71" s="339"/>
      <c r="J71" s="270" t="s">
        <v>54</v>
      </c>
      <c r="K71" s="325" t="e">
        <f aca="false">SWISS7_H!K68</f>
        <v>#DIV/0!</v>
      </c>
    </row>
    <row r="72" customFormat="false" ht="12.75" hidden="false" customHeight="true" outlineLevel="0" collapsed="false">
      <c r="I72" s="72"/>
      <c r="J72" s="108"/>
      <c r="K72" s="326"/>
    </row>
    <row r="73" customFormat="false" ht="13.5" hidden="false" customHeight="true" outlineLevel="0" collapsed="false">
      <c r="B73" s="327" t="str">
        <f aca="false">B38</f>
        <v>CAR (1)</v>
      </c>
      <c r="C73" s="328" t="str">
        <f aca="false">C38</f>
        <v>MR (2)</v>
      </c>
      <c r="D73" s="329" t="str">
        <f aca="false">D38</f>
        <v>PW (11)</v>
      </c>
      <c r="E73" s="330" t="str">
        <f aca="false">E38</f>
        <v>LIE (12)</v>
      </c>
      <c r="F73" s="331" t="str">
        <f aca="false">F38</f>
        <v>LW (8)</v>
      </c>
      <c r="G73" s="332" t="str">
        <f aca="false">G38</f>
        <v>LZ (9)</v>
      </c>
      <c r="H73" s="333" t="str">
        <f aca="false">H38</f>
        <v>SZ (10)</v>
      </c>
    </row>
    <row r="74" customFormat="false" ht="12.75" hidden="false" customHeight="true" outlineLevel="0" collapsed="false">
      <c r="A74" s="296" t="s">
        <v>159</v>
      </c>
      <c r="B74" s="297" t="e">
        <f aca="false">SWISS7_H!B69</f>
        <v>#DIV/0!</v>
      </c>
      <c r="C74" s="298" t="e">
        <f aca="false">SWISS7_H!C69</f>
        <v>#DIV/0!</v>
      </c>
      <c r="D74" s="298" t="e">
        <f aca="false">SWISS7_H!D69</f>
        <v>#DIV/0!</v>
      </c>
      <c r="E74" s="298" t="e">
        <f aca="false">SWISS7_H!E69</f>
        <v>#DIV/0!</v>
      </c>
      <c r="F74" s="298" t="e">
        <f aca="false">SWISS7_H!F69</f>
        <v>#DIV/0!</v>
      </c>
      <c r="G74" s="298" t="e">
        <f aca="false">SWISS7_H!G69</f>
        <v>#DIV/0!</v>
      </c>
      <c r="H74" s="299" t="e">
        <f aca="false">SWISS7_H!H69</f>
        <v>#DIV/0!</v>
      </c>
      <c r="I74" s="334"/>
      <c r="J74" s="44"/>
      <c r="K74" s="335" t="e">
        <f aca="false">SWISS7_H!K69</f>
        <v>#DIV/0!</v>
      </c>
    </row>
    <row r="75" customFormat="false" ht="12.75" hidden="false" customHeight="true" outlineLevel="0" collapsed="false">
      <c r="A75" s="284" t="s">
        <v>169</v>
      </c>
      <c r="B75" s="302" t="e">
        <f aca="false">SWISS7_H!B70</f>
        <v>#DIV/0!</v>
      </c>
      <c r="C75" s="303" t="e">
        <f aca="false">SWISS7_H!C70</f>
        <v>#DIV/0!</v>
      </c>
      <c r="D75" s="303" t="e">
        <f aca="false">SWISS7_H!D70</f>
        <v>#DIV/0!</v>
      </c>
      <c r="E75" s="303" t="e">
        <f aca="false">SWISS7_H!E70</f>
        <v>#DIV/0!</v>
      </c>
      <c r="F75" s="303" t="e">
        <f aca="false">SWISS7_H!F70</f>
        <v>#DIV/0!</v>
      </c>
      <c r="G75" s="303" t="e">
        <f aca="false">SWISS7_H!G70</f>
        <v>#DIV/0!</v>
      </c>
      <c r="H75" s="304" t="e">
        <f aca="false">SWISS7_H!H70</f>
        <v>#DIV/0!</v>
      </c>
      <c r="I75" s="334"/>
      <c r="J75" s="44"/>
      <c r="K75" s="322" t="e">
        <f aca="false">SWISS7_H!K70</f>
        <v>#DIV/0!</v>
      </c>
    </row>
    <row r="76" customFormat="false" ht="13.5" hidden="false" customHeight="true" outlineLevel="0" collapsed="false">
      <c r="A76" s="305" t="s">
        <v>170</v>
      </c>
      <c r="B76" s="306" t="e">
        <f aca="false">SWISS7_H!B71</f>
        <v>#DIV/0!</v>
      </c>
      <c r="C76" s="307" t="e">
        <f aca="false">SWISS7_H!C71</f>
        <v>#DIV/0!</v>
      </c>
      <c r="D76" s="307" t="e">
        <f aca="false">SWISS7_H!D71</f>
        <v>#DIV/0!</v>
      </c>
      <c r="E76" s="307" t="e">
        <f aca="false">SWISS7_H!E71</f>
        <v>#DIV/0!</v>
      </c>
      <c r="F76" s="307" t="e">
        <f aca="false">SWISS7_H!F71</f>
        <v>#DIV/0!</v>
      </c>
      <c r="G76" s="307" t="e">
        <f aca="false">SWISS7_H!G71</f>
        <v>#DIV/0!</v>
      </c>
      <c r="H76" s="308" t="e">
        <f aca="false">SWISS7_H!H71</f>
        <v>#DIV/0!</v>
      </c>
      <c r="I76" s="334"/>
      <c r="J76" s="44"/>
      <c r="K76" s="336" t="e">
        <f aca="false">SWISS7_H!K71</f>
        <v>#DIV/0!</v>
      </c>
    </row>
  </sheetData>
  <mergeCells count="4">
    <mergeCell ref="J11:J12"/>
    <mergeCell ref="K11:K12"/>
    <mergeCell ref="J46:J47"/>
    <mergeCell ref="K46:K47"/>
  </mergeCells>
  <conditionalFormatting sqref="J13:K24">
    <cfRule type="expression" priority="2" aboveAverage="0" equalAverage="0" bottom="0" percent="0" rank="0" text="" dxfId="16">
      <formula>ROUND($K13,4)&gt;=ROUND(MAX($K$13:$K$24),4)</formula>
    </cfRule>
  </conditionalFormatting>
  <conditionalFormatting sqref="J25:K37">
    <cfRule type="expression" priority="3" aboveAverage="0" equalAverage="0" bottom="0" percent="0" rank="0" text="" dxfId="17">
      <formula>ROUND($K25,4)&gt;=ROUND(MAX($K$25:$K$36),4)</formula>
    </cfRule>
  </conditionalFormatting>
  <conditionalFormatting sqref="J48:K59">
    <cfRule type="expression" priority="4" aboveAverage="0" equalAverage="0" bottom="0" percent="0" rank="0" text="" dxfId="18">
      <formula>ROUND($K48,4)&gt;=ROUND(MAX($K$48:$K$59),4)</formula>
    </cfRule>
  </conditionalFormatting>
  <conditionalFormatting sqref="J60:K72">
    <cfRule type="expression" priority="5" aboveAverage="0" equalAverage="0" bottom="0" percent="0" rank="0" text="" dxfId="19">
      <formula>ROUND($K60,4)&gt;=ROUND(MAX($K$60:$K$71),4)</formula>
    </cfRule>
  </conditionalFormatting>
  <printOptions headings="false" gridLines="false" gridLinesSet="true" horizontalCentered="true" verticalCentered="false"/>
  <pageMargins left="0.39375" right="0.39375" top="0.984027777777778" bottom="0.39375" header="0.39375" footer="0.196527777777778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&amp;L&amp;8République et canton de Neuchâtel
Département du développement
territorial et de l'environnement&amp;CComptage hebdomadaire&amp;R&amp;8Service des ponts et chaussées
Bureau signalisation et circulation
Neuchâtel, le &amp;D</oddHeader>
    <oddFooter>&amp;L&amp;6 &amp;F&amp;R&amp;8 Page: &amp;P/&amp;N</oddFooter>
  </headerFooter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N7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30078125" defaultRowHeight="12.75" zeroHeight="false" outlineLevelRow="0" outlineLevelCol="0"/>
  <cols>
    <col collapsed="false" customWidth="true" hidden="false" outlineLevel="0" max="1" min="1" style="1" width="11.42"/>
    <col collapsed="false" customWidth="true" hidden="false" outlineLevel="0" max="11" min="2" style="1" width="9.58"/>
    <col collapsed="false" customWidth="true" hidden="false" outlineLevel="0" max="12" min="12" style="1" width="1.42"/>
    <col collapsed="false" customWidth="true" hidden="false" outlineLevel="0" max="13" min="13" style="1" width="9.58"/>
    <col collapsed="false" customWidth="true" hidden="false" outlineLevel="0" max="14" min="14" style="178" width="9.58"/>
  </cols>
  <sheetData>
    <row r="1" customFormat="false" ht="15.75" hidden="false" customHeight="true" outlineLevel="0" collapsed="false">
      <c r="A1" s="13" t="n">
        <f aca="false">Data_count!B3</f>
        <v>0</v>
      </c>
      <c r="J1" s="12"/>
      <c r="K1" s="14"/>
    </row>
    <row r="2" customFormat="false" ht="19.5" hidden="false" customHeight="true" outlineLevel="0" collapsed="false">
      <c r="A2" s="15" t="n">
        <f aca="false">Data_count!B4</f>
        <v>0</v>
      </c>
      <c r="G2" s="16" t="n">
        <f aca="false">Data_count!B5</f>
        <v>0</v>
      </c>
      <c r="J2" s="12"/>
      <c r="N2" s="14" t="n">
        <f aca="false">Data_count!B6</f>
        <v>0</v>
      </c>
    </row>
    <row r="3" customFormat="false" ht="18.75" hidden="false" customHeight="true" outlineLevel="0" collapsed="false">
      <c r="A3" s="15" t="n">
        <f aca="false">Data_count!B10</f>
        <v>0</v>
      </c>
      <c r="J3" s="12"/>
      <c r="N3" s="17" t="n">
        <f aca="false">Data_count!B7</f>
        <v>0</v>
      </c>
    </row>
    <row r="4" customFormat="false" ht="12.75" hidden="false" customHeight="true" outlineLevel="0" collapsed="false">
      <c r="A4" s="15" t="s">
        <v>87</v>
      </c>
      <c r="B4" s="18" t="n">
        <f aca="false">Data_count!B13</f>
        <v>0</v>
      </c>
      <c r="J4" s="12"/>
      <c r="N4" s="17" t="n">
        <f aca="false">Data_count!B8</f>
        <v>0</v>
      </c>
    </row>
    <row r="5" customFormat="false" ht="13.9" hidden="false" customHeight="true" outlineLevel="0" collapsed="false">
      <c r="A5" s="15" t="s">
        <v>88</v>
      </c>
      <c r="B5" s="18" t="n">
        <f aca="false">Data_count!B14</f>
        <v>0</v>
      </c>
      <c r="G5" s="16"/>
      <c r="J5" s="12"/>
      <c r="N5" s="17" t="n">
        <f aca="false">Data_count!B9</f>
        <v>0</v>
      </c>
    </row>
    <row r="6" customFormat="false" ht="27" hidden="false" customHeight="true" outlineLevel="0" collapsed="false">
      <c r="A6" s="15"/>
      <c r="C6" s="19"/>
      <c r="G6" s="16" t="s">
        <v>180</v>
      </c>
      <c r="J6" s="12"/>
    </row>
    <row r="7" customFormat="false" ht="12.75" hidden="false" customHeight="true" outlineLevel="0" collapsed="false">
      <c r="A7" s="15"/>
      <c r="C7" s="19"/>
      <c r="J7" s="12"/>
      <c r="K7" s="12"/>
    </row>
    <row r="8" customFormat="false" ht="16.7" hidden="false" customHeight="true" outlineLevel="0" collapsed="false">
      <c r="A8" s="15"/>
      <c r="C8" s="19"/>
      <c r="F8" s="20"/>
      <c r="G8" s="20" t="n">
        <f aca="false">Data_count!B11</f>
        <v>0</v>
      </c>
      <c r="J8" s="12"/>
      <c r="K8" s="12"/>
    </row>
    <row r="9" customFormat="false" ht="12.75" hidden="false" customHeight="true" outlineLevel="0" collapsed="false">
      <c r="A9" s="261" t="s">
        <v>87</v>
      </c>
      <c r="B9" s="262" t="n">
        <f aca="false">B4</f>
        <v>0</v>
      </c>
      <c r="L9" s="72"/>
    </row>
    <row r="10" customFormat="false" ht="13.5" hidden="false" customHeight="true" outlineLevel="0" collapsed="false">
      <c r="L10" s="72"/>
    </row>
    <row r="11" s="4" customFormat="true" ht="18.6" hidden="false" customHeight="true" outlineLevel="0" collapsed="false">
      <c r="B11" s="263" t="str">
        <f aca="false">"Distrubution des classes SWISS10 par tranche horaire  -  Cumuls sur 7 jours (Lu - Di)"</f>
        <v>Distrubution des classes SWISS10 par tranche horaire  -  Cumuls sur 7 jours (Lu - Di)</v>
      </c>
      <c r="C11" s="263"/>
      <c r="D11" s="263"/>
      <c r="E11" s="263"/>
      <c r="F11" s="263"/>
      <c r="G11" s="263"/>
      <c r="H11" s="263"/>
      <c r="I11" s="263"/>
      <c r="J11" s="263"/>
      <c r="K11" s="263"/>
      <c r="L11" s="340"/>
      <c r="M11" s="265" t="s">
        <v>158</v>
      </c>
      <c r="N11" s="317" t="s">
        <v>161</v>
      </c>
    </row>
    <row r="12" customFormat="false" ht="12.75" hidden="false" customHeight="true" outlineLevel="0" collapsed="false">
      <c r="A12" s="144" t="s">
        <v>130</v>
      </c>
      <c r="B12" s="341" t="s">
        <v>162</v>
      </c>
      <c r="C12" s="147" t="s">
        <v>163</v>
      </c>
      <c r="D12" s="147" t="s">
        <v>181</v>
      </c>
      <c r="E12" s="147" t="s">
        <v>182</v>
      </c>
      <c r="F12" s="147" t="s">
        <v>183</v>
      </c>
      <c r="G12" s="147" t="s">
        <v>184</v>
      </c>
      <c r="H12" s="147" t="s">
        <v>185</v>
      </c>
      <c r="I12" s="147" t="s">
        <v>166</v>
      </c>
      <c r="J12" s="147" t="s">
        <v>167</v>
      </c>
      <c r="K12" s="150" t="s">
        <v>168</v>
      </c>
      <c r="L12" s="108"/>
      <c r="M12" s="270" t="s">
        <v>133</v>
      </c>
      <c r="N12" s="317"/>
    </row>
    <row r="13" customFormat="false" ht="12.75" hidden="false" customHeight="true" outlineLevel="0" collapsed="false">
      <c r="A13" s="271" t="s">
        <v>31</v>
      </c>
      <c r="B13" s="272" t="n">
        <f aca="false">Data_category!B5</f>
        <v>0</v>
      </c>
      <c r="C13" s="342" t="n">
        <f aca="false">Data_category!C5</f>
        <v>0</v>
      </c>
      <c r="D13" s="273" t="n">
        <f aca="false">Data_category!D5</f>
        <v>0</v>
      </c>
      <c r="E13" s="274" t="n">
        <f aca="false">Data_category!E5</f>
        <v>0</v>
      </c>
      <c r="F13" s="342" t="n">
        <f aca="false">Data_category!F5</f>
        <v>0</v>
      </c>
      <c r="G13" s="342" t="n">
        <f aca="false">Data_category!G5</f>
        <v>0</v>
      </c>
      <c r="H13" s="342" t="n">
        <f aca="false">Data_category!H5</f>
        <v>0</v>
      </c>
      <c r="I13" s="342" t="n">
        <f aca="false">Data_category!I5</f>
        <v>0</v>
      </c>
      <c r="J13" s="273" t="n">
        <f aca="false">Data_category!J5</f>
        <v>0</v>
      </c>
      <c r="K13" s="275" t="n">
        <f aca="false">Data_category!K5</f>
        <v>0</v>
      </c>
      <c r="L13" s="343"/>
      <c r="M13" s="344" t="n">
        <f aca="false">CV_C!T14</f>
        <v>0</v>
      </c>
      <c r="N13" s="345" t="e">
        <f aca="false">M13/Data_category!$L$29*7</f>
        <v>#DIV/0!</v>
      </c>
    </row>
    <row r="14" customFormat="false" ht="12.75" hidden="false" customHeight="true" outlineLevel="0" collapsed="false">
      <c r="A14" s="278" t="s">
        <v>32</v>
      </c>
      <c r="B14" s="279" t="n">
        <f aca="false">Data_category!B6</f>
        <v>0</v>
      </c>
      <c r="C14" s="346" t="n">
        <f aca="false">Data_category!C6</f>
        <v>0</v>
      </c>
      <c r="D14" s="280" t="n">
        <f aca="false">Data_category!D6</f>
        <v>0</v>
      </c>
      <c r="E14" s="281" t="n">
        <f aca="false">Data_category!E6</f>
        <v>0</v>
      </c>
      <c r="F14" s="346" t="n">
        <f aca="false">Data_category!F6</f>
        <v>0</v>
      </c>
      <c r="G14" s="346" t="n">
        <f aca="false">Data_category!G6</f>
        <v>0</v>
      </c>
      <c r="H14" s="346" t="n">
        <f aca="false">Data_category!H6</f>
        <v>0</v>
      </c>
      <c r="I14" s="346" t="n">
        <f aca="false">Data_category!I6</f>
        <v>0</v>
      </c>
      <c r="J14" s="280" t="n">
        <f aca="false">Data_category!J6</f>
        <v>0</v>
      </c>
      <c r="K14" s="282" t="n">
        <f aca="false">Data_category!K6</f>
        <v>0</v>
      </c>
      <c r="L14" s="343"/>
      <c r="M14" s="276" t="n">
        <f aca="false">CV_C!T15</f>
        <v>0</v>
      </c>
      <c r="N14" s="320" t="e">
        <f aca="false">M14/Data_category!$L$29*7</f>
        <v>#DIV/0!</v>
      </c>
    </row>
    <row r="15" customFormat="false" ht="12.75" hidden="false" customHeight="true" outlineLevel="0" collapsed="false">
      <c r="A15" s="278" t="s">
        <v>33</v>
      </c>
      <c r="B15" s="279" t="n">
        <f aca="false">Data_category!B7</f>
        <v>0</v>
      </c>
      <c r="C15" s="346" t="n">
        <f aca="false">Data_category!C7</f>
        <v>0</v>
      </c>
      <c r="D15" s="280" t="n">
        <f aca="false">Data_category!D7</f>
        <v>0</v>
      </c>
      <c r="E15" s="281" t="n">
        <f aca="false">Data_category!E7</f>
        <v>0</v>
      </c>
      <c r="F15" s="346" t="n">
        <f aca="false">Data_category!F7</f>
        <v>0</v>
      </c>
      <c r="G15" s="346" t="n">
        <f aca="false">Data_category!G7</f>
        <v>0</v>
      </c>
      <c r="H15" s="346" t="n">
        <f aca="false">Data_category!H7</f>
        <v>0</v>
      </c>
      <c r="I15" s="346" t="n">
        <f aca="false">Data_category!I7</f>
        <v>0</v>
      </c>
      <c r="J15" s="280" t="n">
        <f aca="false">Data_category!J7</f>
        <v>0</v>
      </c>
      <c r="K15" s="282" t="n">
        <f aca="false">Data_category!K7</f>
        <v>0</v>
      </c>
      <c r="L15" s="343"/>
      <c r="M15" s="276" t="n">
        <f aca="false">CV_C!T16</f>
        <v>0</v>
      </c>
      <c r="N15" s="320" t="e">
        <f aca="false">M15/Data_category!$L$29*7</f>
        <v>#DIV/0!</v>
      </c>
    </row>
    <row r="16" customFormat="false" ht="12.75" hidden="false" customHeight="true" outlineLevel="0" collapsed="false">
      <c r="A16" s="278" t="s">
        <v>34</v>
      </c>
      <c r="B16" s="279" t="n">
        <f aca="false">Data_category!B8</f>
        <v>0</v>
      </c>
      <c r="C16" s="346" t="n">
        <f aca="false">Data_category!C8</f>
        <v>0</v>
      </c>
      <c r="D16" s="280" t="n">
        <f aca="false">Data_category!D8</f>
        <v>0</v>
      </c>
      <c r="E16" s="281" t="n">
        <f aca="false">Data_category!E8</f>
        <v>0</v>
      </c>
      <c r="F16" s="346" t="n">
        <f aca="false">Data_category!F8</f>
        <v>0</v>
      </c>
      <c r="G16" s="346" t="n">
        <f aca="false">Data_category!G8</f>
        <v>0</v>
      </c>
      <c r="H16" s="346" t="n">
        <f aca="false">Data_category!H8</f>
        <v>0</v>
      </c>
      <c r="I16" s="346" t="n">
        <f aca="false">Data_category!I8</f>
        <v>0</v>
      </c>
      <c r="J16" s="280" t="n">
        <f aca="false">Data_category!J8</f>
        <v>0</v>
      </c>
      <c r="K16" s="282" t="n">
        <f aca="false">Data_category!K8</f>
        <v>0</v>
      </c>
      <c r="L16" s="343"/>
      <c r="M16" s="276" t="n">
        <f aca="false">CV_C!T17</f>
        <v>0</v>
      </c>
      <c r="N16" s="320" t="e">
        <f aca="false">M16/Data_category!$L$29*7</f>
        <v>#DIV/0!</v>
      </c>
    </row>
    <row r="17" customFormat="false" ht="12.75" hidden="false" customHeight="true" outlineLevel="0" collapsed="false">
      <c r="A17" s="278" t="s">
        <v>35</v>
      </c>
      <c r="B17" s="279" t="n">
        <f aca="false">Data_category!B9</f>
        <v>0</v>
      </c>
      <c r="C17" s="346" t="n">
        <f aca="false">Data_category!C9</f>
        <v>0</v>
      </c>
      <c r="D17" s="280" t="n">
        <f aca="false">Data_category!D9</f>
        <v>0</v>
      </c>
      <c r="E17" s="281" t="n">
        <f aca="false">Data_category!E9</f>
        <v>0</v>
      </c>
      <c r="F17" s="346" t="n">
        <f aca="false">Data_category!F9</f>
        <v>0</v>
      </c>
      <c r="G17" s="346" t="n">
        <f aca="false">Data_category!G9</f>
        <v>0</v>
      </c>
      <c r="H17" s="346" t="n">
        <f aca="false">Data_category!H9</f>
        <v>0</v>
      </c>
      <c r="I17" s="346" t="n">
        <f aca="false">Data_category!I9</f>
        <v>0</v>
      </c>
      <c r="J17" s="280" t="n">
        <f aca="false">Data_category!J9</f>
        <v>0</v>
      </c>
      <c r="K17" s="282" t="n">
        <f aca="false">Data_category!K9</f>
        <v>0</v>
      </c>
      <c r="L17" s="343"/>
      <c r="M17" s="276" t="n">
        <f aca="false">CV_C!T18</f>
        <v>0</v>
      </c>
      <c r="N17" s="320" t="e">
        <f aca="false">M17/Data_category!$L$29*7</f>
        <v>#DIV/0!</v>
      </c>
    </row>
    <row r="18" customFormat="false" ht="12.75" hidden="false" customHeight="true" outlineLevel="0" collapsed="false">
      <c r="A18" s="278" t="s">
        <v>36</v>
      </c>
      <c r="B18" s="279" t="n">
        <f aca="false">Data_category!B10</f>
        <v>0</v>
      </c>
      <c r="C18" s="346" t="n">
        <f aca="false">Data_category!C10</f>
        <v>0</v>
      </c>
      <c r="D18" s="280" t="n">
        <f aca="false">Data_category!D10</f>
        <v>0</v>
      </c>
      <c r="E18" s="281" t="n">
        <f aca="false">Data_category!E10</f>
        <v>0</v>
      </c>
      <c r="F18" s="346" t="n">
        <f aca="false">Data_category!F10</f>
        <v>0</v>
      </c>
      <c r="G18" s="346" t="n">
        <f aca="false">Data_category!G10</f>
        <v>0</v>
      </c>
      <c r="H18" s="346" t="n">
        <f aca="false">Data_category!H10</f>
        <v>0</v>
      </c>
      <c r="I18" s="346" t="n">
        <f aca="false">Data_category!I10</f>
        <v>0</v>
      </c>
      <c r="J18" s="280" t="n">
        <f aca="false">Data_category!J10</f>
        <v>0</v>
      </c>
      <c r="K18" s="282" t="n">
        <f aca="false">Data_category!K10</f>
        <v>0</v>
      </c>
      <c r="L18" s="343"/>
      <c r="M18" s="276" t="n">
        <f aca="false">CV_C!T19</f>
        <v>0</v>
      </c>
      <c r="N18" s="320" t="e">
        <f aca="false">M18/Data_category!$L$29*7</f>
        <v>#DIV/0!</v>
      </c>
    </row>
    <row r="19" customFormat="false" ht="12.75" hidden="false" customHeight="true" outlineLevel="0" collapsed="false">
      <c r="A19" s="278" t="s">
        <v>37</v>
      </c>
      <c r="B19" s="279" t="n">
        <f aca="false">Data_category!B11</f>
        <v>0</v>
      </c>
      <c r="C19" s="346" t="n">
        <f aca="false">Data_category!C11</f>
        <v>0</v>
      </c>
      <c r="D19" s="280" t="n">
        <f aca="false">Data_category!D11</f>
        <v>0</v>
      </c>
      <c r="E19" s="281" t="n">
        <f aca="false">Data_category!E11</f>
        <v>0</v>
      </c>
      <c r="F19" s="346" t="n">
        <f aca="false">Data_category!F11</f>
        <v>0</v>
      </c>
      <c r="G19" s="346" t="n">
        <f aca="false">Data_category!G11</f>
        <v>0</v>
      </c>
      <c r="H19" s="346" t="n">
        <f aca="false">Data_category!H11</f>
        <v>0</v>
      </c>
      <c r="I19" s="346" t="n">
        <f aca="false">Data_category!I11</f>
        <v>0</v>
      </c>
      <c r="J19" s="280" t="n">
        <f aca="false">Data_category!J11</f>
        <v>0</v>
      </c>
      <c r="K19" s="282" t="n">
        <f aca="false">Data_category!K11</f>
        <v>0</v>
      </c>
      <c r="L19" s="343"/>
      <c r="M19" s="276" t="n">
        <f aca="false">CV_C!T20</f>
        <v>0</v>
      </c>
      <c r="N19" s="320" t="e">
        <f aca="false">M19/Data_category!$L$29*7</f>
        <v>#DIV/0!</v>
      </c>
    </row>
    <row r="20" customFormat="false" ht="12.75" hidden="false" customHeight="true" outlineLevel="0" collapsed="false">
      <c r="A20" s="284" t="s">
        <v>38</v>
      </c>
      <c r="B20" s="285" t="n">
        <f aca="false">Data_category!B12</f>
        <v>0</v>
      </c>
      <c r="C20" s="347" t="n">
        <f aca="false">Data_category!C12</f>
        <v>0</v>
      </c>
      <c r="D20" s="286" t="n">
        <f aca="false">Data_category!D12</f>
        <v>0</v>
      </c>
      <c r="E20" s="287" t="n">
        <f aca="false">Data_category!E12</f>
        <v>0</v>
      </c>
      <c r="F20" s="347" t="n">
        <f aca="false">Data_category!F12</f>
        <v>0</v>
      </c>
      <c r="G20" s="347" t="n">
        <f aca="false">Data_category!G12</f>
        <v>0</v>
      </c>
      <c r="H20" s="347" t="n">
        <f aca="false">Data_category!H12</f>
        <v>0</v>
      </c>
      <c r="I20" s="347" t="n">
        <f aca="false">Data_category!I12</f>
        <v>0</v>
      </c>
      <c r="J20" s="286" t="n">
        <f aca="false">Data_category!J12</f>
        <v>0</v>
      </c>
      <c r="K20" s="288" t="n">
        <f aca="false">Data_category!K12</f>
        <v>0</v>
      </c>
      <c r="L20" s="281"/>
      <c r="M20" s="289" t="n">
        <f aca="false">CV_C!T21</f>
        <v>0</v>
      </c>
      <c r="N20" s="290" t="e">
        <f aca="false">M20/Data_category!$L$29*7</f>
        <v>#DIV/0!</v>
      </c>
    </row>
    <row r="21" customFormat="false" ht="12.75" hidden="false" customHeight="true" outlineLevel="0" collapsed="false">
      <c r="A21" s="278" t="s">
        <v>39</v>
      </c>
      <c r="B21" s="279" t="n">
        <f aca="false">Data_category!B13</f>
        <v>0</v>
      </c>
      <c r="C21" s="346" t="n">
        <f aca="false">Data_category!C13</f>
        <v>0</v>
      </c>
      <c r="D21" s="280" t="n">
        <f aca="false">Data_category!D13</f>
        <v>0</v>
      </c>
      <c r="E21" s="281" t="n">
        <f aca="false">Data_category!E13</f>
        <v>0</v>
      </c>
      <c r="F21" s="346" t="n">
        <f aca="false">Data_category!F13</f>
        <v>0</v>
      </c>
      <c r="G21" s="346" t="n">
        <f aca="false">Data_category!G13</f>
        <v>0</v>
      </c>
      <c r="H21" s="346" t="n">
        <f aca="false">Data_category!H13</f>
        <v>0</v>
      </c>
      <c r="I21" s="346" t="n">
        <f aca="false">Data_category!I13</f>
        <v>0</v>
      </c>
      <c r="J21" s="280" t="n">
        <f aca="false">Data_category!J13</f>
        <v>0</v>
      </c>
      <c r="K21" s="282" t="n">
        <f aca="false">Data_category!K13</f>
        <v>0</v>
      </c>
      <c r="L21" s="343"/>
      <c r="M21" s="276" t="n">
        <f aca="false">CV_C!T22</f>
        <v>0</v>
      </c>
      <c r="N21" s="320" t="e">
        <f aca="false">M21/Data_category!$L$29*7</f>
        <v>#DIV/0!</v>
      </c>
    </row>
    <row r="22" customFormat="false" ht="12.75" hidden="false" customHeight="true" outlineLevel="0" collapsed="false">
      <c r="A22" s="278" t="s">
        <v>40</v>
      </c>
      <c r="B22" s="279" t="n">
        <f aca="false">Data_category!B14</f>
        <v>0</v>
      </c>
      <c r="C22" s="346" t="n">
        <f aca="false">Data_category!C14</f>
        <v>0</v>
      </c>
      <c r="D22" s="280" t="n">
        <f aca="false">Data_category!D14</f>
        <v>0</v>
      </c>
      <c r="E22" s="281" t="n">
        <f aca="false">Data_category!E14</f>
        <v>0</v>
      </c>
      <c r="F22" s="346" t="n">
        <f aca="false">Data_category!F14</f>
        <v>0</v>
      </c>
      <c r="G22" s="346" t="n">
        <f aca="false">Data_category!G14</f>
        <v>0</v>
      </c>
      <c r="H22" s="346" t="n">
        <f aca="false">Data_category!H14</f>
        <v>0</v>
      </c>
      <c r="I22" s="346" t="n">
        <f aca="false">Data_category!I14</f>
        <v>0</v>
      </c>
      <c r="J22" s="280" t="n">
        <f aca="false">Data_category!J14</f>
        <v>0</v>
      </c>
      <c r="K22" s="282" t="n">
        <f aca="false">Data_category!K14</f>
        <v>0</v>
      </c>
      <c r="L22" s="343"/>
      <c r="M22" s="276" t="n">
        <f aca="false">CV_C!T23</f>
        <v>0</v>
      </c>
      <c r="N22" s="320" t="e">
        <f aca="false">M22/Data_category!$L$29*7</f>
        <v>#DIV/0!</v>
      </c>
    </row>
    <row r="23" customFormat="false" ht="12.75" hidden="false" customHeight="true" outlineLevel="0" collapsed="false">
      <c r="A23" s="278" t="s">
        <v>41</v>
      </c>
      <c r="B23" s="279" t="n">
        <f aca="false">Data_category!B15</f>
        <v>0</v>
      </c>
      <c r="C23" s="346" t="n">
        <f aca="false">Data_category!C15</f>
        <v>0</v>
      </c>
      <c r="D23" s="280" t="n">
        <f aca="false">Data_category!D15</f>
        <v>0</v>
      </c>
      <c r="E23" s="281" t="n">
        <f aca="false">Data_category!E15</f>
        <v>0</v>
      </c>
      <c r="F23" s="346" t="n">
        <f aca="false">Data_category!F15</f>
        <v>0</v>
      </c>
      <c r="G23" s="346" t="n">
        <f aca="false">Data_category!G15</f>
        <v>0</v>
      </c>
      <c r="H23" s="346" t="n">
        <f aca="false">Data_category!H15</f>
        <v>0</v>
      </c>
      <c r="I23" s="346" t="n">
        <f aca="false">Data_category!I15</f>
        <v>0</v>
      </c>
      <c r="J23" s="280" t="n">
        <f aca="false">Data_category!J15</f>
        <v>0</v>
      </c>
      <c r="K23" s="282" t="n">
        <f aca="false">Data_category!K15</f>
        <v>0</v>
      </c>
      <c r="L23" s="343"/>
      <c r="M23" s="276" t="n">
        <f aca="false">CV_C!T24</f>
        <v>0</v>
      </c>
      <c r="N23" s="320" t="e">
        <f aca="false">M23/Data_category!$L$29*7</f>
        <v>#DIV/0!</v>
      </c>
    </row>
    <row r="24" customFormat="false" ht="12.75" hidden="false" customHeight="true" outlineLevel="0" collapsed="false">
      <c r="A24" s="278" t="s">
        <v>42</v>
      </c>
      <c r="B24" s="279" t="n">
        <f aca="false">Data_category!B16</f>
        <v>0</v>
      </c>
      <c r="C24" s="346" t="n">
        <f aca="false">Data_category!C16</f>
        <v>0</v>
      </c>
      <c r="D24" s="280" t="n">
        <f aca="false">Data_category!D16</f>
        <v>0</v>
      </c>
      <c r="E24" s="281" t="n">
        <f aca="false">Data_category!E16</f>
        <v>0</v>
      </c>
      <c r="F24" s="346" t="n">
        <f aca="false">Data_category!F16</f>
        <v>0</v>
      </c>
      <c r="G24" s="346" t="n">
        <f aca="false">Data_category!G16</f>
        <v>0</v>
      </c>
      <c r="H24" s="346" t="n">
        <f aca="false">Data_category!H16</f>
        <v>0</v>
      </c>
      <c r="I24" s="346" t="n">
        <f aca="false">Data_category!I16</f>
        <v>0</v>
      </c>
      <c r="J24" s="280" t="n">
        <f aca="false">Data_category!J16</f>
        <v>0</v>
      </c>
      <c r="K24" s="282" t="n">
        <f aca="false">Data_category!K16</f>
        <v>0</v>
      </c>
      <c r="L24" s="343"/>
      <c r="M24" s="276" t="n">
        <f aca="false">CV_C!T25</f>
        <v>0</v>
      </c>
      <c r="N24" s="320" t="e">
        <f aca="false">M24/Data_category!$L$29*7</f>
        <v>#DIV/0!</v>
      </c>
    </row>
    <row r="25" customFormat="false" ht="12.75" hidden="false" customHeight="true" outlineLevel="0" collapsed="false">
      <c r="A25" s="278" t="s">
        <v>43</v>
      </c>
      <c r="B25" s="279" t="n">
        <f aca="false">Data_category!B17</f>
        <v>0</v>
      </c>
      <c r="C25" s="346" t="n">
        <f aca="false">Data_category!C17</f>
        <v>0</v>
      </c>
      <c r="D25" s="280" t="n">
        <f aca="false">Data_category!D17</f>
        <v>0</v>
      </c>
      <c r="E25" s="281" t="n">
        <f aca="false">Data_category!E17</f>
        <v>0</v>
      </c>
      <c r="F25" s="346" t="n">
        <f aca="false">Data_category!F17</f>
        <v>0</v>
      </c>
      <c r="G25" s="346" t="n">
        <f aca="false">Data_category!G17</f>
        <v>0</v>
      </c>
      <c r="H25" s="346" t="n">
        <f aca="false">Data_category!H17</f>
        <v>0</v>
      </c>
      <c r="I25" s="346" t="n">
        <f aca="false">Data_category!I17</f>
        <v>0</v>
      </c>
      <c r="J25" s="280" t="n">
        <f aca="false">Data_category!J17</f>
        <v>0</v>
      </c>
      <c r="K25" s="282" t="n">
        <f aca="false">Data_category!K17</f>
        <v>0</v>
      </c>
      <c r="L25" s="343"/>
      <c r="M25" s="276" t="n">
        <f aca="false">CV_C!T26</f>
        <v>0</v>
      </c>
      <c r="N25" s="320" t="e">
        <f aca="false">M25/Data_category!$L$29*7</f>
        <v>#DIV/0!</v>
      </c>
    </row>
    <row r="26" customFormat="false" ht="12.75" hidden="false" customHeight="true" outlineLevel="0" collapsed="false">
      <c r="A26" s="278" t="s">
        <v>44</v>
      </c>
      <c r="B26" s="279" t="n">
        <f aca="false">Data_category!B18</f>
        <v>0</v>
      </c>
      <c r="C26" s="346" t="n">
        <f aca="false">Data_category!C18</f>
        <v>0</v>
      </c>
      <c r="D26" s="280" t="n">
        <f aca="false">Data_category!D18</f>
        <v>0</v>
      </c>
      <c r="E26" s="281" t="n">
        <f aca="false">Data_category!E18</f>
        <v>0</v>
      </c>
      <c r="F26" s="346" t="n">
        <f aca="false">Data_category!F18</f>
        <v>0</v>
      </c>
      <c r="G26" s="346" t="n">
        <f aca="false">Data_category!G18</f>
        <v>0</v>
      </c>
      <c r="H26" s="346" t="n">
        <f aca="false">Data_category!H18</f>
        <v>0</v>
      </c>
      <c r="I26" s="346" t="n">
        <f aca="false">Data_category!I18</f>
        <v>0</v>
      </c>
      <c r="J26" s="280" t="n">
        <f aca="false">Data_category!J18</f>
        <v>0</v>
      </c>
      <c r="K26" s="282" t="n">
        <f aca="false">Data_category!K18</f>
        <v>0</v>
      </c>
      <c r="L26" s="343"/>
      <c r="M26" s="276" t="n">
        <f aca="false">CV_C!T27</f>
        <v>0</v>
      </c>
      <c r="N26" s="320" t="e">
        <f aca="false">M26/Data_category!$L$29*7</f>
        <v>#DIV/0!</v>
      </c>
    </row>
    <row r="27" customFormat="false" ht="12.75" hidden="false" customHeight="true" outlineLevel="0" collapsed="false">
      <c r="A27" s="278" t="s">
        <v>45</v>
      </c>
      <c r="B27" s="279" t="n">
        <f aca="false">Data_category!B19</f>
        <v>0</v>
      </c>
      <c r="C27" s="346" t="n">
        <f aca="false">Data_category!C19</f>
        <v>0</v>
      </c>
      <c r="D27" s="280" t="n">
        <f aca="false">Data_category!D19</f>
        <v>0</v>
      </c>
      <c r="E27" s="281" t="n">
        <f aca="false">Data_category!E19</f>
        <v>0</v>
      </c>
      <c r="F27" s="346" t="n">
        <f aca="false">Data_category!F19</f>
        <v>0</v>
      </c>
      <c r="G27" s="346" t="n">
        <f aca="false">Data_category!G19</f>
        <v>0</v>
      </c>
      <c r="H27" s="346" t="n">
        <f aca="false">Data_category!H19</f>
        <v>0</v>
      </c>
      <c r="I27" s="346" t="n">
        <f aca="false">Data_category!I19</f>
        <v>0</v>
      </c>
      <c r="J27" s="280" t="n">
        <f aca="false">Data_category!J19</f>
        <v>0</v>
      </c>
      <c r="K27" s="282" t="n">
        <f aca="false">Data_category!K19</f>
        <v>0</v>
      </c>
      <c r="L27" s="343"/>
      <c r="M27" s="276" t="n">
        <f aca="false">CV_C!T28</f>
        <v>0</v>
      </c>
      <c r="N27" s="320" t="e">
        <f aca="false">M27/Data_category!$L$29*7</f>
        <v>#DIV/0!</v>
      </c>
    </row>
    <row r="28" customFormat="false" ht="12.75" hidden="false" customHeight="true" outlineLevel="0" collapsed="false">
      <c r="A28" s="278" t="s">
        <v>46</v>
      </c>
      <c r="B28" s="279" t="n">
        <f aca="false">Data_category!B20</f>
        <v>0</v>
      </c>
      <c r="C28" s="346" t="n">
        <f aca="false">Data_category!C20</f>
        <v>0</v>
      </c>
      <c r="D28" s="280" t="n">
        <f aca="false">Data_category!D20</f>
        <v>0</v>
      </c>
      <c r="E28" s="281" t="n">
        <f aca="false">Data_category!E20</f>
        <v>0</v>
      </c>
      <c r="F28" s="346" t="n">
        <f aca="false">Data_category!F20</f>
        <v>0</v>
      </c>
      <c r="G28" s="346" t="n">
        <f aca="false">Data_category!G20</f>
        <v>0</v>
      </c>
      <c r="H28" s="346" t="n">
        <f aca="false">Data_category!H20</f>
        <v>0</v>
      </c>
      <c r="I28" s="346" t="n">
        <f aca="false">Data_category!I20</f>
        <v>0</v>
      </c>
      <c r="J28" s="280" t="n">
        <f aca="false">Data_category!J20</f>
        <v>0</v>
      </c>
      <c r="K28" s="282" t="n">
        <f aca="false">Data_category!K20</f>
        <v>0</v>
      </c>
      <c r="L28" s="343"/>
      <c r="M28" s="276" t="n">
        <f aca="false">CV_C!T29</f>
        <v>0</v>
      </c>
      <c r="N28" s="320" t="e">
        <f aca="false">M28/Data_category!$L$29*7</f>
        <v>#DIV/0!</v>
      </c>
    </row>
    <row r="29" customFormat="false" ht="12.75" hidden="false" customHeight="true" outlineLevel="0" collapsed="false">
      <c r="A29" s="278" t="s">
        <v>47</v>
      </c>
      <c r="B29" s="279" t="n">
        <f aca="false">Data_category!B21</f>
        <v>0</v>
      </c>
      <c r="C29" s="346" t="n">
        <f aca="false">Data_category!C21</f>
        <v>0</v>
      </c>
      <c r="D29" s="280" t="n">
        <f aca="false">Data_category!D21</f>
        <v>0</v>
      </c>
      <c r="E29" s="281" t="n">
        <f aca="false">Data_category!E21</f>
        <v>0</v>
      </c>
      <c r="F29" s="346" t="n">
        <f aca="false">Data_category!F21</f>
        <v>0</v>
      </c>
      <c r="G29" s="346" t="n">
        <f aca="false">Data_category!G21</f>
        <v>0</v>
      </c>
      <c r="H29" s="346" t="n">
        <f aca="false">Data_category!H21</f>
        <v>0</v>
      </c>
      <c r="I29" s="346" t="n">
        <f aca="false">Data_category!I21</f>
        <v>0</v>
      </c>
      <c r="J29" s="280" t="n">
        <f aca="false">Data_category!J21</f>
        <v>0</v>
      </c>
      <c r="K29" s="282" t="n">
        <f aca="false">Data_category!K21</f>
        <v>0</v>
      </c>
      <c r="L29" s="343"/>
      <c r="M29" s="276" t="n">
        <f aca="false">CV_C!T30</f>
        <v>0</v>
      </c>
      <c r="N29" s="320" t="e">
        <f aca="false">M29/Data_category!$L$29*7</f>
        <v>#DIV/0!</v>
      </c>
    </row>
    <row r="30" customFormat="false" ht="12.75" hidden="false" customHeight="true" outlineLevel="0" collapsed="false">
      <c r="A30" s="284" t="s">
        <v>48</v>
      </c>
      <c r="B30" s="285" t="n">
        <f aca="false">Data_category!B22</f>
        <v>0</v>
      </c>
      <c r="C30" s="347" t="n">
        <f aca="false">Data_category!C22</f>
        <v>0</v>
      </c>
      <c r="D30" s="286" t="n">
        <f aca="false">Data_category!D22</f>
        <v>0</v>
      </c>
      <c r="E30" s="287" t="n">
        <f aca="false">Data_category!E22</f>
        <v>0</v>
      </c>
      <c r="F30" s="347" t="n">
        <f aca="false">Data_category!F22</f>
        <v>0</v>
      </c>
      <c r="G30" s="347" t="n">
        <f aca="false">Data_category!G22</f>
        <v>0</v>
      </c>
      <c r="H30" s="347" t="n">
        <f aca="false">Data_category!H22</f>
        <v>0</v>
      </c>
      <c r="I30" s="347" t="n">
        <f aca="false">Data_category!I22</f>
        <v>0</v>
      </c>
      <c r="J30" s="286" t="n">
        <f aca="false">Data_category!J22</f>
        <v>0</v>
      </c>
      <c r="K30" s="288" t="n">
        <f aca="false">Data_category!K22</f>
        <v>0</v>
      </c>
      <c r="L30" s="281"/>
      <c r="M30" s="289" t="n">
        <f aca="false">CV_C!T31</f>
        <v>0</v>
      </c>
      <c r="N30" s="290" t="e">
        <f aca="false">M30/Data_category!$L$29*7</f>
        <v>#DIV/0!</v>
      </c>
    </row>
    <row r="31" customFormat="false" ht="12.75" hidden="false" customHeight="true" outlineLevel="0" collapsed="false">
      <c r="A31" s="278" t="s">
        <v>49</v>
      </c>
      <c r="B31" s="279" t="n">
        <f aca="false">Data_category!B23</f>
        <v>0</v>
      </c>
      <c r="C31" s="346" t="n">
        <f aca="false">Data_category!C23</f>
        <v>0</v>
      </c>
      <c r="D31" s="280" t="n">
        <f aca="false">Data_category!D23</f>
        <v>0</v>
      </c>
      <c r="E31" s="281" t="n">
        <f aca="false">Data_category!E23</f>
        <v>0</v>
      </c>
      <c r="F31" s="346" t="n">
        <f aca="false">Data_category!F23</f>
        <v>0</v>
      </c>
      <c r="G31" s="346" t="n">
        <f aca="false">Data_category!G23</f>
        <v>0</v>
      </c>
      <c r="H31" s="346" t="n">
        <f aca="false">Data_category!H23</f>
        <v>0</v>
      </c>
      <c r="I31" s="346" t="n">
        <f aca="false">Data_category!I23</f>
        <v>0</v>
      </c>
      <c r="J31" s="280" t="n">
        <f aca="false">Data_category!J23</f>
        <v>0</v>
      </c>
      <c r="K31" s="282" t="n">
        <f aca="false">Data_category!K23</f>
        <v>0</v>
      </c>
      <c r="L31" s="343"/>
      <c r="M31" s="276" t="n">
        <f aca="false">CV_C!T32</f>
        <v>0</v>
      </c>
      <c r="N31" s="320" t="e">
        <f aca="false">M31/Data_category!$L$29*7</f>
        <v>#DIV/0!</v>
      </c>
    </row>
    <row r="32" customFormat="false" ht="12.75" hidden="false" customHeight="true" outlineLevel="0" collapsed="false">
      <c r="A32" s="278" t="s">
        <v>50</v>
      </c>
      <c r="B32" s="279" t="n">
        <f aca="false">Data_category!B24</f>
        <v>0</v>
      </c>
      <c r="C32" s="346" t="n">
        <f aca="false">Data_category!C24</f>
        <v>0</v>
      </c>
      <c r="D32" s="280" t="n">
        <f aca="false">Data_category!D24</f>
        <v>0</v>
      </c>
      <c r="E32" s="281" t="n">
        <f aca="false">Data_category!E24</f>
        <v>0</v>
      </c>
      <c r="F32" s="346" t="n">
        <f aca="false">Data_category!F24</f>
        <v>0</v>
      </c>
      <c r="G32" s="346" t="n">
        <f aca="false">Data_category!G24</f>
        <v>0</v>
      </c>
      <c r="H32" s="346" t="n">
        <f aca="false">Data_category!H24</f>
        <v>0</v>
      </c>
      <c r="I32" s="346" t="n">
        <f aca="false">Data_category!I24</f>
        <v>0</v>
      </c>
      <c r="J32" s="280" t="n">
        <f aca="false">Data_category!J24</f>
        <v>0</v>
      </c>
      <c r="K32" s="282" t="n">
        <f aca="false">Data_category!K24</f>
        <v>0</v>
      </c>
      <c r="L32" s="343"/>
      <c r="M32" s="276" t="n">
        <f aca="false">CV_C!T33</f>
        <v>0</v>
      </c>
      <c r="N32" s="320" t="e">
        <f aca="false">M32/Data_category!$L$29*7</f>
        <v>#DIV/0!</v>
      </c>
    </row>
    <row r="33" customFormat="false" ht="12.75" hidden="false" customHeight="true" outlineLevel="0" collapsed="false">
      <c r="A33" s="278" t="s">
        <v>51</v>
      </c>
      <c r="B33" s="279" t="n">
        <f aca="false">Data_category!B25</f>
        <v>0</v>
      </c>
      <c r="C33" s="346" t="n">
        <f aca="false">Data_category!C25</f>
        <v>0</v>
      </c>
      <c r="D33" s="280" t="n">
        <f aca="false">Data_category!D25</f>
        <v>0</v>
      </c>
      <c r="E33" s="281" t="n">
        <f aca="false">Data_category!E25</f>
        <v>0</v>
      </c>
      <c r="F33" s="346" t="n">
        <f aca="false">Data_category!F25</f>
        <v>0</v>
      </c>
      <c r="G33" s="346" t="n">
        <f aca="false">Data_category!G25</f>
        <v>0</v>
      </c>
      <c r="H33" s="346" t="n">
        <f aca="false">Data_category!H25</f>
        <v>0</v>
      </c>
      <c r="I33" s="346" t="n">
        <f aca="false">Data_category!I25</f>
        <v>0</v>
      </c>
      <c r="J33" s="280" t="n">
        <f aca="false">Data_category!J25</f>
        <v>0</v>
      </c>
      <c r="K33" s="282" t="n">
        <f aca="false">Data_category!K25</f>
        <v>0</v>
      </c>
      <c r="L33" s="343"/>
      <c r="M33" s="276" t="n">
        <f aca="false">CV_C!T34</f>
        <v>0</v>
      </c>
      <c r="N33" s="320" t="e">
        <f aca="false">M33/Data_category!$L$29*7</f>
        <v>#DIV/0!</v>
      </c>
    </row>
    <row r="34" customFormat="false" ht="12.75" hidden="false" customHeight="true" outlineLevel="0" collapsed="false">
      <c r="A34" s="278" t="s">
        <v>52</v>
      </c>
      <c r="B34" s="279" t="n">
        <f aca="false">Data_category!B26</f>
        <v>0</v>
      </c>
      <c r="C34" s="346" t="n">
        <f aca="false">Data_category!C26</f>
        <v>0</v>
      </c>
      <c r="D34" s="280" t="n">
        <f aca="false">Data_category!D26</f>
        <v>0</v>
      </c>
      <c r="E34" s="281" t="n">
        <f aca="false">Data_category!E26</f>
        <v>0</v>
      </c>
      <c r="F34" s="346" t="n">
        <f aca="false">Data_category!F26</f>
        <v>0</v>
      </c>
      <c r="G34" s="346" t="n">
        <f aca="false">Data_category!G26</f>
        <v>0</v>
      </c>
      <c r="H34" s="346" t="n">
        <f aca="false">Data_category!H26</f>
        <v>0</v>
      </c>
      <c r="I34" s="346" t="n">
        <f aca="false">Data_category!I26</f>
        <v>0</v>
      </c>
      <c r="J34" s="280" t="n">
        <f aca="false">Data_category!J26</f>
        <v>0</v>
      </c>
      <c r="K34" s="282" t="n">
        <f aca="false">Data_category!K26</f>
        <v>0</v>
      </c>
      <c r="L34" s="343"/>
      <c r="M34" s="276" t="n">
        <f aca="false">CV_C!T35</f>
        <v>0</v>
      </c>
      <c r="N34" s="320" t="e">
        <f aca="false">M34/Data_category!$L$29*7</f>
        <v>#DIV/0!</v>
      </c>
    </row>
    <row r="35" customFormat="false" ht="12.75" hidden="false" customHeight="true" outlineLevel="0" collapsed="false">
      <c r="A35" s="278" t="s">
        <v>53</v>
      </c>
      <c r="B35" s="279" t="n">
        <f aca="false">Data_category!B27</f>
        <v>0</v>
      </c>
      <c r="C35" s="346" t="n">
        <f aca="false">Data_category!C27</f>
        <v>0</v>
      </c>
      <c r="D35" s="280" t="n">
        <f aca="false">Data_category!D27</f>
        <v>0</v>
      </c>
      <c r="E35" s="281" t="n">
        <f aca="false">Data_category!E27</f>
        <v>0</v>
      </c>
      <c r="F35" s="346" t="n">
        <f aca="false">Data_category!F27</f>
        <v>0</v>
      </c>
      <c r="G35" s="346" t="n">
        <f aca="false">Data_category!G27</f>
        <v>0</v>
      </c>
      <c r="H35" s="346" t="n">
        <f aca="false">Data_category!H27</f>
        <v>0</v>
      </c>
      <c r="I35" s="346" t="n">
        <f aca="false">Data_category!I27</f>
        <v>0</v>
      </c>
      <c r="J35" s="280" t="n">
        <f aca="false">Data_category!J27</f>
        <v>0</v>
      </c>
      <c r="K35" s="282" t="n">
        <f aca="false">Data_category!K27</f>
        <v>0</v>
      </c>
      <c r="L35" s="343"/>
      <c r="M35" s="276" t="n">
        <f aca="false">CV_C!T36</f>
        <v>0</v>
      </c>
      <c r="N35" s="320" t="e">
        <f aca="false">M35/Data_category!$L$29*7</f>
        <v>#DIV/0!</v>
      </c>
    </row>
    <row r="36" customFormat="false" ht="13.5" hidden="false" customHeight="true" outlineLevel="0" collapsed="false">
      <c r="A36" s="278" t="s">
        <v>54</v>
      </c>
      <c r="B36" s="291" t="n">
        <f aca="false">Data_category!B28</f>
        <v>0</v>
      </c>
      <c r="C36" s="348" t="n">
        <f aca="false">Data_category!C28</f>
        <v>0</v>
      </c>
      <c r="D36" s="292" t="n">
        <f aca="false">Data_category!D28</f>
        <v>0</v>
      </c>
      <c r="E36" s="293" t="n">
        <f aca="false">Data_category!E28</f>
        <v>0</v>
      </c>
      <c r="F36" s="348" t="n">
        <f aca="false">Data_category!F28</f>
        <v>0</v>
      </c>
      <c r="G36" s="348" t="n">
        <f aca="false">Data_category!G28</f>
        <v>0</v>
      </c>
      <c r="H36" s="348" t="n">
        <f aca="false">Data_category!H28</f>
        <v>0</v>
      </c>
      <c r="I36" s="348" t="n">
        <f aca="false">Data_category!I28</f>
        <v>0</v>
      </c>
      <c r="J36" s="292" t="n">
        <f aca="false">Data_category!J28</f>
        <v>0</v>
      </c>
      <c r="K36" s="294" t="n">
        <f aca="false">Data_category!K28</f>
        <v>0</v>
      </c>
      <c r="L36" s="343"/>
      <c r="M36" s="295" t="n">
        <f aca="false">CV_C!T37</f>
        <v>0</v>
      </c>
      <c r="N36" s="349" t="e">
        <f aca="false">M36/Data_category!$L$29*7</f>
        <v>#DIV/0!</v>
      </c>
    </row>
    <row r="37" customFormat="false" ht="12.75" hidden="false" customHeight="true" outlineLevel="0" collapsed="false">
      <c r="A37" s="296" t="s">
        <v>159</v>
      </c>
      <c r="B37" s="350" t="e">
        <f aca="false">SUM(B13:B36)/Data_category!$L$29</f>
        <v>#DIV/0!</v>
      </c>
      <c r="C37" s="351" t="e">
        <f aca="false">SUM(C13:C36)/Data_category!$L$29</f>
        <v>#DIV/0!</v>
      </c>
      <c r="D37" s="351" t="e">
        <f aca="false">SUM(D13:D36)/Data_category!$L$29</f>
        <v>#DIV/0!</v>
      </c>
      <c r="E37" s="351" t="e">
        <f aca="false">SUM(E13:E36)/Data_category!$L$29</f>
        <v>#DIV/0!</v>
      </c>
      <c r="F37" s="351" t="e">
        <f aca="false">SUM(F13:F36)/Data_category!$L$29</f>
        <v>#DIV/0!</v>
      </c>
      <c r="G37" s="351" t="e">
        <f aca="false">SUM(G13:G36)/Data_category!$L$29</f>
        <v>#DIV/0!</v>
      </c>
      <c r="H37" s="351" t="e">
        <f aca="false">SUM(H13:H36)/Data_category!$L$29</f>
        <v>#DIV/0!</v>
      </c>
      <c r="I37" s="351" t="e">
        <f aca="false">SUM(I13:I36)/Data_category!$L$29</f>
        <v>#DIV/0!</v>
      </c>
      <c r="J37" s="351" t="e">
        <f aca="false">SUM(J13:J36)/Data_category!$L$29</f>
        <v>#DIV/0!</v>
      </c>
      <c r="K37" s="352" t="e">
        <f aca="false">SUM(K13:K36)/Data_category!$L$29</f>
        <v>#DIV/0!</v>
      </c>
      <c r="L37" s="353"/>
      <c r="M37" s="300" t="n">
        <f aca="false">SUM(M13:M36)</f>
        <v>0</v>
      </c>
      <c r="N37" s="301" t="e">
        <f aca="false">SUM(B37:K37)</f>
        <v>#DIV/0!</v>
      </c>
    </row>
    <row r="38" customFormat="false" ht="12.75" hidden="false" customHeight="true" outlineLevel="0" collapsed="false">
      <c r="A38" s="284" t="s">
        <v>169</v>
      </c>
      <c r="B38" s="354" t="e">
        <f aca="false">SUM(B19:B34)/Data_category!$L$29</f>
        <v>#DIV/0!</v>
      </c>
      <c r="C38" s="355" t="e">
        <f aca="false">SUM(C19:C34)/Data_category!$L$29</f>
        <v>#DIV/0!</v>
      </c>
      <c r="D38" s="355" t="e">
        <f aca="false">SUM(D19:D34)/Data_category!$L$29</f>
        <v>#DIV/0!</v>
      </c>
      <c r="E38" s="355" t="e">
        <f aca="false">SUM(E19:E34)/Data_category!$L$29</f>
        <v>#DIV/0!</v>
      </c>
      <c r="F38" s="355" t="e">
        <f aca="false">SUM(F19:F34)/Data_category!$L$29</f>
        <v>#DIV/0!</v>
      </c>
      <c r="G38" s="355" t="e">
        <f aca="false">SUM(G19:G34)/Data_category!$L$29</f>
        <v>#DIV/0!</v>
      </c>
      <c r="H38" s="355" t="e">
        <f aca="false">SUM(H19:H34)/Data_category!$L$29</f>
        <v>#DIV/0!</v>
      </c>
      <c r="I38" s="355" t="e">
        <f aca="false">SUM(I19:I34)/Data_category!$L$29</f>
        <v>#DIV/0!</v>
      </c>
      <c r="J38" s="355" t="e">
        <f aca="false">SUM(J19:J34)/Data_category!$L$29</f>
        <v>#DIV/0!</v>
      </c>
      <c r="K38" s="356" t="e">
        <f aca="false">SUM(K19:K34)/Data_category!$L$29</f>
        <v>#DIV/0!</v>
      </c>
      <c r="L38" s="353"/>
      <c r="M38" s="289" t="n">
        <f aca="false">SUM(M19:M34)</f>
        <v>0</v>
      </c>
      <c r="N38" s="290" t="e">
        <f aca="false">SUM(B38:K38)</f>
        <v>#DIV/0!</v>
      </c>
    </row>
    <row r="39" customFormat="false" ht="13.5" hidden="false" customHeight="true" outlineLevel="0" collapsed="false">
      <c r="A39" s="305" t="s">
        <v>170</v>
      </c>
      <c r="B39" s="357" t="e">
        <f aca="false">B37-B38</f>
        <v>#DIV/0!</v>
      </c>
      <c r="C39" s="358" t="e">
        <f aca="false">C37-C38</f>
        <v>#DIV/0!</v>
      </c>
      <c r="D39" s="358" t="e">
        <f aca="false">D37-D38</f>
        <v>#DIV/0!</v>
      </c>
      <c r="E39" s="358" t="e">
        <f aca="false">E37-E38</f>
        <v>#DIV/0!</v>
      </c>
      <c r="F39" s="358" t="e">
        <f aca="false">F37-F38</f>
        <v>#DIV/0!</v>
      </c>
      <c r="G39" s="358" t="e">
        <f aca="false">G37-G38</f>
        <v>#DIV/0!</v>
      </c>
      <c r="H39" s="358" t="e">
        <f aca="false">H37-H38</f>
        <v>#DIV/0!</v>
      </c>
      <c r="I39" s="358" t="e">
        <f aca="false">I37-I38</f>
        <v>#DIV/0!</v>
      </c>
      <c r="J39" s="358" t="e">
        <f aca="false">J37-J38</f>
        <v>#DIV/0!</v>
      </c>
      <c r="K39" s="359" t="e">
        <f aca="false">K37-K38</f>
        <v>#DIV/0!</v>
      </c>
      <c r="L39" s="353"/>
      <c r="M39" s="309" t="n">
        <f aca="false">M37-M38</f>
        <v>0</v>
      </c>
      <c r="N39" s="310" t="e">
        <f aca="false">N37-N38</f>
        <v>#DIV/0!</v>
      </c>
    </row>
    <row r="40" customFormat="false" ht="12.75" hidden="false" customHeight="true" outlineLevel="0" collapsed="false">
      <c r="B40" s="12"/>
      <c r="C40" s="12"/>
      <c r="D40" s="12"/>
      <c r="E40" s="12"/>
      <c r="F40" s="12"/>
      <c r="G40" s="12"/>
      <c r="H40" s="12"/>
      <c r="J40" s="12"/>
    </row>
    <row r="41" customFormat="false" ht="12.75" hidden="false" customHeight="true" outlineLevel="0" collapsed="false">
      <c r="A41" s="261" t="s">
        <v>88</v>
      </c>
      <c r="B41" s="4" t="n">
        <f aca="false">B5</f>
        <v>0</v>
      </c>
    </row>
    <row r="42" customFormat="false" ht="12.75" hidden="false" customHeight="true" outlineLevel="0" collapsed="false">
      <c r="L42" s="72"/>
    </row>
    <row r="43" customFormat="false" ht="18.6" hidden="false" customHeight="true" outlineLevel="0" collapsed="false">
      <c r="A43" s="4"/>
      <c r="B43" s="263" t="str">
        <f aca="false">B11</f>
        <v>Distrubution des classes SWISS10 par tranche horaire  -  Cumuls sur 7 jours (Lu - Di)</v>
      </c>
      <c r="C43" s="263"/>
      <c r="D43" s="263"/>
      <c r="E43" s="263"/>
      <c r="F43" s="263"/>
      <c r="G43" s="263"/>
      <c r="H43" s="263"/>
      <c r="I43" s="263"/>
      <c r="J43" s="263"/>
      <c r="K43" s="263"/>
      <c r="L43" s="340"/>
      <c r="M43" s="265" t="s">
        <v>158</v>
      </c>
      <c r="N43" s="317" t="str">
        <f aca="false">N11</f>
        <v>Part du TJM</v>
      </c>
    </row>
    <row r="44" customFormat="false" ht="12.75" hidden="false" customHeight="true" outlineLevel="0" collapsed="false">
      <c r="A44" s="144" t="s">
        <v>130</v>
      </c>
      <c r="B44" s="360" t="str">
        <f aca="false">B12</f>
        <v>CAR (1)</v>
      </c>
      <c r="C44" s="147" t="str">
        <f aca="false">C12</f>
        <v>MR (2)</v>
      </c>
      <c r="D44" s="147" t="str">
        <f aca="false">D12</f>
        <v>PW (3)</v>
      </c>
      <c r="E44" s="147" t="str">
        <f aca="false">E12</f>
        <v>PW+AH(4)</v>
      </c>
      <c r="F44" s="147" t="str">
        <f aca="false">F12</f>
        <v>LIE (5)</v>
      </c>
      <c r="G44" s="147" t="str">
        <f aca="false">G12</f>
        <v>LIE+AH(6)</v>
      </c>
      <c r="H44" s="147" t="str">
        <f aca="false">H12</f>
        <v>LIE+AL(7)</v>
      </c>
      <c r="I44" s="147" t="str">
        <f aca="false">I12</f>
        <v>LW (8)</v>
      </c>
      <c r="J44" s="147" t="str">
        <f aca="false">J12</f>
        <v>LZ (9)</v>
      </c>
      <c r="K44" s="150" t="str">
        <f aca="false">K12</f>
        <v>SZ (10)</v>
      </c>
      <c r="L44" s="108"/>
      <c r="M44" s="270" t="s">
        <v>133</v>
      </c>
      <c r="N44" s="317"/>
    </row>
    <row r="45" customFormat="false" ht="12.75" hidden="false" customHeight="true" outlineLevel="0" collapsed="false">
      <c r="A45" s="271" t="s">
        <v>31</v>
      </c>
      <c r="B45" s="274" t="n">
        <f aca="false">Data_category!B33</f>
        <v>0</v>
      </c>
      <c r="C45" s="342" t="n">
        <f aca="false">Data_category!C33</f>
        <v>0</v>
      </c>
      <c r="D45" s="342" t="n">
        <f aca="false">Data_category!D33</f>
        <v>0</v>
      </c>
      <c r="E45" s="342" t="n">
        <f aca="false">Data_category!E33</f>
        <v>0</v>
      </c>
      <c r="F45" s="342" t="n">
        <f aca="false">Data_category!F33</f>
        <v>0</v>
      </c>
      <c r="G45" s="342" t="n">
        <f aca="false">Data_category!G33</f>
        <v>0</v>
      </c>
      <c r="H45" s="342" t="n">
        <f aca="false">Data_category!H33</f>
        <v>0</v>
      </c>
      <c r="I45" s="342" t="n">
        <f aca="false">Data_category!I33</f>
        <v>0</v>
      </c>
      <c r="J45" s="342" t="n">
        <f aca="false">Data_category!J33</f>
        <v>0</v>
      </c>
      <c r="K45" s="157" t="n">
        <f aca="false">Data_category!K33</f>
        <v>0</v>
      </c>
      <c r="L45" s="343"/>
      <c r="M45" s="344" t="n">
        <f aca="false">CV_C!AD14</f>
        <v>0</v>
      </c>
      <c r="N45" s="345" t="e">
        <f aca="false">M45/Data_category!$L$57*7</f>
        <v>#DIV/0!</v>
      </c>
    </row>
    <row r="46" customFormat="false" ht="12.75" hidden="false" customHeight="true" outlineLevel="0" collapsed="false">
      <c r="A46" s="278" t="s">
        <v>32</v>
      </c>
      <c r="B46" s="281" t="n">
        <f aca="false">Data_category!B34</f>
        <v>0</v>
      </c>
      <c r="C46" s="346" t="n">
        <f aca="false">Data_category!C34</f>
        <v>0</v>
      </c>
      <c r="D46" s="346" t="n">
        <f aca="false">Data_category!D34</f>
        <v>0</v>
      </c>
      <c r="E46" s="346" t="n">
        <f aca="false">Data_category!E34</f>
        <v>0</v>
      </c>
      <c r="F46" s="346" t="n">
        <f aca="false">Data_category!F34</f>
        <v>0</v>
      </c>
      <c r="G46" s="346" t="n">
        <f aca="false">Data_category!G34</f>
        <v>0</v>
      </c>
      <c r="H46" s="346" t="n">
        <f aca="false">Data_category!H34</f>
        <v>0</v>
      </c>
      <c r="I46" s="346" t="n">
        <f aca="false">Data_category!I34</f>
        <v>0</v>
      </c>
      <c r="J46" s="346" t="n">
        <f aca="false">Data_category!J34</f>
        <v>0</v>
      </c>
      <c r="K46" s="163" t="n">
        <f aca="false">Data_category!K34</f>
        <v>0</v>
      </c>
      <c r="L46" s="343"/>
      <c r="M46" s="276" t="n">
        <f aca="false">CV_C!AD15</f>
        <v>0</v>
      </c>
      <c r="N46" s="320" t="e">
        <f aca="false">M46/Data_category!$L$57*7</f>
        <v>#DIV/0!</v>
      </c>
    </row>
    <row r="47" customFormat="false" ht="12.75" hidden="false" customHeight="true" outlineLevel="0" collapsed="false">
      <c r="A47" s="278" t="s">
        <v>33</v>
      </c>
      <c r="B47" s="281" t="n">
        <f aca="false">Data_category!B35</f>
        <v>0</v>
      </c>
      <c r="C47" s="346" t="n">
        <f aca="false">Data_category!C35</f>
        <v>0</v>
      </c>
      <c r="D47" s="346" t="n">
        <f aca="false">Data_category!D35</f>
        <v>0</v>
      </c>
      <c r="E47" s="346" t="n">
        <f aca="false">Data_category!E35</f>
        <v>0</v>
      </c>
      <c r="F47" s="346" t="n">
        <f aca="false">Data_category!F35</f>
        <v>0</v>
      </c>
      <c r="G47" s="346" t="n">
        <f aca="false">Data_category!G35</f>
        <v>0</v>
      </c>
      <c r="H47" s="346" t="n">
        <f aca="false">Data_category!H35</f>
        <v>0</v>
      </c>
      <c r="I47" s="346" t="n">
        <f aca="false">Data_category!I35</f>
        <v>0</v>
      </c>
      <c r="J47" s="346" t="n">
        <f aca="false">Data_category!J35</f>
        <v>0</v>
      </c>
      <c r="K47" s="163" t="n">
        <f aca="false">Data_category!K35</f>
        <v>0</v>
      </c>
      <c r="L47" s="343"/>
      <c r="M47" s="276" t="n">
        <f aca="false">CV_C!AD16</f>
        <v>0</v>
      </c>
      <c r="N47" s="320" t="e">
        <f aca="false">M47/Data_category!$L$57*7</f>
        <v>#DIV/0!</v>
      </c>
    </row>
    <row r="48" customFormat="false" ht="12.75" hidden="false" customHeight="true" outlineLevel="0" collapsed="false">
      <c r="A48" s="278" t="s">
        <v>34</v>
      </c>
      <c r="B48" s="281" t="n">
        <f aca="false">Data_category!B36</f>
        <v>0</v>
      </c>
      <c r="C48" s="346" t="n">
        <f aca="false">Data_category!C36</f>
        <v>0</v>
      </c>
      <c r="D48" s="346" t="n">
        <f aca="false">Data_category!D36</f>
        <v>0</v>
      </c>
      <c r="E48" s="346" t="n">
        <f aca="false">Data_category!E36</f>
        <v>0</v>
      </c>
      <c r="F48" s="346" t="n">
        <f aca="false">Data_category!F36</f>
        <v>0</v>
      </c>
      <c r="G48" s="346" t="n">
        <f aca="false">Data_category!G36</f>
        <v>0</v>
      </c>
      <c r="H48" s="346" t="n">
        <f aca="false">Data_category!H36</f>
        <v>0</v>
      </c>
      <c r="I48" s="346" t="n">
        <f aca="false">Data_category!I36</f>
        <v>0</v>
      </c>
      <c r="J48" s="346" t="n">
        <f aca="false">Data_category!J36</f>
        <v>0</v>
      </c>
      <c r="K48" s="163" t="n">
        <f aca="false">Data_category!K36</f>
        <v>0</v>
      </c>
      <c r="L48" s="343"/>
      <c r="M48" s="276" t="n">
        <f aca="false">CV_C!AD17</f>
        <v>0</v>
      </c>
      <c r="N48" s="320" t="e">
        <f aca="false">M48/Data_category!$L$57*7</f>
        <v>#DIV/0!</v>
      </c>
    </row>
    <row r="49" customFormat="false" ht="12.75" hidden="false" customHeight="true" outlineLevel="0" collapsed="false">
      <c r="A49" s="278" t="s">
        <v>35</v>
      </c>
      <c r="B49" s="281" t="n">
        <f aca="false">Data_category!B37</f>
        <v>0</v>
      </c>
      <c r="C49" s="346" t="n">
        <f aca="false">Data_category!C37</f>
        <v>0</v>
      </c>
      <c r="D49" s="346" t="n">
        <f aca="false">Data_category!D37</f>
        <v>0</v>
      </c>
      <c r="E49" s="346" t="n">
        <f aca="false">Data_category!E37</f>
        <v>0</v>
      </c>
      <c r="F49" s="346" t="n">
        <f aca="false">Data_category!F37</f>
        <v>0</v>
      </c>
      <c r="G49" s="346" t="n">
        <f aca="false">Data_category!G37</f>
        <v>0</v>
      </c>
      <c r="H49" s="346" t="n">
        <f aca="false">Data_category!H37</f>
        <v>0</v>
      </c>
      <c r="I49" s="346" t="n">
        <f aca="false">Data_category!I37</f>
        <v>0</v>
      </c>
      <c r="J49" s="346" t="n">
        <f aca="false">Data_category!J37</f>
        <v>0</v>
      </c>
      <c r="K49" s="163" t="n">
        <f aca="false">Data_category!K37</f>
        <v>0</v>
      </c>
      <c r="L49" s="343"/>
      <c r="M49" s="276" t="n">
        <f aca="false">CV_C!AD18</f>
        <v>0</v>
      </c>
      <c r="N49" s="320" t="e">
        <f aca="false">M49/Data_category!$L$57*7</f>
        <v>#DIV/0!</v>
      </c>
    </row>
    <row r="50" customFormat="false" ht="12.75" hidden="false" customHeight="true" outlineLevel="0" collapsed="false">
      <c r="A50" s="278" t="s">
        <v>36</v>
      </c>
      <c r="B50" s="281" t="n">
        <f aca="false">Data_category!B38</f>
        <v>0</v>
      </c>
      <c r="C50" s="346" t="n">
        <f aca="false">Data_category!C38</f>
        <v>0</v>
      </c>
      <c r="D50" s="346" t="n">
        <f aca="false">Data_category!D38</f>
        <v>0</v>
      </c>
      <c r="E50" s="346" t="n">
        <f aca="false">Data_category!E38</f>
        <v>0</v>
      </c>
      <c r="F50" s="346" t="n">
        <f aca="false">Data_category!F38</f>
        <v>0</v>
      </c>
      <c r="G50" s="346" t="n">
        <f aca="false">Data_category!G38</f>
        <v>0</v>
      </c>
      <c r="H50" s="346" t="n">
        <f aca="false">Data_category!H38</f>
        <v>0</v>
      </c>
      <c r="I50" s="346" t="n">
        <f aca="false">Data_category!I38</f>
        <v>0</v>
      </c>
      <c r="J50" s="346" t="n">
        <f aca="false">Data_category!J38</f>
        <v>0</v>
      </c>
      <c r="K50" s="163" t="n">
        <f aca="false">Data_category!K38</f>
        <v>0</v>
      </c>
      <c r="L50" s="343"/>
      <c r="M50" s="276" t="n">
        <f aca="false">CV_C!AD19</f>
        <v>0</v>
      </c>
      <c r="N50" s="320" t="e">
        <f aca="false">M50/Data_category!$L$57*7</f>
        <v>#DIV/0!</v>
      </c>
    </row>
    <row r="51" customFormat="false" ht="12.75" hidden="false" customHeight="true" outlineLevel="0" collapsed="false">
      <c r="A51" s="278" t="s">
        <v>37</v>
      </c>
      <c r="B51" s="281" t="n">
        <f aca="false">Data_category!B39</f>
        <v>0</v>
      </c>
      <c r="C51" s="346" t="n">
        <f aca="false">Data_category!C39</f>
        <v>0</v>
      </c>
      <c r="D51" s="346" t="n">
        <f aca="false">Data_category!D39</f>
        <v>0</v>
      </c>
      <c r="E51" s="346" t="n">
        <f aca="false">Data_category!E39</f>
        <v>0</v>
      </c>
      <c r="F51" s="346" t="n">
        <f aca="false">Data_category!F39</f>
        <v>0</v>
      </c>
      <c r="G51" s="346" t="n">
        <f aca="false">Data_category!G39</f>
        <v>0</v>
      </c>
      <c r="H51" s="346" t="n">
        <f aca="false">Data_category!H39</f>
        <v>0</v>
      </c>
      <c r="I51" s="346" t="n">
        <f aca="false">Data_category!I39</f>
        <v>0</v>
      </c>
      <c r="J51" s="346" t="n">
        <f aca="false">Data_category!J39</f>
        <v>0</v>
      </c>
      <c r="K51" s="163" t="n">
        <f aca="false">Data_category!K39</f>
        <v>0</v>
      </c>
      <c r="L51" s="343"/>
      <c r="M51" s="276" t="n">
        <f aca="false">CV_C!AD20</f>
        <v>0</v>
      </c>
      <c r="N51" s="320" t="e">
        <f aca="false">M51/Data_category!$L$57*7</f>
        <v>#DIV/0!</v>
      </c>
    </row>
    <row r="52" customFormat="false" ht="12.75" hidden="false" customHeight="true" outlineLevel="0" collapsed="false">
      <c r="A52" s="284" t="s">
        <v>38</v>
      </c>
      <c r="B52" s="287" t="n">
        <f aca="false">Data_category!B40</f>
        <v>0</v>
      </c>
      <c r="C52" s="347" t="n">
        <f aca="false">Data_category!C40</f>
        <v>0</v>
      </c>
      <c r="D52" s="347" t="n">
        <f aca="false">Data_category!D40</f>
        <v>0</v>
      </c>
      <c r="E52" s="347" t="n">
        <f aca="false">Data_category!E40</f>
        <v>0</v>
      </c>
      <c r="F52" s="347" t="n">
        <f aca="false">Data_category!F40</f>
        <v>0</v>
      </c>
      <c r="G52" s="347" t="n">
        <f aca="false">Data_category!G40</f>
        <v>0</v>
      </c>
      <c r="H52" s="347" t="n">
        <f aca="false">Data_category!H40</f>
        <v>0</v>
      </c>
      <c r="I52" s="347" t="n">
        <f aca="false">Data_category!I40</f>
        <v>0</v>
      </c>
      <c r="J52" s="347" t="n">
        <f aca="false">Data_category!J40</f>
        <v>0</v>
      </c>
      <c r="K52" s="361" t="n">
        <f aca="false">Data_category!K40</f>
        <v>0</v>
      </c>
      <c r="L52" s="281"/>
      <c r="M52" s="289" t="n">
        <f aca="false">CV_C!AD21</f>
        <v>0</v>
      </c>
      <c r="N52" s="290" t="e">
        <f aca="false">M52/Data_category!$L$57*7</f>
        <v>#DIV/0!</v>
      </c>
    </row>
    <row r="53" customFormat="false" ht="12.75" hidden="false" customHeight="true" outlineLevel="0" collapsed="false">
      <c r="A53" s="278" t="s">
        <v>39</v>
      </c>
      <c r="B53" s="281" t="n">
        <f aca="false">Data_category!B41</f>
        <v>0</v>
      </c>
      <c r="C53" s="346" t="n">
        <f aca="false">Data_category!C41</f>
        <v>0</v>
      </c>
      <c r="D53" s="346" t="n">
        <f aca="false">Data_category!D41</f>
        <v>0</v>
      </c>
      <c r="E53" s="346" t="n">
        <f aca="false">Data_category!E41</f>
        <v>0</v>
      </c>
      <c r="F53" s="346" t="n">
        <f aca="false">Data_category!F41</f>
        <v>0</v>
      </c>
      <c r="G53" s="346" t="n">
        <f aca="false">Data_category!G41</f>
        <v>0</v>
      </c>
      <c r="H53" s="346" t="n">
        <f aca="false">Data_category!H41</f>
        <v>0</v>
      </c>
      <c r="I53" s="346" t="n">
        <f aca="false">Data_category!I41</f>
        <v>0</v>
      </c>
      <c r="J53" s="346" t="n">
        <f aca="false">Data_category!J41</f>
        <v>0</v>
      </c>
      <c r="K53" s="163" t="n">
        <f aca="false">Data_category!K41</f>
        <v>0</v>
      </c>
      <c r="L53" s="343"/>
      <c r="M53" s="276" t="n">
        <f aca="false">CV_C!AD22</f>
        <v>0</v>
      </c>
      <c r="N53" s="320" t="e">
        <f aca="false">M53/Data_category!$L$57*7</f>
        <v>#DIV/0!</v>
      </c>
    </row>
    <row r="54" customFormat="false" ht="12.75" hidden="false" customHeight="true" outlineLevel="0" collapsed="false">
      <c r="A54" s="278" t="s">
        <v>40</v>
      </c>
      <c r="B54" s="281" t="n">
        <f aca="false">Data_category!B42</f>
        <v>0</v>
      </c>
      <c r="C54" s="346" t="n">
        <f aca="false">Data_category!C42</f>
        <v>0</v>
      </c>
      <c r="D54" s="346" t="n">
        <f aca="false">Data_category!D42</f>
        <v>0</v>
      </c>
      <c r="E54" s="346" t="n">
        <f aca="false">Data_category!E42</f>
        <v>0</v>
      </c>
      <c r="F54" s="346" t="n">
        <f aca="false">Data_category!F42</f>
        <v>0</v>
      </c>
      <c r="G54" s="346" t="n">
        <f aca="false">Data_category!G42</f>
        <v>0</v>
      </c>
      <c r="H54" s="346" t="n">
        <f aca="false">Data_category!H42</f>
        <v>0</v>
      </c>
      <c r="I54" s="346" t="n">
        <f aca="false">Data_category!I42</f>
        <v>0</v>
      </c>
      <c r="J54" s="346" t="n">
        <f aca="false">Data_category!J42</f>
        <v>0</v>
      </c>
      <c r="K54" s="163" t="n">
        <f aca="false">Data_category!K42</f>
        <v>0</v>
      </c>
      <c r="L54" s="343"/>
      <c r="M54" s="276" t="n">
        <f aca="false">CV_C!AD23</f>
        <v>0</v>
      </c>
      <c r="N54" s="320" t="e">
        <f aca="false">M54/Data_category!$L$57*7</f>
        <v>#DIV/0!</v>
      </c>
    </row>
    <row r="55" customFormat="false" ht="12.75" hidden="false" customHeight="true" outlineLevel="0" collapsed="false">
      <c r="A55" s="278" t="s">
        <v>41</v>
      </c>
      <c r="B55" s="281" t="n">
        <f aca="false">Data_category!B43</f>
        <v>0</v>
      </c>
      <c r="C55" s="346" t="n">
        <f aca="false">Data_category!C43</f>
        <v>0</v>
      </c>
      <c r="D55" s="346" t="n">
        <f aca="false">Data_category!D43</f>
        <v>0</v>
      </c>
      <c r="E55" s="346" t="n">
        <f aca="false">Data_category!E43</f>
        <v>0</v>
      </c>
      <c r="F55" s="346" t="n">
        <f aca="false">Data_category!F43</f>
        <v>0</v>
      </c>
      <c r="G55" s="346" t="n">
        <f aca="false">Data_category!G43</f>
        <v>0</v>
      </c>
      <c r="H55" s="346" t="n">
        <f aca="false">Data_category!H43</f>
        <v>0</v>
      </c>
      <c r="I55" s="346" t="n">
        <f aca="false">Data_category!I43</f>
        <v>0</v>
      </c>
      <c r="J55" s="346" t="n">
        <f aca="false">Data_category!J43</f>
        <v>0</v>
      </c>
      <c r="K55" s="163" t="n">
        <f aca="false">Data_category!K43</f>
        <v>0</v>
      </c>
      <c r="L55" s="343"/>
      <c r="M55" s="276" t="n">
        <f aca="false">CV_C!AD24</f>
        <v>0</v>
      </c>
      <c r="N55" s="320" t="e">
        <f aca="false">M55/Data_category!$L$57*7</f>
        <v>#DIV/0!</v>
      </c>
    </row>
    <row r="56" customFormat="false" ht="12.75" hidden="false" customHeight="true" outlineLevel="0" collapsed="false">
      <c r="A56" s="278" t="s">
        <v>42</v>
      </c>
      <c r="B56" s="281" t="n">
        <f aca="false">Data_category!B44</f>
        <v>0</v>
      </c>
      <c r="C56" s="346" t="n">
        <f aca="false">Data_category!C44</f>
        <v>0</v>
      </c>
      <c r="D56" s="346" t="n">
        <f aca="false">Data_category!D44</f>
        <v>0</v>
      </c>
      <c r="E56" s="346" t="n">
        <f aca="false">Data_category!E44</f>
        <v>0</v>
      </c>
      <c r="F56" s="346" t="n">
        <f aca="false">Data_category!F44</f>
        <v>0</v>
      </c>
      <c r="G56" s="346" t="n">
        <f aca="false">Data_category!G44</f>
        <v>0</v>
      </c>
      <c r="H56" s="346" t="n">
        <f aca="false">Data_category!H44</f>
        <v>0</v>
      </c>
      <c r="I56" s="346" t="n">
        <f aca="false">Data_category!I44</f>
        <v>0</v>
      </c>
      <c r="J56" s="346" t="n">
        <f aca="false">Data_category!J44</f>
        <v>0</v>
      </c>
      <c r="K56" s="163" t="n">
        <f aca="false">Data_category!K44</f>
        <v>0</v>
      </c>
      <c r="L56" s="343"/>
      <c r="M56" s="276" t="n">
        <f aca="false">CV_C!AD25</f>
        <v>0</v>
      </c>
      <c r="N56" s="320" t="e">
        <f aca="false">M56/Data_category!$L$57*7</f>
        <v>#DIV/0!</v>
      </c>
    </row>
    <row r="57" customFormat="false" ht="12.75" hidden="false" customHeight="true" outlineLevel="0" collapsed="false">
      <c r="A57" s="278" t="s">
        <v>43</v>
      </c>
      <c r="B57" s="281" t="n">
        <f aca="false">Data_category!B45</f>
        <v>0</v>
      </c>
      <c r="C57" s="346" t="n">
        <f aca="false">Data_category!C45</f>
        <v>0</v>
      </c>
      <c r="D57" s="346" t="n">
        <f aca="false">Data_category!D45</f>
        <v>0</v>
      </c>
      <c r="E57" s="346" t="n">
        <f aca="false">Data_category!E45</f>
        <v>0</v>
      </c>
      <c r="F57" s="346" t="n">
        <f aca="false">Data_category!F45</f>
        <v>0</v>
      </c>
      <c r="G57" s="346" t="n">
        <f aca="false">Data_category!G45</f>
        <v>0</v>
      </c>
      <c r="H57" s="346" t="n">
        <f aca="false">Data_category!H45</f>
        <v>0</v>
      </c>
      <c r="I57" s="346" t="n">
        <f aca="false">Data_category!I45</f>
        <v>0</v>
      </c>
      <c r="J57" s="346" t="n">
        <f aca="false">Data_category!J45</f>
        <v>0</v>
      </c>
      <c r="K57" s="163" t="n">
        <f aca="false">Data_category!K45</f>
        <v>0</v>
      </c>
      <c r="L57" s="343"/>
      <c r="M57" s="276" t="n">
        <f aca="false">CV_C!AD26</f>
        <v>0</v>
      </c>
      <c r="N57" s="320" t="e">
        <f aca="false">M57/Data_category!$L$57*7</f>
        <v>#DIV/0!</v>
      </c>
    </row>
    <row r="58" customFormat="false" ht="12.75" hidden="false" customHeight="true" outlineLevel="0" collapsed="false">
      <c r="A58" s="278" t="s">
        <v>44</v>
      </c>
      <c r="B58" s="281" t="n">
        <f aca="false">Data_category!B46</f>
        <v>0</v>
      </c>
      <c r="C58" s="346" t="n">
        <f aca="false">Data_category!C46</f>
        <v>0</v>
      </c>
      <c r="D58" s="346" t="n">
        <f aca="false">Data_category!D46</f>
        <v>0</v>
      </c>
      <c r="E58" s="346" t="n">
        <f aca="false">Data_category!E46</f>
        <v>0</v>
      </c>
      <c r="F58" s="346" t="n">
        <f aca="false">Data_category!F46</f>
        <v>0</v>
      </c>
      <c r="G58" s="346" t="n">
        <f aca="false">Data_category!G46</f>
        <v>0</v>
      </c>
      <c r="H58" s="346" t="n">
        <f aca="false">Data_category!H46</f>
        <v>0</v>
      </c>
      <c r="I58" s="346" t="n">
        <f aca="false">Data_category!I46</f>
        <v>0</v>
      </c>
      <c r="J58" s="346" t="n">
        <f aca="false">Data_category!J46</f>
        <v>0</v>
      </c>
      <c r="K58" s="163" t="n">
        <f aca="false">Data_category!K46</f>
        <v>0</v>
      </c>
      <c r="L58" s="343"/>
      <c r="M58" s="276" t="n">
        <f aca="false">CV_C!AD27</f>
        <v>0</v>
      </c>
      <c r="N58" s="320" t="e">
        <f aca="false">M58/Data_category!$L$57*7</f>
        <v>#DIV/0!</v>
      </c>
    </row>
    <row r="59" customFormat="false" ht="12.75" hidden="false" customHeight="true" outlineLevel="0" collapsed="false">
      <c r="A59" s="278" t="s">
        <v>45</v>
      </c>
      <c r="B59" s="281" t="n">
        <f aca="false">Data_category!B47</f>
        <v>0</v>
      </c>
      <c r="C59" s="346" t="n">
        <f aca="false">Data_category!C47</f>
        <v>0</v>
      </c>
      <c r="D59" s="346" t="n">
        <f aca="false">Data_category!D47</f>
        <v>0</v>
      </c>
      <c r="E59" s="346" t="n">
        <f aca="false">Data_category!E47</f>
        <v>0</v>
      </c>
      <c r="F59" s="346" t="n">
        <f aca="false">Data_category!F47</f>
        <v>0</v>
      </c>
      <c r="G59" s="346" t="n">
        <f aca="false">Data_category!G47</f>
        <v>0</v>
      </c>
      <c r="H59" s="346" t="n">
        <f aca="false">Data_category!H47</f>
        <v>0</v>
      </c>
      <c r="I59" s="346" t="n">
        <f aca="false">Data_category!I47</f>
        <v>0</v>
      </c>
      <c r="J59" s="346" t="n">
        <f aca="false">Data_category!J47</f>
        <v>0</v>
      </c>
      <c r="K59" s="163" t="n">
        <f aca="false">Data_category!K47</f>
        <v>0</v>
      </c>
      <c r="L59" s="343"/>
      <c r="M59" s="276" t="n">
        <f aca="false">CV_C!AD28</f>
        <v>0</v>
      </c>
      <c r="N59" s="320" t="e">
        <f aca="false">M59/Data_category!$L$57*7</f>
        <v>#DIV/0!</v>
      </c>
    </row>
    <row r="60" customFormat="false" ht="12.75" hidden="false" customHeight="true" outlineLevel="0" collapsed="false">
      <c r="A60" s="278" t="s">
        <v>46</v>
      </c>
      <c r="B60" s="281" t="n">
        <f aca="false">Data_category!B48</f>
        <v>0</v>
      </c>
      <c r="C60" s="346" t="n">
        <f aca="false">Data_category!C48</f>
        <v>0</v>
      </c>
      <c r="D60" s="346" t="n">
        <f aca="false">Data_category!D48</f>
        <v>0</v>
      </c>
      <c r="E60" s="346" t="n">
        <f aca="false">Data_category!E48</f>
        <v>0</v>
      </c>
      <c r="F60" s="346" t="n">
        <f aca="false">Data_category!F48</f>
        <v>0</v>
      </c>
      <c r="G60" s="346" t="n">
        <f aca="false">Data_category!G48</f>
        <v>0</v>
      </c>
      <c r="H60" s="346" t="n">
        <f aca="false">Data_category!H48</f>
        <v>0</v>
      </c>
      <c r="I60" s="346" t="n">
        <f aca="false">Data_category!I48</f>
        <v>0</v>
      </c>
      <c r="J60" s="346" t="n">
        <f aca="false">Data_category!J48</f>
        <v>0</v>
      </c>
      <c r="K60" s="163" t="n">
        <f aca="false">Data_category!K48</f>
        <v>0</v>
      </c>
      <c r="L60" s="343"/>
      <c r="M60" s="276" t="n">
        <f aca="false">CV_C!AD29</f>
        <v>0</v>
      </c>
      <c r="N60" s="320" t="e">
        <f aca="false">M60/Data_category!$L$57*7</f>
        <v>#DIV/0!</v>
      </c>
    </row>
    <row r="61" customFormat="false" ht="12.75" hidden="false" customHeight="true" outlineLevel="0" collapsed="false">
      <c r="A61" s="278" t="s">
        <v>47</v>
      </c>
      <c r="B61" s="281" t="n">
        <f aca="false">Data_category!B49</f>
        <v>0</v>
      </c>
      <c r="C61" s="346" t="n">
        <f aca="false">Data_category!C49</f>
        <v>0</v>
      </c>
      <c r="D61" s="346" t="n">
        <f aca="false">Data_category!D49</f>
        <v>0</v>
      </c>
      <c r="E61" s="346" t="n">
        <f aca="false">Data_category!E49</f>
        <v>0</v>
      </c>
      <c r="F61" s="346" t="n">
        <f aca="false">Data_category!F49</f>
        <v>0</v>
      </c>
      <c r="G61" s="346" t="n">
        <f aca="false">Data_category!G49</f>
        <v>0</v>
      </c>
      <c r="H61" s="346" t="n">
        <f aca="false">Data_category!H49</f>
        <v>0</v>
      </c>
      <c r="I61" s="346" t="n">
        <f aca="false">Data_category!I49</f>
        <v>0</v>
      </c>
      <c r="J61" s="346" t="n">
        <f aca="false">Data_category!J49</f>
        <v>0</v>
      </c>
      <c r="K61" s="163" t="n">
        <f aca="false">Data_category!K49</f>
        <v>0</v>
      </c>
      <c r="L61" s="343"/>
      <c r="M61" s="276" t="n">
        <f aca="false">CV_C!AD30</f>
        <v>0</v>
      </c>
      <c r="N61" s="320" t="e">
        <f aca="false">M61/Data_category!$L$57*7</f>
        <v>#DIV/0!</v>
      </c>
    </row>
    <row r="62" customFormat="false" ht="12.75" hidden="false" customHeight="true" outlineLevel="0" collapsed="false">
      <c r="A62" s="284" t="s">
        <v>48</v>
      </c>
      <c r="B62" s="287" t="n">
        <f aca="false">Data_category!B50</f>
        <v>0</v>
      </c>
      <c r="C62" s="347" t="n">
        <f aca="false">Data_category!C50</f>
        <v>0</v>
      </c>
      <c r="D62" s="347" t="n">
        <f aca="false">Data_category!D50</f>
        <v>0</v>
      </c>
      <c r="E62" s="347" t="n">
        <f aca="false">Data_category!E50</f>
        <v>0</v>
      </c>
      <c r="F62" s="347" t="n">
        <f aca="false">Data_category!F50</f>
        <v>0</v>
      </c>
      <c r="G62" s="347" t="n">
        <f aca="false">Data_category!G50</f>
        <v>0</v>
      </c>
      <c r="H62" s="347" t="n">
        <f aca="false">Data_category!H50</f>
        <v>0</v>
      </c>
      <c r="I62" s="347" t="n">
        <f aca="false">Data_category!I50</f>
        <v>0</v>
      </c>
      <c r="J62" s="347" t="n">
        <f aca="false">Data_category!J50</f>
        <v>0</v>
      </c>
      <c r="K62" s="361" t="n">
        <f aca="false">Data_category!K50</f>
        <v>0</v>
      </c>
      <c r="L62" s="281"/>
      <c r="M62" s="289" t="n">
        <f aca="false">CV_C!AD31</f>
        <v>0</v>
      </c>
      <c r="N62" s="290" t="e">
        <f aca="false">M62/Data_category!$L$57*7</f>
        <v>#DIV/0!</v>
      </c>
    </row>
    <row r="63" customFormat="false" ht="12.75" hidden="false" customHeight="true" outlineLevel="0" collapsed="false">
      <c r="A63" s="278" t="s">
        <v>49</v>
      </c>
      <c r="B63" s="281" t="n">
        <f aca="false">Data_category!B51</f>
        <v>0</v>
      </c>
      <c r="C63" s="346" t="n">
        <f aca="false">Data_category!C51</f>
        <v>0</v>
      </c>
      <c r="D63" s="346" t="n">
        <f aca="false">Data_category!D51</f>
        <v>0</v>
      </c>
      <c r="E63" s="346" t="n">
        <f aca="false">Data_category!E51</f>
        <v>0</v>
      </c>
      <c r="F63" s="346" t="n">
        <f aca="false">Data_category!F51</f>
        <v>0</v>
      </c>
      <c r="G63" s="346" t="n">
        <f aca="false">Data_category!G51</f>
        <v>0</v>
      </c>
      <c r="H63" s="346" t="n">
        <f aca="false">Data_category!H51</f>
        <v>0</v>
      </c>
      <c r="I63" s="346" t="n">
        <f aca="false">Data_category!I51</f>
        <v>0</v>
      </c>
      <c r="J63" s="346" t="n">
        <f aca="false">Data_category!J51</f>
        <v>0</v>
      </c>
      <c r="K63" s="163" t="n">
        <f aca="false">Data_category!K51</f>
        <v>0</v>
      </c>
      <c r="L63" s="343"/>
      <c r="M63" s="276" t="n">
        <f aca="false">CV_C!AD32</f>
        <v>0</v>
      </c>
      <c r="N63" s="320" t="e">
        <f aca="false">M63/Data_category!$L$57*7</f>
        <v>#DIV/0!</v>
      </c>
    </row>
    <row r="64" customFormat="false" ht="12.75" hidden="false" customHeight="true" outlineLevel="0" collapsed="false">
      <c r="A64" s="278" t="s">
        <v>50</v>
      </c>
      <c r="B64" s="281" t="n">
        <f aca="false">Data_category!B52</f>
        <v>0</v>
      </c>
      <c r="C64" s="346" t="n">
        <f aca="false">Data_category!C52</f>
        <v>0</v>
      </c>
      <c r="D64" s="346" t="n">
        <f aca="false">Data_category!D52</f>
        <v>0</v>
      </c>
      <c r="E64" s="346" t="n">
        <f aca="false">Data_category!E52</f>
        <v>0</v>
      </c>
      <c r="F64" s="346" t="n">
        <f aca="false">Data_category!F52</f>
        <v>0</v>
      </c>
      <c r="G64" s="346" t="n">
        <f aca="false">Data_category!G52</f>
        <v>0</v>
      </c>
      <c r="H64" s="346" t="n">
        <f aca="false">Data_category!H52</f>
        <v>0</v>
      </c>
      <c r="I64" s="346" t="n">
        <f aca="false">Data_category!I52</f>
        <v>0</v>
      </c>
      <c r="J64" s="346" t="n">
        <f aca="false">Data_category!J52</f>
        <v>0</v>
      </c>
      <c r="K64" s="163" t="n">
        <f aca="false">Data_category!K52</f>
        <v>0</v>
      </c>
      <c r="L64" s="343"/>
      <c r="M64" s="276" t="n">
        <f aca="false">CV_C!AD33</f>
        <v>0</v>
      </c>
      <c r="N64" s="320" t="e">
        <f aca="false">M64/Data_category!$L$57*7</f>
        <v>#DIV/0!</v>
      </c>
    </row>
    <row r="65" customFormat="false" ht="12.75" hidden="false" customHeight="true" outlineLevel="0" collapsed="false">
      <c r="A65" s="278" t="s">
        <v>51</v>
      </c>
      <c r="B65" s="281" t="n">
        <f aca="false">Data_category!B53</f>
        <v>0</v>
      </c>
      <c r="C65" s="346" t="n">
        <f aca="false">Data_category!C53</f>
        <v>0</v>
      </c>
      <c r="D65" s="346" t="n">
        <f aca="false">Data_category!D53</f>
        <v>0</v>
      </c>
      <c r="E65" s="346" t="n">
        <f aca="false">Data_category!E53</f>
        <v>0</v>
      </c>
      <c r="F65" s="346" t="n">
        <f aca="false">Data_category!F53</f>
        <v>0</v>
      </c>
      <c r="G65" s="346" t="n">
        <f aca="false">Data_category!G53</f>
        <v>0</v>
      </c>
      <c r="H65" s="346" t="n">
        <f aca="false">Data_category!H53</f>
        <v>0</v>
      </c>
      <c r="I65" s="346" t="n">
        <f aca="false">Data_category!I53</f>
        <v>0</v>
      </c>
      <c r="J65" s="346" t="n">
        <f aca="false">Data_category!J53</f>
        <v>0</v>
      </c>
      <c r="K65" s="163" t="n">
        <f aca="false">Data_category!K53</f>
        <v>0</v>
      </c>
      <c r="L65" s="343"/>
      <c r="M65" s="276" t="n">
        <f aca="false">CV_C!AD34</f>
        <v>0</v>
      </c>
      <c r="N65" s="320" t="e">
        <f aca="false">M65/Data_category!$L$57*7</f>
        <v>#DIV/0!</v>
      </c>
    </row>
    <row r="66" customFormat="false" ht="12.75" hidden="false" customHeight="true" outlineLevel="0" collapsed="false">
      <c r="A66" s="278" t="s">
        <v>52</v>
      </c>
      <c r="B66" s="281" t="n">
        <f aca="false">Data_category!B54</f>
        <v>0</v>
      </c>
      <c r="C66" s="346" t="n">
        <f aca="false">Data_category!C54</f>
        <v>0</v>
      </c>
      <c r="D66" s="346" t="n">
        <f aca="false">Data_category!D54</f>
        <v>0</v>
      </c>
      <c r="E66" s="346" t="n">
        <f aca="false">Data_category!E54</f>
        <v>0</v>
      </c>
      <c r="F66" s="346" t="n">
        <f aca="false">Data_category!F54</f>
        <v>0</v>
      </c>
      <c r="G66" s="346" t="n">
        <f aca="false">Data_category!G54</f>
        <v>0</v>
      </c>
      <c r="H66" s="346" t="n">
        <f aca="false">Data_category!H54</f>
        <v>0</v>
      </c>
      <c r="I66" s="346" t="n">
        <f aca="false">Data_category!I54</f>
        <v>0</v>
      </c>
      <c r="J66" s="346" t="n">
        <f aca="false">Data_category!J54</f>
        <v>0</v>
      </c>
      <c r="K66" s="163" t="n">
        <f aca="false">Data_category!K54</f>
        <v>0</v>
      </c>
      <c r="L66" s="343"/>
      <c r="M66" s="276" t="n">
        <f aca="false">CV_C!AD35</f>
        <v>0</v>
      </c>
      <c r="N66" s="320" t="e">
        <f aca="false">M66/Data_category!$L$57*7</f>
        <v>#DIV/0!</v>
      </c>
    </row>
    <row r="67" customFormat="false" ht="12.75" hidden="false" customHeight="true" outlineLevel="0" collapsed="false">
      <c r="A67" s="278" t="s">
        <v>53</v>
      </c>
      <c r="B67" s="281" t="n">
        <f aca="false">Data_category!B55</f>
        <v>0</v>
      </c>
      <c r="C67" s="346" t="n">
        <f aca="false">Data_category!C55</f>
        <v>0</v>
      </c>
      <c r="D67" s="346" t="n">
        <f aca="false">Data_category!D55</f>
        <v>0</v>
      </c>
      <c r="E67" s="346" t="n">
        <f aca="false">Data_category!E55</f>
        <v>0</v>
      </c>
      <c r="F67" s="346" t="n">
        <f aca="false">Data_category!F55</f>
        <v>0</v>
      </c>
      <c r="G67" s="346" t="n">
        <f aca="false">Data_category!G55</f>
        <v>0</v>
      </c>
      <c r="H67" s="346" t="n">
        <f aca="false">Data_category!H55</f>
        <v>0</v>
      </c>
      <c r="I67" s="346" t="n">
        <f aca="false">Data_category!I55</f>
        <v>0</v>
      </c>
      <c r="J67" s="346" t="n">
        <f aca="false">Data_category!J55</f>
        <v>0</v>
      </c>
      <c r="K67" s="163" t="n">
        <f aca="false">Data_category!K55</f>
        <v>0</v>
      </c>
      <c r="L67" s="343"/>
      <c r="M67" s="276" t="n">
        <f aca="false">CV_C!AD36</f>
        <v>0</v>
      </c>
      <c r="N67" s="320" t="e">
        <f aca="false">M67/Data_category!$L$57*7</f>
        <v>#DIV/0!</v>
      </c>
    </row>
    <row r="68" customFormat="false" ht="13.5" hidden="false" customHeight="true" outlineLevel="0" collapsed="false">
      <c r="A68" s="278" t="s">
        <v>54</v>
      </c>
      <c r="B68" s="293" t="n">
        <f aca="false">Data_category!B56</f>
        <v>0</v>
      </c>
      <c r="C68" s="348" t="n">
        <f aca="false">Data_category!C56</f>
        <v>0</v>
      </c>
      <c r="D68" s="348" t="n">
        <f aca="false">Data_category!D56</f>
        <v>0</v>
      </c>
      <c r="E68" s="348" t="n">
        <f aca="false">Data_category!E56</f>
        <v>0</v>
      </c>
      <c r="F68" s="348" t="n">
        <f aca="false">Data_category!F56</f>
        <v>0</v>
      </c>
      <c r="G68" s="348" t="n">
        <f aca="false">Data_category!G56</f>
        <v>0</v>
      </c>
      <c r="H68" s="348" t="n">
        <f aca="false">Data_category!H56</f>
        <v>0</v>
      </c>
      <c r="I68" s="348" t="n">
        <f aca="false">Data_category!I56</f>
        <v>0</v>
      </c>
      <c r="J68" s="348" t="n">
        <f aca="false">Data_category!J56</f>
        <v>0</v>
      </c>
      <c r="K68" s="362" t="n">
        <f aca="false">Data_category!K56</f>
        <v>0</v>
      </c>
      <c r="L68" s="343"/>
      <c r="M68" s="295" t="n">
        <f aca="false">CV_C!AD37</f>
        <v>0</v>
      </c>
      <c r="N68" s="349" t="e">
        <f aca="false">M68/Data_category!$L$57*7</f>
        <v>#DIV/0!</v>
      </c>
    </row>
    <row r="69" customFormat="false" ht="12.75" hidden="false" customHeight="true" outlineLevel="0" collapsed="false">
      <c r="A69" s="296" t="s">
        <v>159</v>
      </c>
      <c r="B69" s="350" t="e">
        <f aca="false">SUM(B45:B68)/Data_category!$L$57</f>
        <v>#DIV/0!</v>
      </c>
      <c r="C69" s="351" t="e">
        <f aca="false">SUM(C45:C68)/Data_category!$L$57</f>
        <v>#DIV/0!</v>
      </c>
      <c r="D69" s="351" t="e">
        <f aca="false">SUM(D45:D68)/Data_category!$L$57</f>
        <v>#DIV/0!</v>
      </c>
      <c r="E69" s="351" t="e">
        <f aca="false">SUM(E45:E68)/Data_category!$L$57</f>
        <v>#DIV/0!</v>
      </c>
      <c r="F69" s="351" t="e">
        <f aca="false">SUM(F45:F68)/Data_category!$L$57</f>
        <v>#DIV/0!</v>
      </c>
      <c r="G69" s="351" t="e">
        <f aca="false">SUM(G45:G68)/Data_category!$L$57</f>
        <v>#DIV/0!</v>
      </c>
      <c r="H69" s="351" t="e">
        <f aca="false">SUM(H45:H68)/Data_category!$L$57</f>
        <v>#DIV/0!</v>
      </c>
      <c r="I69" s="351" t="e">
        <f aca="false">SUM(I45:I68)/Data_category!$L$57</f>
        <v>#DIV/0!</v>
      </c>
      <c r="J69" s="351" t="e">
        <f aca="false">SUM(J45:J68)/Data_category!$L$57</f>
        <v>#DIV/0!</v>
      </c>
      <c r="K69" s="352" t="e">
        <f aca="false">SUM(K45:K68)/Data_category!$L$57</f>
        <v>#DIV/0!</v>
      </c>
      <c r="L69" s="353"/>
      <c r="M69" s="300" t="n">
        <f aca="false">SUM(M45:M68)</f>
        <v>0</v>
      </c>
      <c r="N69" s="301" t="e">
        <f aca="false">SUM(B69:K69)</f>
        <v>#DIV/0!</v>
      </c>
    </row>
    <row r="70" customFormat="false" ht="12.75" hidden="false" customHeight="true" outlineLevel="0" collapsed="false">
      <c r="A70" s="284" t="s">
        <v>169</v>
      </c>
      <c r="B70" s="354" t="e">
        <f aca="false">SUM(B51:B66)/Data_category!$L$57</f>
        <v>#DIV/0!</v>
      </c>
      <c r="C70" s="355" t="e">
        <f aca="false">SUM(C51:C66)/Data_category!$L$57</f>
        <v>#DIV/0!</v>
      </c>
      <c r="D70" s="355" t="e">
        <f aca="false">SUM(D51:D66)/Data_category!$L$57</f>
        <v>#DIV/0!</v>
      </c>
      <c r="E70" s="355" t="e">
        <f aca="false">SUM(E51:E66)/Data_category!$L$57</f>
        <v>#DIV/0!</v>
      </c>
      <c r="F70" s="355" t="e">
        <f aca="false">SUM(F51:F66)/Data_category!$L$57</f>
        <v>#DIV/0!</v>
      </c>
      <c r="G70" s="355" t="e">
        <f aca="false">SUM(G51:G66)/Data_category!$L$57</f>
        <v>#DIV/0!</v>
      </c>
      <c r="H70" s="355" t="e">
        <f aca="false">SUM(H51:H66)/Data_category!$L$57</f>
        <v>#DIV/0!</v>
      </c>
      <c r="I70" s="355" t="e">
        <f aca="false">SUM(I51:I66)/Data_category!$L$57</f>
        <v>#DIV/0!</v>
      </c>
      <c r="J70" s="355" t="e">
        <f aca="false">SUM(J51:J66)/Data_category!$L$57</f>
        <v>#DIV/0!</v>
      </c>
      <c r="K70" s="356" t="e">
        <f aca="false">SUM(K51:K66)/Data_category!$L$57</f>
        <v>#DIV/0!</v>
      </c>
      <c r="L70" s="353"/>
      <c r="M70" s="289" t="n">
        <f aca="false">SUM(M51:M66)</f>
        <v>0</v>
      </c>
      <c r="N70" s="290" t="e">
        <f aca="false">SUM(B70:K70)</f>
        <v>#DIV/0!</v>
      </c>
    </row>
    <row r="71" customFormat="false" ht="13.5" hidden="false" customHeight="true" outlineLevel="0" collapsed="false">
      <c r="A71" s="305" t="s">
        <v>170</v>
      </c>
      <c r="B71" s="357" t="e">
        <f aca="false">B69-B70</f>
        <v>#DIV/0!</v>
      </c>
      <c r="C71" s="358" t="e">
        <f aca="false">C69-C70</f>
        <v>#DIV/0!</v>
      </c>
      <c r="D71" s="358" t="e">
        <f aca="false">D69-D70</f>
        <v>#DIV/0!</v>
      </c>
      <c r="E71" s="358" t="e">
        <f aca="false">E69-E70</f>
        <v>#DIV/0!</v>
      </c>
      <c r="F71" s="358" t="e">
        <f aca="false">F69-F70</f>
        <v>#DIV/0!</v>
      </c>
      <c r="G71" s="358" t="e">
        <f aca="false">G69-G70</f>
        <v>#DIV/0!</v>
      </c>
      <c r="H71" s="358" t="e">
        <f aca="false">H69-H70</f>
        <v>#DIV/0!</v>
      </c>
      <c r="I71" s="358" t="e">
        <f aca="false">I69-I70</f>
        <v>#DIV/0!</v>
      </c>
      <c r="J71" s="358" t="e">
        <f aca="false">J69-J70</f>
        <v>#DIV/0!</v>
      </c>
      <c r="K71" s="359" t="e">
        <f aca="false">K69-K70</f>
        <v>#DIV/0!</v>
      </c>
      <c r="L71" s="353"/>
      <c r="M71" s="309" t="n">
        <f aca="false">M69-M70</f>
        <v>0</v>
      </c>
      <c r="N71" s="310" t="e">
        <f aca="false">N69-N70</f>
        <v>#DIV/0!</v>
      </c>
    </row>
    <row r="73" s="44" customFormat="true" ht="12.75" hidden="false" customHeight="true" outlineLevel="0" collapsed="false">
      <c r="A73" s="107" t="s">
        <v>171</v>
      </c>
      <c r="B73" s="107"/>
      <c r="D73" s="107" t="s">
        <v>186</v>
      </c>
      <c r="E73" s="107"/>
      <c r="F73" s="107"/>
      <c r="H73" s="107"/>
      <c r="I73" s="107" t="s">
        <v>187</v>
      </c>
      <c r="J73" s="165"/>
      <c r="L73" s="107"/>
      <c r="M73" s="72"/>
      <c r="N73" s="112"/>
    </row>
    <row r="74" s="44" customFormat="true" ht="12.75" hidden="false" customHeight="true" outlineLevel="0" collapsed="false">
      <c r="A74" s="107" t="s">
        <v>174</v>
      </c>
      <c r="B74" s="107"/>
      <c r="D74" s="107" t="s">
        <v>188</v>
      </c>
      <c r="E74" s="107"/>
      <c r="F74" s="107"/>
      <c r="H74" s="107"/>
      <c r="I74" s="107" t="s">
        <v>173</v>
      </c>
      <c r="J74" s="165"/>
      <c r="K74" s="107" t="s">
        <v>177</v>
      </c>
      <c r="L74" s="107"/>
      <c r="M74" s="72"/>
      <c r="N74" s="112"/>
    </row>
    <row r="75" customFormat="false" ht="12.75" hidden="false" customHeight="true" outlineLevel="0" collapsed="false">
      <c r="A75" s="107" t="s">
        <v>189</v>
      </c>
      <c r="B75" s="107"/>
      <c r="D75" s="107" t="s">
        <v>190</v>
      </c>
      <c r="E75" s="107"/>
      <c r="F75" s="107"/>
      <c r="H75" s="107"/>
      <c r="I75" s="107" t="s">
        <v>176</v>
      </c>
      <c r="J75" s="72"/>
      <c r="K75" s="107"/>
      <c r="L75" s="107"/>
      <c r="M75" s="72"/>
      <c r="N75" s="112"/>
    </row>
    <row r="76" customFormat="false" ht="12.75" hidden="false" customHeight="true" outlineLevel="0" collapsed="false">
      <c r="A76" s="312" t="s">
        <v>191</v>
      </c>
      <c r="B76" s="312"/>
      <c r="C76" s="312"/>
      <c r="D76" s="312"/>
      <c r="E76" s="312"/>
      <c r="F76" s="312"/>
      <c r="G76" s="312"/>
      <c r="I76" s="363"/>
      <c r="J76" s="363"/>
      <c r="K76" s="363"/>
      <c r="L76" s="363"/>
      <c r="M76" s="363"/>
      <c r="N76" s="313" t="s">
        <v>179</v>
      </c>
    </row>
    <row r="77" customFormat="false" ht="12.75" hidden="false" customHeight="false" outlineLevel="0" collapsed="false">
      <c r="A77" s="72"/>
      <c r="B77" s="72"/>
      <c r="C77" s="72"/>
      <c r="D77" s="72"/>
      <c r="E77" s="72"/>
      <c r="F77" s="72"/>
      <c r="G77" s="72"/>
      <c r="H77" s="72"/>
      <c r="I77" s="72"/>
      <c r="J77" s="72"/>
      <c r="K77" s="72"/>
      <c r="L77" s="72"/>
      <c r="M77" s="72"/>
      <c r="N77" s="112"/>
    </row>
    <row r="78" customFormat="false" ht="12.75" hidden="false" customHeight="false" outlineLevel="0" collapsed="false">
      <c r="A78" s="72"/>
      <c r="B78" s="72"/>
      <c r="C78" s="72"/>
      <c r="D78" s="72"/>
      <c r="E78" s="72"/>
      <c r="F78" s="72"/>
      <c r="G78" s="72"/>
      <c r="H78" s="72"/>
      <c r="I78" s="72"/>
      <c r="J78" s="72"/>
      <c r="K78" s="72"/>
      <c r="L78" s="72"/>
      <c r="M78" s="72"/>
      <c r="N78" s="112"/>
    </row>
    <row r="79" customFormat="false" ht="12.75" hidden="false" customHeight="false" outlineLevel="0" collapsed="false">
      <c r="A79" s="72"/>
      <c r="B79" s="72"/>
      <c r="C79" s="72"/>
      <c r="D79" s="72"/>
      <c r="E79" s="72"/>
      <c r="F79" s="72"/>
      <c r="G79" s="72"/>
      <c r="H79" s="72"/>
      <c r="I79" s="72"/>
      <c r="J79" s="72"/>
      <c r="K79" s="72"/>
      <c r="L79" s="72"/>
      <c r="M79" s="72"/>
      <c r="N79" s="112"/>
    </row>
  </sheetData>
  <mergeCells count="4">
    <mergeCell ref="B11:K11"/>
    <mergeCell ref="N11:N12"/>
    <mergeCell ref="B43:K43"/>
    <mergeCell ref="N43:N44"/>
  </mergeCells>
  <conditionalFormatting sqref="A13:N24">
    <cfRule type="expression" priority="2" aboveAverage="0" equalAverage="0" bottom="0" percent="0" rank="0" text="" dxfId="20">
      <formula>ROUND($M13,0)&gt;=ROUND(MAX($M$13:$M$24),0)</formula>
    </cfRule>
  </conditionalFormatting>
  <conditionalFormatting sqref="A25:N36">
    <cfRule type="expression" priority="3" aboveAverage="0" equalAverage="0" bottom="0" percent="0" rank="0" text="" dxfId="21">
      <formula>ROUND($M25,0)&gt;=ROUND(MAX($M$25:$M$36),0)</formula>
    </cfRule>
  </conditionalFormatting>
  <conditionalFormatting sqref="A45:N56">
    <cfRule type="expression" priority="4" aboveAverage="0" equalAverage="0" bottom="0" percent="0" rank="0" text="" dxfId="22">
      <formula>ROUND($M45,0)&gt;=ROUND(MAX($M$45:$M$56),0)</formula>
    </cfRule>
  </conditionalFormatting>
  <conditionalFormatting sqref="A57:N68">
    <cfRule type="expression" priority="5" aboveAverage="0" equalAverage="0" bottom="0" percent="0" rank="0" text="" dxfId="23">
      <formula>ROUND($M57,0)&gt;=ROUND(MAX($M$57:$M$68),0)</formula>
    </cfRule>
  </conditionalFormatting>
  <printOptions headings="false" gridLines="false" gridLinesSet="true" horizontalCentered="true" verticalCentered="false"/>
  <pageMargins left="0.39375" right="0.39375" top="0.984027777777778" bottom="0.39375" header="0.39375" footer="0.196527777777778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&amp;L&amp;8République et canton de Neuchâtel
Département du développement
territorial et de l'environnement&amp;CComptage hebdomadaire&amp;R&amp;8Service des ponts et chaussées
Bureau signalisation et circulation
Neuchâtel, le &amp;D</oddHeader>
    <oddFooter>&amp;L&amp;6 &amp;F&amp;R&amp;8 Page: &amp;P/&amp;N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N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30078125" defaultRowHeight="12.75" zeroHeight="false" outlineLevelRow="0" outlineLevelCol="0"/>
  <cols>
    <col collapsed="false" customWidth="true" hidden="false" outlineLevel="0" max="1" min="1" style="1" width="11.42"/>
    <col collapsed="false" customWidth="true" hidden="false" outlineLevel="0" max="11" min="2" style="1" width="9.58"/>
    <col collapsed="false" customWidth="true" hidden="false" outlineLevel="0" max="12" min="12" style="1" width="2.85"/>
    <col collapsed="false" customWidth="true" hidden="false" outlineLevel="0" max="13" min="13" style="1" width="6.42"/>
    <col collapsed="false" customWidth="true" hidden="false" outlineLevel="0" max="14" min="14" style="1" width="8.42"/>
  </cols>
  <sheetData>
    <row r="1" customFormat="false" ht="15.75" hidden="false" customHeight="true" outlineLevel="0" collapsed="false">
      <c r="A1" s="13" t="n">
        <f aca="false">Data_count!B3</f>
        <v>0</v>
      </c>
      <c r="J1" s="12"/>
      <c r="K1" s="14"/>
      <c r="N1" s="178"/>
    </row>
    <row r="2" customFormat="false" ht="19.5" hidden="false" customHeight="true" outlineLevel="0" collapsed="false">
      <c r="A2" s="15" t="n">
        <f aca="false">Data_count!B4</f>
        <v>0</v>
      </c>
      <c r="G2" s="16" t="n">
        <f aca="false">Data_count!B5</f>
        <v>0</v>
      </c>
      <c r="J2" s="12"/>
      <c r="N2" s="14" t="n">
        <f aca="false">Data_count!B6</f>
        <v>0</v>
      </c>
    </row>
    <row r="3" customFormat="false" ht="18.75" hidden="false" customHeight="true" outlineLevel="0" collapsed="false">
      <c r="A3" s="15" t="n">
        <f aca="false">Data_count!B10</f>
        <v>0</v>
      </c>
      <c r="G3" s="16"/>
      <c r="J3" s="12"/>
      <c r="N3" s="17" t="n">
        <f aca="false">Data_count!B7</f>
        <v>0</v>
      </c>
    </row>
    <row r="4" customFormat="false" ht="12.75" hidden="false" customHeight="true" outlineLevel="0" collapsed="false">
      <c r="A4" s="15" t="s">
        <v>87</v>
      </c>
      <c r="B4" s="18" t="n">
        <f aca="false">Data_count!B13</f>
        <v>0</v>
      </c>
      <c r="J4" s="12"/>
      <c r="N4" s="17" t="n">
        <f aca="false">Data_count!B8</f>
        <v>0</v>
      </c>
    </row>
    <row r="5" customFormat="false" ht="13.9" hidden="false" customHeight="true" outlineLevel="0" collapsed="false">
      <c r="A5" s="15" t="s">
        <v>88</v>
      </c>
      <c r="B5" s="18" t="n">
        <f aca="false">Data_count!B14</f>
        <v>0</v>
      </c>
      <c r="G5" s="16"/>
      <c r="J5" s="12"/>
      <c r="N5" s="17" t="n">
        <f aca="false">Data_count!B9</f>
        <v>0</v>
      </c>
    </row>
    <row r="6" customFormat="false" ht="27" hidden="false" customHeight="true" outlineLevel="0" collapsed="false">
      <c r="A6" s="15"/>
      <c r="C6" s="19"/>
      <c r="G6" s="16" t="s">
        <v>180</v>
      </c>
      <c r="J6" s="12"/>
      <c r="N6" s="178"/>
    </row>
    <row r="7" customFormat="false" ht="12.75" hidden="false" customHeight="true" outlineLevel="0" collapsed="false">
      <c r="A7" s="15"/>
      <c r="C7" s="19"/>
      <c r="G7" s="125"/>
      <c r="J7" s="12"/>
      <c r="K7" s="12"/>
      <c r="N7" s="178"/>
    </row>
    <row r="8" customFormat="false" ht="12.75" hidden="false" customHeight="true" outlineLevel="0" collapsed="false">
      <c r="A8" s="15"/>
      <c r="C8" s="19"/>
      <c r="F8" s="20"/>
      <c r="G8" s="20" t="n">
        <f aca="false">Data_count!B11</f>
        <v>0</v>
      </c>
      <c r="J8" s="12"/>
      <c r="K8" s="12"/>
      <c r="N8" s="178"/>
    </row>
    <row r="9" customFormat="false" ht="12.75" hidden="false" customHeight="true" outlineLevel="0" collapsed="false">
      <c r="A9" s="261" t="s">
        <v>87</v>
      </c>
      <c r="B9" s="4" t="n">
        <f aca="false">B4</f>
        <v>0</v>
      </c>
    </row>
    <row r="10" s="4" customFormat="true" ht="13.5" hidden="false" customHeight="true" outlineLevel="0" collapsed="false">
      <c r="B10" s="314"/>
      <c r="N10" s="314"/>
    </row>
    <row r="11" customFormat="false" ht="18.6" hidden="false" customHeight="true" outlineLevel="0" collapsed="false">
      <c r="L11" s="337"/>
      <c r="M11" s="316" t="s">
        <v>130</v>
      </c>
      <c r="N11" s="317" t="s">
        <v>161</v>
      </c>
    </row>
    <row r="12" customFormat="false" ht="12.75" hidden="false" customHeight="true" outlineLevel="0" collapsed="false">
      <c r="L12" s="338"/>
      <c r="M12" s="316"/>
      <c r="N12" s="317"/>
    </row>
    <row r="13" customFormat="false" ht="12.75" hidden="false" customHeight="true" outlineLevel="0" collapsed="false">
      <c r="L13" s="281"/>
      <c r="M13" s="318" t="s">
        <v>31</v>
      </c>
      <c r="N13" s="319" t="e">
        <f aca="false">SWISS10_H!N13</f>
        <v>#DIV/0!</v>
      </c>
    </row>
    <row r="14" customFormat="false" ht="12.75" hidden="false" customHeight="true" outlineLevel="0" collapsed="false">
      <c r="L14" s="281"/>
      <c r="M14" s="320" t="s">
        <v>32</v>
      </c>
      <c r="N14" s="321" t="e">
        <f aca="false">SWISS10_H!N14</f>
        <v>#DIV/0!</v>
      </c>
    </row>
    <row r="15" customFormat="false" ht="12.75" hidden="false" customHeight="true" outlineLevel="0" collapsed="false">
      <c r="L15" s="281"/>
      <c r="M15" s="320" t="s">
        <v>33</v>
      </c>
      <c r="N15" s="321" t="e">
        <f aca="false">SWISS10_H!N15</f>
        <v>#DIV/0!</v>
      </c>
    </row>
    <row r="16" customFormat="false" ht="12.75" hidden="false" customHeight="true" outlineLevel="0" collapsed="false">
      <c r="L16" s="281"/>
      <c r="M16" s="320" t="s">
        <v>34</v>
      </c>
      <c r="N16" s="321" t="e">
        <f aca="false">SWISS10_H!N16</f>
        <v>#DIV/0!</v>
      </c>
    </row>
    <row r="17" customFormat="false" ht="12.75" hidden="false" customHeight="true" outlineLevel="0" collapsed="false">
      <c r="L17" s="281"/>
      <c r="M17" s="320" t="s">
        <v>35</v>
      </c>
      <c r="N17" s="321" t="e">
        <f aca="false">SWISS10_H!N17</f>
        <v>#DIV/0!</v>
      </c>
    </row>
    <row r="18" customFormat="false" ht="12.75" hidden="false" customHeight="true" outlineLevel="0" collapsed="false">
      <c r="L18" s="281"/>
      <c r="M18" s="320" t="s">
        <v>36</v>
      </c>
      <c r="N18" s="321" t="e">
        <f aca="false">SWISS10_H!N18</f>
        <v>#DIV/0!</v>
      </c>
    </row>
    <row r="19" customFormat="false" ht="12.75" hidden="false" customHeight="true" outlineLevel="0" collapsed="false">
      <c r="L19" s="281"/>
      <c r="M19" s="320" t="s">
        <v>37</v>
      </c>
      <c r="N19" s="321" t="e">
        <f aca="false">SWISS10_H!N19</f>
        <v>#DIV/0!</v>
      </c>
    </row>
    <row r="20" customFormat="false" ht="12.75" hidden="false" customHeight="true" outlineLevel="0" collapsed="false">
      <c r="L20" s="281"/>
      <c r="M20" s="290" t="s">
        <v>38</v>
      </c>
      <c r="N20" s="322" t="e">
        <f aca="false">SWISS10_H!N20</f>
        <v>#DIV/0!</v>
      </c>
    </row>
    <row r="21" customFormat="false" ht="12.75" hidden="false" customHeight="true" outlineLevel="0" collapsed="false">
      <c r="L21" s="281"/>
      <c r="M21" s="320" t="s">
        <v>39</v>
      </c>
      <c r="N21" s="321" t="e">
        <f aca="false">SWISS10_H!N21</f>
        <v>#DIV/0!</v>
      </c>
    </row>
    <row r="22" customFormat="false" ht="12.75" hidden="false" customHeight="true" outlineLevel="0" collapsed="false">
      <c r="L22" s="281"/>
      <c r="M22" s="320" t="s">
        <v>40</v>
      </c>
      <c r="N22" s="321" t="e">
        <f aca="false">SWISS10_H!N22</f>
        <v>#DIV/0!</v>
      </c>
    </row>
    <row r="23" customFormat="false" ht="12.75" hidden="false" customHeight="true" outlineLevel="0" collapsed="false">
      <c r="L23" s="281"/>
      <c r="M23" s="320" t="s">
        <v>41</v>
      </c>
      <c r="N23" s="321" t="e">
        <f aca="false">SWISS10_H!N23</f>
        <v>#DIV/0!</v>
      </c>
    </row>
    <row r="24" customFormat="false" ht="12.75" hidden="false" customHeight="true" outlineLevel="0" collapsed="false">
      <c r="L24" s="281"/>
      <c r="M24" s="320" t="s">
        <v>42</v>
      </c>
      <c r="N24" s="321" t="e">
        <f aca="false">SWISS10_H!N24</f>
        <v>#DIV/0!</v>
      </c>
    </row>
    <row r="25" customFormat="false" ht="12.75" hidden="false" customHeight="true" outlineLevel="0" collapsed="false">
      <c r="L25" s="281"/>
      <c r="M25" s="323" t="s">
        <v>43</v>
      </c>
      <c r="N25" s="321" t="e">
        <f aca="false">SWISS10_H!N25</f>
        <v>#DIV/0!</v>
      </c>
    </row>
    <row r="26" customFormat="false" ht="12.75" hidden="false" customHeight="true" outlineLevel="0" collapsed="false">
      <c r="L26" s="281"/>
      <c r="M26" s="320" t="s">
        <v>44</v>
      </c>
      <c r="N26" s="321" t="e">
        <f aca="false">SWISS10_H!N26</f>
        <v>#DIV/0!</v>
      </c>
    </row>
    <row r="27" customFormat="false" ht="12.75" hidden="false" customHeight="true" outlineLevel="0" collapsed="false">
      <c r="L27" s="281"/>
      <c r="M27" s="320" t="s">
        <v>45</v>
      </c>
      <c r="N27" s="321" t="e">
        <f aca="false">SWISS10_H!N27</f>
        <v>#DIV/0!</v>
      </c>
    </row>
    <row r="28" customFormat="false" ht="12.75" hidden="false" customHeight="true" outlineLevel="0" collapsed="false">
      <c r="L28" s="281"/>
      <c r="M28" s="320" t="s">
        <v>46</v>
      </c>
      <c r="N28" s="321" t="e">
        <f aca="false">SWISS10_H!N28</f>
        <v>#DIV/0!</v>
      </c>
    </row>
    <row r="29" customFormat="false" ht="12.75" hidden="false" customHeight="true" outlineLevel="0" collapsed="false">
      <c r="L29" s="281"/>
      <c r="M29" s="320" t="s">
        <v>47</v>
      </c>
      <c r="N29" s="321" t="e">
        <f aca="false">SWISS10_H!N29</f>
        <v>#DIV/0!</v>
      </c>
    </row>
    <row r="30" customFormat="false" ht="12.75" hidden="false" customHeight="true" outlineLevel="0" collapsed="false">
      <c r="L30" s="281"/>
      <c r="M30" s="290" t="s">
        <v>48</v>
      </c>
      <c r="N30" s="322" t="e">
        <f aca="false">SWISS10_H!N30</f>
        <v>#DIV/0!</v>
      </c>
    </row>
    <row r="31" customFormat="false" ht="12.75" hidden="false" customHeight="true" outlineLevel="0" collapsed="false">
      <c r="L31" s="281"/>
      <c r="M31" s="320" t="s">
        <v>49</v>
      </c>
      <c r="N31" s="321" t="e">
        <f aca="false">SWISS10_H!N31</f>
        <v>#DIV/0!</v>
      </c>
    </row>
    <row r="32" customFormat="false" ht="12.75" hidden="false" customHeight="true" outlineLevel="0" collapsed="false">
      <c r="L32" s="281"/>
      <c r="M32" s="320" t="s">
        <v>50</v>
      </c>
      <c r="N32" s="321" t="e">
        <f aca="false">SWISS10_H!N32</f>
        <v>#DIV/0!</v>
      </c>
    </row>
    <row r="33" customFormat="false" ht="12.75" hidden="false" customHeight="true" outlineLevel="0" collapsed="false">
      <c r="L33" s="281"/>
      <c r="M33" s="320" t="s">
        <v>51</v>
      </c>
      <c r="N33" s="321" t="e">
        <f aca="false">SWISS10_H!N33</f>
        <v>#DIV/0!</v>
      </c>
    </row>
    <row r="34" customFormat="false" ht="12.75" hidden="false" customHeight="true" outlineLevel="0" collapsed="false">
      <c r="L34" s="281"/>
      <c r="M34" s="320" t="s">
        <v>52</v>
      </c>
      <c r="N34" s="321" t="e">
        <f aca="false">SWISS10_H!N34</f>
        <v>#DIV/0!</v>
      </c>
    </row>
    <row r="35" customFormat="false" ht="12.75" hidden="false" customHeight="true" outlineLevel="0" collapsed="false">
      <c r="L35" s="281"/>
      <c r="M35" s="320" t="s">
        <v>53</v>
      </c>
      <c r="N35" s="321" t="e">
        <f aca="false">SWISS10_H!N35</f>
        <v>#DIV/0!</v>
      </c>
    </row>
    <row r="36" customFormat="false" ht="12.75" hidden="false" customHeight="true" outlineLevel="0" collapsed="false">
      <c r="L36" s="72"/>
      <c r="M36" s="270" t="s">
        <v>54</v>
      </c>
      <c r="N36" s="325" t="e">
        <f aca="false">SWISS10_H!N36</f>
        <v>#DIV/0!</v>
      </c>
    </row>
    <row r="37" customFormat="false" ht="12.75" hidden="false" customHeight="true" outlineLevel="0" collapsed="false">
      <c r="L37" s="72"/>
      <c r="M37" s="108"/>
      <c r="N37" s="326"/>
    </row>
    <row r="38" customFormat="false" ht="13.5" hidden="false" customHeight="true" outlineLevel="0" collapsed="false">
      <c r="B38" s="364" t="str">
        <f aca="false">SWISS10_H!B12</f>
        <v>CAR (1)</v>
      </c>
      <c r="C38" s="365" t="str">
        <f aca="false">SWISS10_H!C12</f>
        <v>MR (2)</v>
      </c>
      <c r="D38" s="366" t="str">
        <f aca="false">SWISS10_H!D12</f>
        <v>PW (3)</v>
      </c>
      <c r="E38" s="367" t="str">
        <f aca="false">SWISS10_H!E12</f>
        <v>PW+AH(4)</v>
      </c>
      <c r="F38" s="368" t="str">
        <f aca="false">SWISS10_H!F12</f>
        <v>LIE (5)</v>
      </c>
      <c r="G38" s="369" t="str">
        <f aca="false">SWISS10_H!G12</f>
        <v>LIE+AH(6)</v>
      </c>
      <c r="H38" s="370" t="str">
        <f aca="false">SWISS10_H!H12</f>
        <v>LIE+AL(7)</v>
      </c>
      <c r="I38" s="371" t="str">
        <f aca="false">SWISS10_H!I12</f>
        <v>LW (8)</v>
      </c>
      <c r="J38" s="372" t="str">
        <f aca="false">SWISS10_H!J12</f>
        <v>LZ (9)</v>
      </c>
      <c r="K38" s="373" t="str">
        <f aca="false">SWISS10_H!K12</f>
        <v>SZ (10)</v>
      </c>
    </row>
    <row r="39" customFormat="false" ht="12.75" hidden="false" customHeight="true" outlineLevel="0" collapsed="false">
      <c r="A39" s="296" t="s">
        <v>159</v>
      </c>
      <c r="B39" s="350" t="e">
        <f aca="false">SWISS10_H!B37</f>
        <v>#DIV/0!</v>
      </c>
      <c r="C39" s="351" t="e">
        <f aca="false">SWISS10_H!C37</f>
        <v>#DIV/0!</v>
      </c>
      <c r="D39" s="351" t="e">
        <f aca="false">SWISS10_H!D37</f>
        <v>#DIV/0!</v>
      </c>
      <c r="E39" s="351" t="e">
        <f aca="false">SWISS10_H!E37</f>
        <v>#DIV/0!</v>
      </c>
      <c r="F39" s="351" t="e">
        <f aca="false">SWISS10_H!F37</f>
        <v>#DIV/0!</v>
      </c>
      <c r="G39" s="351" t="e">
        <f aca="false">SWISS10_H!G37</f>
        <v>#DIV/0!</v>
      </c>
      <c r="H39" s="351" t="e">
        <f aca="false">SWISS10_H!H37</f>
        <v>#DIV/0!</v>
      </c>
      <c r="I39" s="351" t="e">
        <f aca="false">SWISS10_H!I37</f>
        <v>#DIV/0!</v>
      </c>
      <c r="J39" s="351" t="e">
        <f aca="false">SWISS10_H!J37</f>
        <v>#DIV/0!</v>
      </c>
      <c r="K39" s="352" t="e">
        <f aca="false">SWISS10_H!K37</f>
        <v>#DIV/0!</v>
      </c>
      <c r="L39" s="334"/>
      <c r="M39" s="44"/>
      <c r="N39" s="335" t="e">
        <f aca="false">SWISS10_H!N37</f>
        <v>#DIV/0!</v>
      </c>
    </row>
    <row r="40" customFormat="false" ht="12.75" hidden="false" customHeight="true" outlineLevel="0" collapsed="false">
      <c r="A40" s="284" t="s">
        <v>169</v>
      </c>
      <c r="B40" s="354" t="e">
        <f aca="false">SWISS10_H!B38</f>
        <v>#DIV/0!</v>
      </c>
      <c r="C40" s="355" t="e">
        <f aca="false">SWISS10_H!C38</f>
        <v>#DIV/0!</v>
      </c>
      <c r="D40" s="355" t="e">
        <f aca="false">SWISS10_H!D38</f>
        <v>#DIV/0!</v>
      </c>
      <c r="E40" s="355" t="e">
        <f aca="false">SWISS10_H!E38</f>
        <v>#DIV/0!</v>
      </c>
      <c r="F40" s="355" t="e">
        <f aca="false">SWISS10_H!F38</f>
        <v>#DIV/0!</v>
      </c>
      <c r="G40" s="355" t="e">
        <f aca="false">SWISS10_H!G38</f>
        <v>#DIV/0!</v>
      </c>
      <c r="H40" s="355" t="e">
        <f aca="false">SWISS10_H!H38</f>
        <v>#DIV/0!</v>
      </c>
      <c r="I40" s="355" t="e">
        <f aca="false">SWISS10_H!I38</f>
        <v>#DIV/0!</v>
      </c>
      <c r="J40" s="355" t="e">
        <f aca="false">SWISS10_H!J38</f>
        <v>#DIV/0!</v>
      </c>
      <c r="K40" s="356" t="e">
        <f aca="false">SWISS10_H!K38</f>
        <v>#DIV/0!</v>
      </c>
      <c r="L40" s="334"/>
      <c r="M40" s="44"/>
      <c r="N40" s="322" t="e">
        <f aca="false">SWISS10_H!N38</f>
        <v>#DIV/0!</v>
      </c>
    </row>
    <row r="41" customFormat="false" ht="13.5" hidden="false" customHeight="true" outlineLevel="0" collapsed="false">
      <c r="A41" s="305" t="s">
        <v>170</v>
      </c>
      <c r="B41" s="357" t="e">
        <f aca="false">SWISS10_H!B39</f>
        <v>#DIV/0!</v>
      </c>
      <c r="C41" s="358" t="e">
        <f aca="false">SWISS10_H!C39</f>
        <v>#DIV/0!</v>
      </c>
      <c r="D41" s="358" t="e">
        <f aca="false">SWISS10_H!D39</f>
        <v>#DIV/0!</v>
      </c>
      <c r="E41" s="358" t="e">
        <f aca="false">SWISS10_H!E39</f>
        <v>#DIV/0!</v>
      </c>
      <c r="F41" s="358" t="e">
        <f aca="false">SWISS10_H!F39</f>
        <v>#DIV/0!</v>
      </c>
      <c r="G41" s="358" t="e">
        <f aca="false">SWISS10_H!G39</f>
        <v>#DIV/0!</v>
      </c>
      <c r="H41" s="358" t="e">
        <f aca="false">SWISS10_H!H39</f>
        <v>#DIV/0!</v>
      </c>
      <c r="I41" s="358" t="e">
        <f aca="false">SWISS10_H!I39</f>
        <v>#DIV/0!</v>
      </c>
      <c r="J41" s="358" t="e">
        <f aca="false">SWISS10_H!J39</f>
        <v>#DIV/0!</v>
      </c>
      <c r="K41" s="359" t="e">
        <f aca="false">SWISS10_H!K39</f>
        <v>#DIV/0!</v>
      </c>
      <c r="L41" s="334"/>
      <c r="M41" s="44"/>
      <c r="N41" s="336" t="e">
        <f aca="false">SWISS10_H!N39</f>
        <v>#DIV/0!</v>
      </c>
    </row>
    <row r="44" customFormat="false" ht="12.75" hidden="false" customHeight="true" outlineLevel="0" collapsed="false">
      <c r="A44" s="261" t="s">
        <v>88</v>
      </c>
      <c r="B44" s="4" t="n">
        <f aca="false">B5</f>
        <v>0</v>
      </c>
    </row>
    <row r="45" customFormat="false" ht="13.5" hidden="false" customHeight="true" outlineLevel="0" collapsed="false"/>
    <row r="46" customFormat="false" ht="18.6" hidden="false" customHeight="true" outlineLevel="0" collapsed="false">
      <c r="L46" s="337"/>
      <c r="M46" s="316" t="s">
        <v>130</v>
      </c>
      <c r="N46" s="317" t="str">
        <f aca="false">N11</f>
        <v>Part du TJM</v>
      </c>
    </row>
    <row r="47" customFormat="false" ht="12.75" hidden="false" customHeight="true" outlineLevel="0" collapsed="false">
      <c r="L47" s="338"/>
      <c r="M47" s="316"/>
      <c r="N47" s="317"/>
    </row>
    <row r="48" customFormat="false" ht="12.75" hidden="false" customHeight="true" outlineLevel="0" collapsed="false">
      <c r="L48" s="281"/>
      <c r="M48" s="318" t="s">
        <v>31</v>
      </c>
      <c r="N48" s="319" t="e">
        <f aca="false">SWISS10_H!N45</f>
        <v>#DIV/0!</v>
      </c>
    </row>
    <row r="49" customFormat="false" ht="12.75" hidden="false" customHeight="true" outlineLevel="0" collapsed="false">
      <c r="L49" s="281"/>
      <c r="M49" s="320" t="s">
        <v>32</v>
      </c>
      <c r="N49" s="321" t="e">
        <f aca="false">SWISS10_H!N46</f>
        <v>#DIV/0!</v>
      </c>
    </row>
    <row r="50" customFormat="false" ht="12.75" hidden="false" customHeight="true" outlineLevel="0" collapsed="false">
      <c r="L50" s="281"/>
      <c r="M50" s="320" t="s">
        <v>33</v>
      </c>
      <c r="N50" s="321" t="e">
        <f aca="false">SWISS10_H!N47</f>
        <v>#DIV/0!</v>
      </c>
    </row>
    <row r="51" customFormat="false" ht="12.75" hidden="false" customHeight="true" outlineLevel="0" collapsed="false">
      <c r="L51" s="281"/>
      <c r="M51" s="320" t="s">
        <v>34</v>
      </c>
      <c r="N51" s="321" t="e">
        <f aca="false">SWISS10_H!N48</f>
        <v>#DIV/0!</v>
      </c>
    </row>
    <row r="52" customFormat="false" ht="12.75" hidden="false" customHeight="true" outlineLevel="0" collapsed="false">
      <c r="L52" s="281"/>
      <c r="M52" s="320" t="s">
        <v>35</v>
      </c>
      <c r="N52" s="321" t="e">
        <f aca="false">SWISS10_H!N49</f>
        <v>#DIV/0!</v>
      </c>
    </row>
    <row r="53" customFormat="false" ht="12.75" hidden="false" customHeight="true" outlineLevel="0" collapsed="false">
      <c r="L53" s="281"/>
      <c r="M53" s="320" t="s">
        <v>36</v>
      </c>
      <c r="N53" s="321" t="e">
        <f aca="false">SWISS10_H!N50</f>
        <v>#DIV/0!</v>
      </c>
    </row>
    <row r="54" customFormat="false" ht="12.75" hidden="false" customHeight="true" outlineLevel="0" collapsed="false">
      <c r="L54" s="281"/>
      <c r="M54" s="320" t="s">
        <v>37</v>
      </c>
      <c r="N54" s="321" t="e">
        <f aca="false">SWISS10_H!N51</f>
        <v>#DIV/0!</v>
      </c>
    </row>
    <row r="55" customFormat="false" ht="12.75" hidden="false" customHeight="true" outlineLevel="0" collapsed="false">
      <c r="L55" s="281"/>
      <c r="M55" s="290" t="s">
        <v>38</v>
      </c>
      <c r="N55" s="322" t="e">
        <f aca="false">SWISS10_H!N52</f>
        <v>#DIV/0!</v>
      </c>
    </row>
    <row r="56" customFormat="false" ht="12.75" hidden="false" customHeight="true" outlineLevel="0" collapsed="false">
      <c r="L56" s="281"/>
      <c r="M56" s="320" t="s">
        <v>39</v>
      </c>
      <c r="N56" s="321" t="e">
        <f aca="false">SWISS10_H!N53</f>
        <v>#DIV/0!</v>
      </c>
    </row>
    <row r="57" customFormat="false" ht="12.75" hidden="false" customHeight="true" outlineLevel="0" collapsed="false">
      <c r="L57" s="281"/>
      <c r="M57" s="320" t="s">
        <v>40</v>
      </c>
      <c r="N57" s="321" t="e">
        <f aca="false">SWISS10_H!N54</f>
        <v>#DIV/0!</v>
      </c>
    </row>
    <row r="58" customFormat="false" ht="12.75" hidden="false" customHeight="true" outlineLevel="0" collapsed="false">
      <c r="L58" s="281"/>
      <c r="M58" s="320" t="s">
        <v>41</v>
      </c>
      <c r="N58" s="321" t="e">
        <f aca="false">SWISS10_H!N55</f>
        <v>#DIV/0!</v>
      </c>
    </row>
    <row r="59" customFormat="false" ht="12.75" hidden="false" customHeight="true" outlineLevel="0" collapsed="false">
      <c r="L59" s="281"/>
      <c r="M59" s="320" t="s">
        <v>42</v>
      </c>
      <c r="N59" s="321" t="e">
        <f aca="false">SWISS10_H!N56</f>
        <v>#DIV/0!</v>
      </c>
    </row>
    <row r="60" customFormat="false" ht="12.75" hidden="false" customHeight="true" outlineLevel="0" collapsed="false">
      <c r="L60" s="281"/>
      <c r="M60" s="323" t="s">
        <v>43</v>
      </c>
      <c r="N60" s="321" t="e">
        <f aca="false">SWISS10_H!N57</f>
        <v>#DIV/0!</v>
      </c>
    </row>
    <row r="61" customFormat="false" ht="12.75" hidden="false" customHeight="true" outlineLevel="0" collapsed="false">
      <c r="L61" s="281"/>
      <c r="M61" s="320" t="s">
        <v>44</v>
      </c>
      <c r="N61" s="321" t="e">
        <f aca="false">SWISS10_H!N58</f>
        <v>#DIV/0!</v>
      </c>
    </row>
    <row r="62" customFormat="false" ht="12.75" hidden="false" customHeight="true" outlineLevel="0" collapsed="false">
      <c r="L62" s="281"/>
      <c r="M62" s="320" t="s">
        <v>45</v>
      </c>
      <c r="N62" s="321" t="e">
        <f aca="false">SWISS10_H!N59</f>
        <v>#DIV/0!</v>
      </c>
    </row>
    <row r="63" customFormat="false" ht="12.75" hidden="false" customHeight="true" outlineLevel="0" collapsed="false">
      <c r="L63" s="281"/>
      <c r="M63" s="320" t="s">
        <v>46</v>
      </c>
      <c r="N63" s="321" t="e">
        <f aca="false">SWISS10_H!N60</f>
        <v>#DIV/0!</v>
      </c>
    </row>
    <row r="64" customFormat="false" ht="12.75" hidden="false" customHeight="true" outlineLevel="0" collapsed="false">
      <c r="L64" s="281"/>
      <c r="M64" s="320" t="s">
        <v>47</v>
      </c>
      <c r="N64" s="321" t="e">
        <f aca="false">SWISS10_H!N61</f>
        <v>#DIV/0!</v>
      </c>
    </row>
    <row r="65" customFormat="false" ht="12.75" hidden="false" customHeight="true" outlineLevel="0" collapsed="false">
      <c r="L65" s="281"/>
      <c r="M65" s="290" t="s">
        <v>48</v>
      </c>
      <c r="N65" s="322" t="e">
        <f aca="false">SWISS10_H!N62</f>
        <v>#DIV/0!</v>
      </c>
    </row>
    <row r="66" customFormat="false" ht="12.75" hidden="false" customHeight="true" outlineLevel="0" collapsed="false">
      <c r="L66" s="281"/>
      <c r="M66" s="320" t="s">
        <v>49</v>
      </c>
      <c r="N66" s="321" t="e">
        <f aca="false">SWISS10_H!N63</f>
        <v>#DIV/0!</v>
      </c>
    </row>
    <row r="67" customFormat="false" ht="12.75" hidden="false" customHeight="true" outlineLevel="0" collapsed="false">
      <c r="L67" s="281"/>
      <c r="M67" s="320" t="s">
        <v>50</v>
      </c>
      <c r="N67" s="321" t="e">
        <f aca="false">SWISS10_H!N64</f>
        <v>#DIV/0!</v>
      </c>
    </row>
    <row r="68" customFormat="false" ht="12.75" hidden="false" customHeight="true" outlineLevel="0" collapsed="false">
      <c r="L68" s="281"/>
      <c r="M68" s="320" t="s">
        <v>51</v>
      </c>
      <c r="N68" s="321" t="e">
        <f aca="false">SWISS10_H!N65</f>
        <v>#DIV/0!</v>
      </c>
    </row>
    <row r="69" customFormat="false" ht="12.75" hidden="false" customHeight="true" outlineLevel="0" collapsed="false">
      <c r="L69" s="281"/>
      <c r="M69" s="320" t="s">
        <v>52</v>
      </c>
      <c r="N69" s="321" t="e">
        <f aca="false">SWISS10_H!N66</f>
        <v>#DIV/0!</v>
      </c>
    </row>
    <row r="70" customFormat="false" ht="12.75" hidden="false" customHeight="true" outlineLevel="0" collapsed="false">
      <c r="L70" s="281"/>
      <c r="M70" s="320" t="s">
        <v>53</v>
      </c>
      <c r="N70" s="321" t="e">
        <f aca="false">SWISS10_H!N67</f>
        <v>#DIV/0!</v>
      </c>
    </row>
    <row r="71" customFormat="false" ht="12.75" hidden="false" customHeight="true" outlineLevel="0" collapsed="false">
      <c r="L71" s="72"/>
      <c r="M71" s="270" t="s">
        <v>54</v>
      </c>
      <c r="N71" s="325" t="e">
        <f aca="false">SWISS10_H!N68</f>
        <v>#DIV/0!</v>
      </c>
    </row>
    <row r="72" customFormat="false" ht="12.75" hidden="false" customHeight="true" outlineLevel="0" collapsed="false">
      <c r="L72" s="72"/>
      <c r="M72" s="108"/>
      <c r="N72" s="326"/>
    </row>
    <row r="73" customFormat="false" ht="13.5" hidden="false" customHeight="true" outlineLevel="0" collapsed="false">
      <c r="B73" s="364" t="str">
        <f aca="false">B38</f>
        <v>CAR (1)</v>
      </c>
      <c r="C73" s="365" t="str">
        <f aca="false">C38</f>
        <v>MR (2)</v>
      </c>
      <c r="D73" s="366" t="str">
        <f aca="false">D38</f>
        <v>PW (3)</v>
      </c>
      <c r="E73" s="367" t="str">
        <f aca="false">E38</f>
        <v>PW+AH(4)</v>
      </c>
      <c r="F73" s="368" t="str">
        <f aca="false">F38</f>
        <v>LIE (5)</v>
      </c>
      <c r="G73" s="369" t="str">
        <f aca="false">G38</f>
        <v>LIE+AH(6)</v>
      </c>
      <c r="H73" s="370" t="str">
        <f aca="false">H38</f>
        <v>LIE+AL(7)</v>
      </c>
      <c r="I73" s="371" t="str">
        <f aca="false">I38</f>
        <v>LW (8)</v>
      </c>
      <c r="J73" s="372" t="str">
        <f aca="false">J38</f>
        <v>LZ (9)</v>
      </c>
      <c r="K73" s="373" t="str">
        <f aca="false">K38</f>
        <v>SZ (10)</v>
      </c>
    </row>
    <row r="74" customFormat="false" ht="12.75" hidden="false" customHeight="true" outlineLevel="0" collapsed="false">
      <c r="A74" s="296" t="s">
        <v>159</v>
      </c>
      <c r="B74" s="350" t="e">
        <f aca="false">SWISS10_H!B69</f>
        <v>#DIV/0!</v>
      </c>
      <c r="C74" s="351" t="e">
        <f aca="false">SWISS10_H!C69</f>
        <v>#DIV/0!</v>
      </c>
      <c r="D74" s="351" t="e">
        <f aca="false">SWISS10_H!D69</f>
        <v>#DIV/0!</v>
      </c>
      <c r="E74" s="351" t="e">
        <f aca="false">SWISS10_H!E69</f>
        <v>#DIV/0!</v>
      </c>
      <c r="F74" s="351" t="e">
        <f aca="false">SWISS10_H!F69</f>
        <v>#DIV/0!</v>
      </c>
      <c r="G74" s="351" t="e">
        <f aca="false">SWISS10_H!G69</f>
        <v>#DIV/0!</v>
      </c>
      <c r="H74" s="351" t="e">
        <f aca="false">SWISS10_H!H69</f>
        <v>#DIV/0!</v>
      </c>
      <c r="I74" s="351" t="e">
        <f aca="false">SWISS10_H!I69</f>
        <v>#DIV/0!</v>
      </c>
      <c r="J74" s="351" t="e">
        <f aca="false">SWISS10_H!J69</f>
        <v>#DIV/0!</v>
      </c>
      <c r="K74" s="352" t="e">
        <f aca="false">SWISS10_H!K69</f>
        <v>#DIV/0!</v>
      </c>
      <c r="L74" s="334"/>
      <c r="M74" s="44"/>
      <c r="N74" s="335" t="e">
        <f aca="false">SWISS10_H!N69</f>
        <v>#DIV/0!</v>
      </c>
    </row>
    <row r="75" customFormat="false" ht="12.75" hidden="false" customHeight="true" outlineLevel="0" collapsed="false">
      <c r="A75" s="284" t="s">
        <v>169</v>
      </c>
      <c r="B75" s="354" t="e">
        <f aca="false">SWISS10_H!B70</f>
        <v>#DIV/0!</v>
      </c>
      <c r="C75" s="355" t="e">
        <f aca="false">SWISS10_H!C70</f>
        <v>#DIV/0!</v>
      </c>
      <c r="D75" s="355" t="e">
        <f aca="false">SWISS10_H!D70</f>
        <v>#DIV/0!</v>
      </c>
      <c r="E75" s="355" t="e">
        <f aca="false">SWISS10_H!E70</f>
        <v>#DIV/0!</v>
      </c>
      <c r="F75" s="355" t="e">
        <f aca="false">SWISS10_H!F70</f>
        <v>#DIV/0!</v>
      </c>
      <c r="G75" s="355" t="e">
        <f aca="false">SWISS10_H!G70</f>
        <v>#DIV/0!</v>
      </c>
      <c r="H75" s="355" t="e">
        <f aca="false">SWISS10_H!H70</f>
        <v>#DIV/0!</v>
      </c>
      <c r="I75" s="355" t="e">
        <f aca="false">SWISS10_H!I70</f>
        <v>#DIV/0!</v>
      </c>
      <c r="J75" s="355" t="e">
        <f aca="false">SWISS10_H!J70</f>
        <v>#DIV/0!</v>
      </c>
      <c r="K75" s="356" t="e">
        <f aca="false">SWISS10_H!K70</f>
        <v>#DIV/0!</v>
      </c>
      <c r="L75" s="334"/>
      <c r="M75" s="44"/>
      <c r="N75" s="322" t="e">
        <f aca="false">SWISS10_H!N70</f>
        <v>#DIV/0!</v>
      </c>
    </row>
    <row r="76" customFormat="false" ht="13.5" hidden="false" customHeight="true" outlineLevel="0" collapsed="false">
      <c r="A76" s="305" t="s">
        <v>170</v>
      </c>
      <c r="B76" s="357" t="e">
        <f aca="false">SWISS10_H!B71</f>
        <v>#DIV/0!</v>
      </c>
      <c r="C76" s="358" t="e">
        <f aca="false">SWISS10_H!C71</f>
        <v>#DIV/0!</v>
      </c>
      <c r="D76" s="358" t="e">
        <f aca="false">SWISS10_H!D71</f>
        <v>#DIV/0!</v>
      </c>
      <c r="E76" s="358" t="e">
        <f aca="false">SWISS10_H!E71</f>
        <v>#DIV/0!</v>
      </c>
      <c r="F76" s="358" t="e">
        <f aca="false">SWISS10_H!F71</f>
        <v>#DIV/0!</v>
      </c>
      <c r="G76" s="358" t="e">
        <f aca="false">SWISS10_H!G71</f>
        <v>#DIV/0!</v>
      </c>
      <c r="H76" s="358" t="e">
        <f aca="false">SWISS10_H!H71</f>
        <v>#DIV/0!</v>
      </c>
      <c r="I76" s="358" t="e">
        <f aca="false">SWISS10_H!I71</f>
        <v>#DIV/0!</v>
      </c>
      <c r="J76" s="358" t="e">
        <f aca="false">SWISS10_H!J71</f>
        <v>#DIV/0!</v>
      </c>
      <c r="K76" s="359" t="e">
        <f aca="false">SWISS10_H!K71</f>
        <v>#DIV/0!</v>
      </c>
      <c r="L76" s="334"/>
      <c r="M76" s="44"/>
      <c r="N76" s="336" t="e">
        <f aca="false">SWISS10_H!N71</f>
        <v>#DIV/0!</v>
      </c>
    </row>
  </sheetData>
  <mergeCells count="4">
    <mergeCell ref="M11:M12"/>
    <mergeCell ref="N11:N12"/>
    <mergeCell ref="M46:M47"/>
    <mergeCell ref="N46:N47"/>
  </mergeCells>
  <conditionalFormatting sqref="M13:N24">
    <cfRule type="expression" priority="2" aboveAverage="0" equalAverage="0" bottom="0" percent="0" rank="0" text="" dxfId="24">
      <formula>ROUND($N13,4)&gt;=ROUND(MAX($N$13:$N$24),4)</formula>
    </cfRule>
  </conditionalFormatting>
  <conditionalFormatting sqref="M25:N37">
    <cfRule type="expression" priority="3" aboveAverage="0" equalAverage="0" bottom="0" percent="0" rank="0" text="" dxfId="25">
      <formula>ROUND($N25,4)&gt;=ROUND(MAX($N$25:$N$36),4)</formula>
    </cfRule>
  </conditionalFormatting>
  <conditionalFormatting sqref="M48:N59">
    <cfRule type="expression" priority="4" aboveAverage="0" equalAverage="0" bottom="0" percent="0" rank="0" text="" dxfId="26">
      <formula>ROUND($N48,4)&gt;=ROUND(MAX($N$48:$N$59),4)</formula>
    </cfRule>
  </conditionalFormatting>
  <conditionalFormatting sqref="M60:N72">
    <cfRule type="expression" priority="5" aboveAverage="0" equalAverage="0" bottom="0" percent="0" rank="0" text="" dxfId="27">
      <formula>ROUND($N60,4)&gt;=ROUND(MAX($N$60:$N$71),4)</formula>
    </cfRule>
  </conditionalFormatting>
  <printOptions headings="false" gridLines="false" gridLinesSet="true" horizontalCentered="true" verticalCentered="false"/>
  <pageMargins left="0.39375" right="0.39375" top="0.984027777777778" bottom="0.39375" header="0.39375" footer="0.196527777777778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&amp;L&amp;8République et canton de Neuchâtel
Département du développement
territorial et de l'environnement&amp;CComptage hebdomadaire&amp;R&amp;8Service des ponts et chaussées
Bureau signalisation et circulation
Neuchâtel, le &amp;D</oddHeader>
    <oddFooter>&amp;L&amp;6 &amp;F&amp;R&amp;8 Page: &amp;P/&amp;N</oddFooter>
  </headerFooter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O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30078125" defaultRowHeight="12.75" zeroHeight="false" outlineLevelRow="0" outlineLevelCol="0"/>
  <cols>
    <col collapsed="false" customWidth="true" hidden="false" outlineLevel="0" max="1" min="1" style="1" width="10.71"/>
    <col collapsed="false" customWidth="true" hidden="false" outlineLevel="0" max="12" min="2" style="1" width="7"/>
    <col collapsed="false" customWidth="true" hidden="false" outlineLevel="0" max="13" min="13" style="1" width="8.14"/>
    <col collapsed="false" customWidth="true" hidden="false" outlineLevel="0" max="14" min="14" style="72" width="1.42"/>
    <col collapsed="false" customWidth="true" hidden="false" outlineLevel="0" max="15" min="15" style="1" width="8.57"/>
  </cols>
  <sheetData>
    <row r="1" customFormat="false" ht="17.1" hidden="false" customHeight="true" outlineLevel="0" collapsed="false">
      <c r="A1" s="13" t="n">
        <f aca="false">Data_count!B3</f>
        <v>0</v>
      </c>
      <c r="J1" s="12"/>
      <c r="K1" s="14"/>
      <c r="N1" s="112"/>
    </row>
    <row r="2" customFormat="false" ht="19.5" hidden="false" customHeight="true" outlineLevel="0" collapsed="false">
      <c r="A2" s="15" t="n">
        <f aca="false">Data_count!B4</f>
        <v>0</v>
      </c>
      <c r="H2" s="16" t="n">
        <f aca="false">Data_count!B5</f>
        <v>0</v>
      </c>
      <c r="O2" s="14" t="n">
        <f aca="false">Data_count!B6</f>
        <v>0</v>
      </c>
    </row>
    <row r="3" customFormat="false" ht="13.9" hidden="false" customHeight="true" outlineLevel="0" collapsed="false">
      <c r="A3" s="15" t="n">
        <f aca="false">Data_count!B10</f>
        <v>0</v>
      </c>
      <c r="G3" s="16"/>
      <c r="J3" s="12"/>
      <c r="O3" s="17" t="n">
        <f aca="false">Data_count!B7</f>
        <v>0</v>
      </c>
    </row>
    <row r="4" customFormat="false" ht="14.65" hidden="false" customHeight="true" outlineLevel="0" collapsed="false">
      <c r="A4" s="15" t="s">
        <v>87</v>
      </c>
      <c r="B4" s="18" t="n">
        <f aca="false">Data_count!B13</f>
        <v>0</v>
      </c>
      <c r="J4" s="12"/>
      <c r="O4" s="17" t="n">
        <f aca="false">Data_count!B8</f>
        <v>0</v>
      </c>
    </row>
    <row r="5" customFormat="false" ht="13.9" hidden="false" customHeight="true" outlineLevel="0" collapsed="false">
      <c r="A5" s="15" t="s">
        <v>88</v>
      </c>
      <c r="B5" s="18" t="n">
        <f aca="false">Data_count!B14</f>
        <v>0</v>
      </c>
      <c r="J5" s="12"/>
      <c r="O5" s="17" t="n">
        <f aca="false">Data_count!B9</f>
        <v>0</v>
      </c>
    </row>
    <row r="6" customFormat="false" ht="27" hidden="false" customHeight="true" outlineLevel="0" collapsed="false">
      <c r="A6" s="15"/>
      <c r="C6" s="19"/>
      <c r="H6" s="16" t="s">
        <v>192</v>
      </c>
      <c r="J6" s="12"/>
      <c r="N6" s="112"/>
    </row>
    <row r="7" customFormat="false" ht="16.15" hidden="false" customHeight="true" outlineLevel="0" collapsed="false">
      <c r="A7" s="15"/>
      <c r="C7" s="19"/>
      <c r="G7" s="125"/>
      <c r="K7" s="12"/>
      <c r="N7" s="112"/>
    </row>
    <row r="8" customFormat="false" ht="16.5" hidden="false" customHeight="false" outlineLevel="0" collapsed="false">
      <c r="H8" s="20" t="n">
        <f aca="false">Data_count!B11</f>
        <v>0</v>
      </c>
    </row>
    <row r="9" customFormat="false" ht="3" hidden="false" customHeight="true" outlineLevel="0" collapsed="false"/>
    <row r="10" customFormat="false" ht="14.65" hidden="false" customHeight="true" outlineLevel="0" collapsed="false">
      <c r="A10" s="261" t="s">
        <v>87</v>
      </c>
      <c r="B10" s="4" t="n">
        <f aca="false">B4</f>
        <v>0</v>
      </c>
    </row>
    <row r="11" customFormat="false" ht="24.75" hidden="false" customHeight="true" outlineLevel="0" collapsed="false">
      <c r="A11" s="340"/>
      <c r="B11" s="340"/>
      <c r="C11" s="340"/>
      <c r="D11" s="340"/>
      <c r="E11" s="340"/>
      <c r="F11" s="340"/>
      <c r="G11" s="340"/>
      <c r="H11" s="340"/>
      <c r="I11" s="340"/>
      <c r="J11" s="340"/>
      <c r="K11" s="340"/>
      <c r="L11" s="340"/>
      <c r="M11" s="340"/>
      <c r="N11" s="340"/>
      <c r="O11" s="340"/>
    </row>
    <row r="12" s="4" customFormat="true" ht="18.6" hidden="false" customHeight="true" outlineLevel="0" collapsed="false">
      <c r="B12" s="263" t="str">
        <f aca="false">"Distribution de la Vitesse par tranche horaire  -  Cumuls sur 7 jours (Lu - Di)"</f>
        <v>Distribution de la Vitesse par tranche horaire  -  Cumuls sur 7 jours (Lu - Di)</v>
      </c>
      <c r="C12" s="263"/>
      <c r="D12" s="263"/>
      <c r="E12" s="263"/>
      <c r="F12" s="263"/>
      <c r="G12" s="263"/>
      <c r="H12" s="263"/>
      <c r="I12" s="263"/>
      <c r="J12" s="263"/>
      <c r="K12" s="263"/>
      <c r="L12" s="263"/>
      <c r="M12" s="263"/>
      <c r="N12" s="264"/>
      <c r="O12" s="265" t="s">
        <v>158</v>
      </c>
    </row>
    <row r="13" customFormat="false" ht="14.65" hidden="false" customHeight="true" outlineLevel="0" collapsed="false">
      <c r="A13" s="144" t="s">
        <v>130</v>
      </c>
      <c r="B13" s="341" t="s">
        <v>193</v>
      </c>
      <c r="C13" s="147" t="s">
        <v>194</v>
      </c>
      <c r="D13" s="147" t="s">
        <v>195</v>
      </c>
      <c r="E13" s="147" t="s">
        <v>196</v>
      </c>
      <c r="F13" s="147" t="s">
        <v>197</v>
      </c>
      <c r="G13" s="147" t="s">
        <v>198</v>
      </c>
      <c r="H13" s="147" t="s">
        <v>199</v>
      </c>
      <c r="I13" s="147" t="s">
        <v>200</v>
      </c>
      <c r="J13" s="147" t="s">
        <v>201</v>
      </c>
      <c r="K13" s="147" t="s">
        <v>202</v>
      </c>
      <c r="L13" s="147" t="s">
        <v>203</v>
      </c>
      <c r="M13" s="150" t="s">
        <v>204</v>
      </c>
      <c r="O13" s="270" t="s">
        <v>133</v>
      </c>
    </row>
    <row r="14" customFormat="false" ht="14.65" hidden="false" customHeight="true" outlineLevel="0" collapsed="false">
      <c r="A14" s="271" t="s">
        <v>31</v>
      </c>
      <c r="B14" s="274" t="n">
        <f aca="false">Data_speed!B5</f>
        <v>0</v>
      </c>
      <c r="C14" s="273" t="n">
        <f aca="false">Data_speed!C5</f>
        <v>0</v>
      </c>
      <c r="D14" s="274" t="n">
        <f aca="false">Data_speed!D5</f>
        <v>0</v>
      </c>
      <c r="E14" s="273" t="n">
        <f aca="false">Data_speed!E5</f>
        <v>0</v>
      </c>
      <c r="F14" s="274" t="n">
        <f aca="false">Data_speed!F5</f>
        <v>0</v>
      </c>
      <c r="G14" s="273" t="n">
        <f aca="false">Data_speed!G5</f>
        <v>0</v>
      </c>
      <c r="H14" s="274" t="n">
        <f aca="false">Data_speed!H5</f>
        <v>0</v>
      </c>
      <c r="I14" s="273" t="n">
        <f aca="false">Data_speed!I5</f>
        <v>0</v>
      </c>
      <c r="J14" s="274" t="n">
        <f aca="false">Data_speed!J5</f>
        <v>0</v>
      </c>
      <c r="K14" s="273" t="n">
        <f aca="false">Data_speed!K5</f>
        <v>0</v>
      </c>
      <c r="L14" s="273" t="n">
        <f aca="false">Data_speed!L5</f>
        <v>0</v>
      </c>
      <c r="M14" s="275" t="n">
        <f aca="false">Data_speed!M5</f>
        <v>0</v>
      </c>
      <c r="O14" s="344" t="n">
        <f aca="false">CV_C!T14</f>
        <v>0</v>
      </c>
    </row>
    <row r="15" customFormat="false" ht="14.65" hidden="false" customHeight="true" outlineLevel="0" collapsed="false">
      <c r="A15" s="278" t="s">
        <v>32</v>
      </c>
      <c r="B15" s="281" t="n">
        <f aca="false">Data_speed!B6</f>
        <v>0</v>
      </c>
      <c r="C15" s="280" t="n">
        <f aca="false">Data_speed!C6</f>
        <v>0</v>
      </c>
      <c r="D15" s="281" t="n">
        <f aca="false">Data_speed!D6</f>
        <v>0</v>
      </c>
      <c r="E15" s="280" t="n">
        <f aca="false">Data_speed!E6</f>
        <v>0</v>
      </c>
      <c r="F15" s="281" t="n">
        <f aca="false">Data_speed!F6</f>
        <v>0</v>
      </c>
      <c r="G15" s="280" t="n">
        <f aca="false">Data_speed!G6</f>
        <v>0</v>
      </c>
      <c r="H15" s="281" t="n">
        <f aca="false">Data_speed!H6</f>
        <v>0</v>
      </c>
      <c r="I15" s="280" t="n">
        <f aca="false">Data_speed!I6</f>
        <v>0</v>
      </c>
      <c r="J15" s="281" t="n">
        <f aca="false">Data_speed!J6</f>
        <v>0</v>
      </c>
      <c r="K15" s="280" t="n">
        <f aca="false">Data_speed!K6</f>
        <v>0</v>
      </c>
      <c r="L15" s="280" t="n">
        <f aca="false">Data_speed!L6</f>
        <v>0</v>
      </c>
      <c r="M15" s="282" t="n">
        <f aca="false">Data_speed!M6</f>
        <v>0</v>
      </c>
      <c r="O15" s="276" t="n">
        <f aca="false">CV_C!T15</f>
        <v>0</v>
      </c>
    </row>
    <row r="16" customFormat="false" ht="14.65" hidden="false" customHeight="true" outlineLevel="0" collapsed="false">
      <c r="A16" s="278" t="s">
        <v>33</v>
      </c>
      <c r="B16" s="281" t="n">
        <f aca="false">Data_speed!B7</f>
        <v>0</v>
      </c>
      <c r="C16" s="280" t="n">
        <f aca="false">Data_speed!C7</f>
        <v>0</v>
      </c>
      <c r="D16" s="281" t="n">
        <f aca="false">Data_speed!D7</f>
        <v>0</v>
      </c>
      <c r="E16" s="280" t="n">
        <f aca="false">Data_speed!E7</f>
        <v>0</v>
      </c>
      <c r="F16" s="281" t="n">
        <f aca="false">Data_speed!F7</f>
        <v>0</v>
      </c>
      <c r="G16" s="280" t="n">
        <f aca="false">Data_speed!G7</f>
        <v>0</v>
      </c>
      <c r="H16" s="281" t="n">
        <f aca="false">Data_speed!H7</f>
        <v>0</v>
      </c>
      <c r="I16" s="280" t="n">
        <f aca="false">Data_speed!I7</f>
        <v>0</v>
      </c>
      <c r="J16" s="281" t="n">
        <f aca="false">Data_speed!J7</f>
        <v>0</v>
      </c>
      <c r="K16" s="280" t="n">
        <f aca="false">Data_speed!K7</f>
        <v>0</v>
      </c>
      <c r="L16" s="280" t="n">
        <f aca="false">Data_speed!L7</f>
        <v>0</v>
      </c>
      <c r="M16" s="282" t="n">
        <f aca="false">Data_speed!M7</f>
        <v>0</v>
      </c>
      <c r="O16" s="276" t="n">
        <f aca="false">CV_C!T16</f>
        <v>0</v>
      </c>
    </row>
    <row r="17" customFormat="false" ht="14.65" hidden="false" customHeight="true" outlineLevel="0" collapsed="false">
      <c r="A17" s="278" t="s">
        <v>34</v>
      </c>
      <c r="B17" s="281" t="n">
        <f aca="false">Data_speed!B8</f>
        <v>0</v>
      </c>
      <c r="C17" s="280" t="n">
        <f aca="false">Data_speed!C8</f>
        <v>0</v>
      </c>
      <c r="D17" s="281" t="n">
        <f aca="false">Data_speed!D8</f>
        <v>0</v>
      </c>
      <c r="E17" s="280" t="n">
        <f aca="false">Data_speed!E8</f>
        <v>0</v>
      </c>
      <c r="F17" s="281" t="n">
        <f aca="false">Data_speed!F8</f>
        <v>0</v>
      </c>
      <c r="G17" s="280" t="n">
        <f aca="false">Data_speed!G8</f>
        <v>0</v>
      </c>
      <c r="H17" s="281" t="n">
        <f aca="false">Data_speed!H8</f>
        <v>0</v>
      </c>
      <c r="I17" s="280" t="n">
        <f aca="false">Data_speed!I8</f>
        <v>0</v>
      </c>
      <c r="J17" s="281" t="n">
        <f aca="false">Data_speed!J8</f>
        <v>0</v>
      </c>
      <c r="K17" s="280" t="n">
        <f aca="false">Data_speed!K8</f>
        <v>0</v>
      </c>
      <c r="L17" s="280" t="n">
        <f aca="false">Data_speed!L8</f>
        <v>0</v>
      </c>
      <c r="M17" s="282" t="n">
        <f aca="false">Data_speed!M8</f>
        <v>0</v>
      </c>
      <c r="O17" s="276" t="n">
        <f aca="false">CV_C!T17</f>
        <v>0</v>
      </c>
    </row>
    <row r="18" customFormat="false" ht="14.65" hidden="false" customHeight="true" outlineLevel="0" collapsed="false">
      <c r="A18" s="278" t="s">
        <v>35</v>
      </c>
      <c r="B18" s="281" t="n">
        <f aca="false">Data_speed!B9</f>
        <v>0</v>
      </c>
      <c r="C18" s="280" t="n">
        <f aca="false">Data_speed!C9</f>
        <v>0</v>
      </c>
      <c r="D18" s="281" t="n">
        <f aca="false">Data_speed!D9</f>
        <v>0</v>
      </c>
      <c r="E18" s="280" t="n">
        <f aca="false">Data_speed!E9</f>
        <v>0</v>
      </c>
      <c r="F18" s="281" t="n">
        <f aca="false">Data_speed!F9</f>
        <v>0</v>
      </c>
      <c r="G18" s="280" t="n">
        <f aca="false">Data_speed!G9</f>
        <v>0</v>
      </c>
      <c r="H18" s="281" t="n">
        <f aca="false">Data_speed!H9</f>
        <v>0</v>
      </c>
      <c r="I18" s="280" t="n">
        <f aca="false">Data_speed!I9</f>
        <v>0</v>
      </c>
      <c r="J18" s="281" t="n">
        <f aca="false">Data_speed!J9</f>
        <v>0</v>
      </c>
      <c r="K18" s="280" t="n">
        <f aca="false">Data_speed!K9</f>
        <v>0</v>
      </c>
      <c r="L18" s="280" t="n">
        <f aca="false">Data_speed!L9</f>
        <v>0</v>
      </c>
      <c r="M18" s="282" t="n">
        <f aca="false">Data_speed!M9</f>
        <v>0</v>
      </c>
      <c r="O18" s="276" t="n">
        <f aca="false">CV_C!T18</f>
        <v>0</v>
      </c>
    </row>
    <row r="19" customFormat="false" ht="14.65" hidden="false" customHeight="true" outlineLevel="0" collapsed="false">
      <c r="A19" s="278" t="s">
        <v>36</v>
      </c>
      <c r="B19" s="281" t="n">
        <f aca="false">Data_speed!B10</f>
        <v>0</v>
      </c>
      <c r="C19" s="280" t="n">
        <f aca="false">Data_speed!C10</f>
        <v>0</v>
      </c>
      <c r="D19" s="281" t="n">
        <f aca="false">Data_speed!D10</f>
        <v>0</v>
      </c>
      <c r="E19" s="280" t="n">
        <f aca="false">Data_speed!E10</f>
        <v>0</v>
      </c>
      <c r="F19" s="281" t="n">
        <f aca="false">Data_speed!F10</f>
        <v>0</v>
      </c>
      <c r="G19" s="280" t="n">
        <f aca="false">Data_speed!G10</f>
        <v>0</v>
      </c>
      <c r="H19" s="281" t="n">
        <f aca="false">Data_speed!H10</f>
        <v>0</v>
      </c>
      <c r="I19" s="280" t="n">
        <f aca="false">Data_speed!I10</f>
        <v>0</v>
      </c>
      <c r="J19" s="281" t="n">
        <f aca="false">Data_speed!J10</f>
        <v>0</v>
      </c>
      <c r="K19" s="280" t="n">
        <f aca="false">Data_speed!K10</f>
        <v>0</v>
      </c>
      <c r="L19" s="280" t="n">
        <f aca="false">Data_speed!L10</f>
        <v>0</v>
      </c>
      <c r="M19" s="282" t="n">
        <f aca="false">Data_speed!M10</f>
        <v>0</v>
      </c>
      <c r="O19" s="276" t="n">
        <f aca="false">CV_C!T19</f>
        <v>0</v>
      </c>
    </row>
    <row r="20" customFormat="false" ht="14.65" hidden="false" customHeight="true" outlineLevel="0" collapsed="false">
      <c r="A20" s="278" t="s">
        <v>37</v>
      </c>
      <c r="B20" s="281" t="n">
        <f aca="false">Data_speed!B11</f>
        <v>0</v>
      </c>
      <c r="C20" s="280" t="n">
        <f aca="false">Data_speed!C11</f>
        <v>0</v>
      </c>
      <c r="D20" s="281" t="n">
        <f aca="false">Data_speed!D11</f>
        <v>0</v>
      </c>
      <c r="E20" s="280" t="n">
        <f aca="false">Data_speed!E11</f>
        <v>0</v>
      </c>
      <c r="F20" s="281" t="n">
        <f aca="false">Data_speed!F11</f>
        <v>0</v>
      </c>
      <c r="G20" s="280" t="n">
        <f aca="false">Data_speed!G11</f>
        <v>0</v>
      </c>
      <c r="H20" s="281" t="n">
        <f aca="false">Data_speed!H11</f>
        <v>0</v>
      </c>
      <c r="I20" s="280" t="n">
        <f aca="false">Data_speed!I11</f>
        <v>0</v>
      </c>
      <c r="J20" s="281" t="n">
        <f aca="false">Data_speed!J11</f>
        <v>0</v>
      </c>
      <c r="K20" s="280" t="n">
        <f aca="false">Data_speed!K11</f>
        <v>0</v>
      </c>
      <c r="L20" s="280" t="n">
        <f aca="false">Data_speed!L11</f>
        <v>0</v>
      </c>
      <c r="M20" s="282" t="n">
        <f aca="false">Data_speed!M11</f>
        <v>0</v>
      </c>
      <c r="O20" s="276" t="n">
        <f aca="false">CV_C!T20</f>
        <v>0</v>
      </c>
    </row>
    <row r="21" customFormat="false" ht="14.65" hidden="false" customHeight="true" outlineLevel="0" collapsed="false">
      <c r="A21" s="284" t="s">
        <v>38</v>
      </c>
      <c r="B21" s="287" t="n">
        <f aca="false">Data_speed!B12</f>
        <v>0</v>
      </c>
      <c r="C21" s="286" t="n">
        <f aca="false">Data_speed!C12</f>
        <v>0</v>
      </c>
      <c r="D21" s="287" t="n">
        <f aca="false">Data_speed!D12</f>
        <v>0</v>
      </c>
      <c r="E21" s="286" t="n">
        <f aca="false">Data_speed!E12</f>
        <v>0</v>
      </c>
      <c r="F21" s="287" t="n">
        <f aca="false">Data_speed!F12</f>
        <v>0</v>
      </c>
      <c r="G21" s="286" t="n">
        <f aca="false">Data_speed!G12</f>
        <v>0</v>
      </c>
      <c r="H21" s="287" t="n">
        <f aca="false">Data_speed!H12</f>
        <v>0</v>
      </c>
      <c r="I21" s="286" t="n">
        <f aca="false">Data_speed!I12</f>
        <v>0</v>
      </c>
      <c r="J21" s="287" t="n">
        <f aca="false">Data_speed!J12</f>
        <v>0</v>
      </c>
      <c r="K21" s="286" t="n">
        <f aca="false">Data_speed!K12</f>
        <v>0</v>
      </c>
      <c r="L21" s="286" t="n">
        <f aca="false">Data_speed!L12</f>
        <v>0</v>
      </c>
      <c r="M21" s="288" t="n">
        <f aca="false">Data_speed!M12</f>
        <v>0</v>
      </c>
      <c r="N21" s="374"/>
      <c r="O21" s="289" t="n">
        <f aca="false">CV_C!T21</f>
        <v>0</v>
      </c>
    </row>
    <row r="22" customFormat="false" ht="14.65" hidden="false" customHeight="true" outlineLevel="0" collapsed="false">
      <c r="A22" s="278" t="s">
        <v>39</v>
      </c>
      <c r="B22" s="281" t="n">
        <f aca="false">Data_speed!B13</f>
        <v>0</v>
      </c>
      <c r="C22" s="280" t="n">
        <f aca="false">Data_speed!C13</f>
        <v>0</v>
      </c>
      <c r="D22" s="281" t="n">
        <f aca="false">Data_speed!D13</f>
        <v>0</v>
      </c>
      <c r="E22" s="280" t="n">
        <f aca="false">Data_speed!E13</f>
        <v>0</v>
      </c>
      <c r="F22" s="281" t="n">
        <f aca="false">Data_speed!F13</f>
        <v>0</v>
      </c>
      <c r="G22" s="280" t="n">
        <f aca="false">Data_speed!G13</f>
        <v>0</v>
      </c>
      <c r="H22" s="281" t="n">
        <f aca="false">Data_speed!H13</f>
        <v>0</v>
      </c>
      <c r="I22" s="280" t="n">
        <f aca="false">Data_speed!I13</f>
        <v>0</v>
      </c>
      <c r="J22" s="281" t="n">
        <f aca="false">Data_speed!J13</f>
        <v>0</v>
      </c>
      <c r="K22" s="280" t="n">
        <f aca="false">Data_speed!K13</f>
        <v>0</v>
      </c>
      <c r="L22" s="280" t="n">
        <f aca="false">Data_speed!L13</f>
        <v>0</v>
      </c>
      <c r="M22" s="282" t="n">
        <f aca="false">Data_speed!M13</f>
        <v>0</v>
      </c>
      <c r="O22" s="276" t="n">
        <f aca="false">CV_C!T22</f>
        <v>0</v>
      </c>
    </row>
    <row r="23" customFormat="false" ht="14.65" hidden="false" customHeight="true" outlineLevel="0" collapsed="false">
      <c r="A23" s="278" t="s">
        <v>40</v>
      </c>
      <c r="B23" s="281" t="n">
        <f aca="false">Data_speed!B14</f>
        <v>0</v>
      </c>
      <c r="C23" s="280" t="n">
        <f aca="false">Data_speed!C14</f>
        <v>0</v>
      </c>
      <c r="D23" s="281" t="n">
        <f aca="false">Data_speed!D14</f>
        <v>0</v>
      </c>
      <c r="E23" s="280" t="n">
        <f aca="false">Data_speed!E14</f>
        <v>0</v>
      </c>
      <c r="F23" s="281" t="n">
        <f aca="false">Data_speed!F14</f>
        <v>0</v>
      </c>
      <c r="G23" s="280" t="n">
        <f aca="false">Data_speed!G14</f>
        <v>0</v>
      </c>
      <c r="H23" s="281" t="n">
        <f aca="false">Data_speed!H14</f>
        <v>0</v>
      </c>
      <c r="I23" s="280" t="n">
        <f aca="false">Data_speed!I14</f>
        <v>0</v>
      </c>
      <c r="J23" s="281" t="n">
        <f aca="false">Data_speed!J14</f>
        <v>0</v>
      </c>
      <c r="K23" s="280" t="n">
        <f aca="false">Data_speed!K14</f>
        <v>0</v>
      </c>
      <c r="L23" s="280" t="n">
        <f aca="false">Data_speed!L14</f>
        <v>0</v>
      </c>
      <c r="M23" s="282" t="n">
        <f aca="false">Data_speed!M14</f>
        <v>0</v>
      </c>
      <c r="O23" s="276" t="n">
        <f aca="false">CV_C!T23</f>
        <v>0</v>
      </c>
    </row>
    <row r="24" customFormat="false" ht="14.65" hidden="false" customHeight="true" outlineLevel="0" collapsed="false">
      <c r="A24" s="278" t="s">
        <v>41</v>
      </c>
      <c r="B24" s="281" t="n">
        <f aca="false">Data_speed!B15</f>
        <v>0</v>
      </c>
      <c r="C24" s="280" t="n">
        <f aca="false">Data_speed!C15</f>
        <v>0</v>
      </c>
      <c r="D24" s="281" t="n">
        <f aca="false">Data_speed!D15</f>
        <v>0</v>
      </c>
      <c r="E24" s="280" t="n">
        <f aca="false">Data_speed!E15</f>
        <v>0</v>
      </c>
      <c r="F24" s="281" t="n">
        <f aca="false">Data_speed!F15</f>
        <v>0</v>
      </c>
      <c r="G24" s="280" t="n">
        <f aca="false">Data_speed!G15</f>
        <v>0</v>
      </c>
      <c r="H24" s="281" t="n">
        <f aca="false">Data_speed!H15</f>
        <v>0</v>
      </c>
      <c r="I24" s="280" t="n">
        <f aca="false">Data_speed!I15</f>
        <v>0</v>
      </c>
      <c r="J24" s="281" t="n">
        <f aca="false">Data_speed!J15</f>
        <v>0</v>
      </c>
      <c r="K24" s="280" t="n">
        <f aca="false">Data_speed!K15</f>
        <v>0</v>
      </c>
      <c r="L24" s="280" t="n">
        <f aca="false">Data_speed!L15</f>
        <v>0</v>
      </c>
      <c r="M24" s="282" t="n">
        <f aca="false">Data_speed!M15</f>
        <v>0</v>
      </c>
      <c r="O24" s="276" t="n">
        <f aca="false">CV_C!T24</f>
        <v>0</v>
      </c>
    </row>
    <row r="25" customFormat="false" ht="14.65" hidden="false" customHeight="true" outlineLevel="0" collapsed="false">
      <c r="A25" s="278" t="s">
        <v>42</v>
      </c>
      <c r="B25" s="281" t="n">
        <f aca="false">Data_speed!B16</f>
        <v>0</v>
      </c>
      <c r="C25" s="280" t="n">
        <f aca="false">Data_speed!C16</f>
        <v>0</v>
      </c>
      <c r="D25" s="281" t="n">
        <f aca="false">Data_speed!D16</f>
        <v>0</v>
      </c>
      <c r="E25" s="280" t="n">
        <f aca="false">Data_speed!E16</f>
        <v>0</v>
      </c>
      <c r="F25" s="281" t="n">
        <f aca="false">Data_speed!F16</f>
        <v>0</v>
      </c>
      <c r="G25" s="280" t="n">
        <f aca="false">Data_speed!G16</f>
        <v>0</v>
      </c>
      <c r="H25" s="281" t="n">
        <f aca="false">Data_speed!H16</f>
        <v>0</v>
      </c>
      <c r="I25" s="280" t="n">
        <f aca="false">Data_speed!I16</f>
        <v>0</v>
      </c>
      <c r="J25" s="281" t="n">
        <f aca="false">Data_speed!J16</f>
        <v>0</v>
      </c>
      <c r="K25" s="280" t="n">
        <f aca="false">Data_speed!K16</f>
        <v>0</v>
      </c>
      <c r="L25" s="280" t="n">
        <f aca="false">Data_speed!L16</f>
        <v>0</v>
      </c>
      <c r="M25" s="282" t="n">
        <f aca="false">Data_speed!M16</f>
        <v>0</v>
      </c>
      <c r="O25" s="276" t="n">
        <f aca="false">CV_C!T25</f>
        <v>0</v>
      </c>
    </row>
    <row r="26" customFormat="false" ht="14.65" hidden="false" customHeight="true" outlineLevel="0" collapsed="false">
      <c r="A26" s="278" t="s">
        <v>43</v>
      </c>
      <c r="B26" s="281" t="n">
        <f aca="false">Data_speed!B17</f>
        <v>0</v>
      </c>
      <c r="C26" s="280" t="n">
        <f aca="false">Data_speed!C17</f>
        <v>0</v>
      </c>
      <c r="D26" s="281" t="n">
        <f aca="false">Data_speed!D17</f>
        <v>0</v>
      </c>
      <c r="E26" s="280" t="n">
        <f aca="false">Data_speed!E17</f>
        <v>0</v>
      </c>
      <c r="F26" s="281" t="n">
        <f aca="false">Data_speed!F17</f>
        <v>0</v>
      </c>
      <c r="G26" s="280" t="n">
        <f aca="false">Data_speed!G17</f>
        <v>0</v>
      </c>
      <c r="H26" s="281" t="n">
        <f aca="false">Data_speed!H17</f>
        <v>0</v>
      </c>
      <c r="I26" s="280" t="n">
        <f aca="false">Data_speed!I17</f>
        <v>0</v>
      </c>
      <c r="J26" s="281" t="n">
        <f aca="false">Data_speed!J17</f>
        <v>0</v>
      </c>
      <c r="K26" s="280" t="n">
        <f aca="false">Data_speed!K17</f>
        <v>0</v>
      </c>
      <c r="L26" s="280" t="n">
        <f aca="false">Data_speed!L17</f>
        <v>0</v>
      </c>
      <c r="M26" s="282" t="n">
        <f aca="false">Data_speed!M17</f>
        <v>0</v>
      </c>
      <c r="O26" s="276" t="n">
        <f aca="false">CV_C!T26</f>
        <v>0</v>
      </c>
    </row>
    <row r="27" customFormat="false" ht="14.65" hidden="false" customHeight="true" outlineLevel="0" collapsed="false">
      <c r="A27" s="278" t="s">
        <v>44</v>
      </c>
      <c r="B27" s="281" t="n">
        <f aca="false">Data_speed!B18</f>
        <v>0</v>
      </c>
      <c r="C27" s="280" t="n">
        <f aca="false">Data_speed!C18</f>
        <v>0</v>
      </c>
      <c r="D27" s="281" t="n">
        <f aca="false">Data_speed!D18</f>
        <v>0</v>
      </c>
      <c r="E27" s="280" t="n">
        <f aca="false">Data_speed!E18</f>
        <v>0</v>
      </c>
      <c r="F27" s="281" t="n">
        <f aca="false">Data_speed!F18</f>
        <v>0</v>
      </c>
      <c r="G27" s="280" t="n">
        <f aca="false">Data_speed!G18</f>
        <v>0</v>
      </c>
      <c r="H27" s="281" t="n">
        <f aca="false">Data_speed!H18</f>
        <v>0</v>
      </c>
      <c r="I27" s="280" t="n">
        <f aca="false">Data_speed!I18</f>
        <v>0</v>
      </c>
      <c r="J27" s="281" t="n">
        <f aca="false">Data_speed!J18</f>
        <v>0</v>
      </c>
      <c r="K27" s="280" t="n">
        <f aca="false">Data_speed!K18</f>
        <v>0</v>
      </c>
      <c r="L27" s="280" t="n">
        <f aca="false">Data_speed!L18</f>
        <v>0</v>
      </c>
      <c r="M27" s="282" t="n">
        <f aca="false">Data_speed!M18</f>
        <v>0</v>
      </c>
      <c r="O27" s="276" t="n">
        <f aca="false">CV_C!T27</f>
        <v>0</v>
      </c>
    </row>
    <row r="28" customFormat="false" ht="14.65" hidden="false" customHeight="true" outlineLevel="0" collapsed="false">
      <c r="A28" s="278" t="s">
        <v>45</v>
      </c>
      <c r="B28" s="281" t="n">
        <f aca="false">Data_speed!B19</f>
        <v>0</v>
      </c>
      <c r="C28" s="280" t="n">
        <f aca="false">Data_speed!C19</f>
        <v>0</v>
      </c>
      <c r="D28" s="281" t="n">
        <f aca="false">Data_speed!D19</f>
        <v>0</v>
      </c>
      <c r="E28" s="280" t="n">
        <f aca="false">Data_speed!E19</f>
        <v>0</v>
      </c>
      <c r="F28" s="281" t="n">
        <f aca="false">Data_speed!F19</f>
        <v>0</v>
      </c>
      <c r="G28" s="280" t="n">
        <f aca="false">Data_speed!G19</f>
        <v>0</v>
      </c>
      <c r="H28" s="281" t="n">
        <f aca="false">Data_speed!H19</f>
        <v>0</v>
      </c>
      <c r="I28" s="280" t="n">
        <f aca="false">Data_speed!I19</f>
        <v>0</v>
      </c>
      <c r="J28" s="281" t="n">
        <f aca="false">Data_speed!J19</f>
        <v>0</v>
      </c>
      <c r="K28" s="280" t="n">
        <f aca="false">Data_speed!K19</f>
        <v>0</v>
      </c>
      <c r="L28" s="280" t="n">
        <f aca="false">Data_speed!L19</f>
        <v>0</v>
      </c>
      <c r="M28" s="282" t="n">
        <f aca="false">Data_speed!M19</f>
        <v>0</v>
      </c>
      <c r="O28" s="276" t="n">
        <f aca="false">CV_C!T28</f>
        <v>0</v>
      </c>
    </row>
    <row r="29" customFormat="false" ht="14.65" hidden="false" customHeight="true" outlineLevel="0" collapsed="false">
      <c r="A29" s="278" t="s">
        <v>46</v>
      </c>
      <c r="B29" s="281" t="n">
        <f aca="false">Data_speed!B20</f>
        <v>0</v>
      </c>
      <c r="C29" s="280" t="n">
        <f aca="false">Data_speed!C20</f>
        <v>0</v>
      </c>
      <c r="D29" s="281" t="n">
        <f aca="false">Data_speed!D20</f>
        <v>0</v>
      </c>
      <c r="E29" s="280" t="n">
        <f aca="false">Data_speed!E20</f>
        <v>0</v>
      </c>
      <c r="F29" s="281" t="n">
        <f aca="false">Data_speed!F20</f>
        <v>0</v>
      </c>
      <c r="G29" s="280" t="n">
        <f aca="false">Data_speed!G20</f>
        <v>0</v>
      </c>
      <c r="H29" s="281" t="n">
        <f aca="false">Data_speed!H20</f>
        <v>0</v>
      </c>
      <c r="I29" s="280" t="n">
        <f aca="false">Data_speed!I20</f>
        <v>0</v>
      </c>
      <c r="J29" s="281" t="n">
        <f aca="false">Data_speed!J20</f>
        <v>0</v>
      </c>
      <c r="K29" s="280" t="n">
        <f aca="false">Data_speed!K20</f>
        <v>0</v>
      </c>
      <c r="L29" s="280" t="n">
        <f aca="false">Data_speed!L20</f>
        <v>0</v>
      </c>
      <c r="M29" s="282" t="n">
        <f aca="false">Data_speed!M20</f>
        <v>0</v>
      </c>
      <c r="O29" s="276" t="n">
        <f aca="false">CV_C!T29</f>
        <v>0</v>
      </c>
    </row>
    <row r="30" customFormat="false" ht="14.65" hidden="false" customHeight="true" outlineLevel="0" collapsed="false">
      <c r="A30" s="278" t="s">
        <v>47</v>
      </c>
      <c r="B30" s="281" t="n">
        <f aca="false">Data_speed!B21</f>
        <v>0</v>
      </c>
      <c r="C30" s="280" t="n">
        <f aca="false">Data_speed!C21</f>
        <v>0</v>
      </c>
      <c r="D30" s="281" t="n">
        <f aca="false">Data_speed!D21</f>
        <v>0</v>
      </c>
      <c r="E30" s="280" t="n">
        <f aca="false">Data_speed!E21</f>
        <v>0</v>
      </c>
      <c r="F30" s="281" t="n">
        <f aca="false">Data_speed!F21</f>
        <v>0</v>
      </c>
      <c r="G30" s="280" t="n">
        <f aca="false">Data_speed!G21</f>
        <v>0</v>
      </c>
      <c r="H30" s="281" t="n">
        <f aca="false">Data_speed!H21</f>
        <v>0</v>
      </c>
      <c r="I30" s="280" t="n">
        <f aca="false">Data_speed!I21</f>
        <v>0</v>
      </c>
      <c r="J30" s="281" t="n">
        <f aca="false">Data_speed!J21</f>
        <v>0</v>
      </c>
      <c r="K30" s="280" t="n">
        <f aca="false">Data_speed!K21</f>
        <v>0</v>
      </c>
      <c r="L30" s="280" t="n">
        <f aca="false">Data_speed!L21</f>
        <v>0</v>
      </c>
      <c r="M30" s="282" t="n">
        <f aca="false">Data_speed!M21</f>
        <v>0</v>
      </c>
      <c r="O30" s="276" t="n">
        <f aca="false">CV_C!T30</f>
        <v>0</v>
      </c>
    </row>
    <row r="31" customFormat="false" ht="14.65" hidden="false" customHeight="true" outlineLevel="0" collapsed="false">
      <c r="A31" s="284" t="s">
        <v>48</v>
      </c>
      <c r="B31" s="287" t="n">
        <f aca="false">Data_speed!B22</f>
        <v>0</v>
      </c>
      <c r="C31" s="286" t="n">
        <f aca="false">Data_speed!C22</f>
        <v>0</v>
      </c>
      <c r="D31" s="287" t="n">
        <f aca="false">Data_speed!D22</f>
        <v>0</v>
      </c>
      <c r="E31" s="286" t="n">
        <f aca="false">Data_speed!E22</f>
        <v>0</v>
      </c>
      <c r="F31" s="287" t="n">
        <f aca="false">Data_speed!F22</f>
        <v>0</v>
      </c>
      <c r="G31" s="286" t="n">
        <f aca="false">Data_speed!G22</f>
        <v>0</v>
      </c>
      <c r="H31" s="287" t="n">
        <f aca="false">Data_speed!H22</f>
        <v>0</v>
      </c>
      <c r="I31" s="286" t="n">
        <f aca="false">Data_speed!I22</f>
        <v>0</v>
      </c>
      <c r="J31" s="287" t="n">
        <f aca="false">Data_speed!J22</f>
        <v>0</v>
      </c>
      <c r="K31" s="286" t="n">
        <f aca="false">Data_speed!K22</f>
        <v>0</v>
      </c>
      <c r="L31" s="286" t="n">
        <f aca="false">Data_speed!L22</f>
        <v>0</v>
      </c>
      <c r="M31" s="288" t="n">
        <f aca="false">Data_speed!M22</f>
        <v>0</v>
      </c>
      <c r="N31" s="374"/>
      <c r="O31" s="289" t="n">
        <f aca="false">CV_C!T31</f>
        <v>0</v>
      </c>
    </row>
    <row r="32" customFormat="false" ht="14.65" hidden="false" customHeight="true" outlineLevel="0" collapsed="false">
      <c r="A32" s="278" t="s">
        <v>49</v>
      </c>
      <c r="B32" s="281" t="n">
        <f aca="false">Data_speed!B23</f>
        <v>0</v>
      </c>
      <c r="C32" s="280" t="n">
        <f aca="false">Data_speed!C23</f>
        <v>0</v>
      </c>
      <c r="D32" s="281" t="n">
        <f aca="false">Data_speed!D23</f>
        <v>0</v>
      </c>
      <c r="E32" s="280" t="n">
        <f aca="false">Data_speed!E23</f>
        <v>0</v>
      </c>
      <c r="F32" s="281" t="n">
        <f aca="false">Data_speed!F23</f>
        <v>0</v>
      </c>
      <c r="G32" s="280" t="n">
        <f aca="false">Data_speed!G23</f>
        <v>0</v>
      </c>
      <c r="H32" s="281" t="n">
        <f aca="false">Data_speed!H23</f>
        <v>0</v>
      </c>
      <c r="I32" s="280" t="n">
        <f aca="false">Data_speed!I23</f>
        <v>0</v>
      </c>
      <c r="J32" s="281" t="n">
        <f aca="false">Data_speed!J23</f>
        <v>0</v>
      </c>
      <c r="K32" s="280" t="n">
        <f aca="false">Data_speed!K23</f>
        <v>0</v>
      </c>
      <c r="L32" s="280" t="n">
        <f aca="false">Data_speed!L23</f>
        <v>0</v>
      </c>
      <c r="M32" s="282" t="n">
        <f aca="false">Data_speed!M23</f>
        <v>0</v>
      </c>
      <c r="O32" s="276" t="n">
        <f aca="false">CV_C!T32</f>
        <v>0</v>
      </c>
    </row>
    <row r="33" customFormat="false" ht="14.65" hidden="false" customHeight="true" outlineLevel="0" collapsed="false">
      <c r="A33" s="278" t="s">
        <v>50</v>
      </c>
      <c r="B33" s="281" t="n">
        <f aca="false">Data_speed!B24</f>
        <v>0</v>
      </c>
      <c r="C33" s="280" t="n">
        <f aca="false">Data_speed!C24</f>
        <v>0</v>
      </c>
      <c r="D33" s="281" t="n">
        <f aca="false">Data_speed!D24</f>
        <v>0</v>
      </c>
      <c r="E33" s="280" t="n">
        <f aca="false">Data_speed!E24</f>
        <v>0</v>
      </c>
      <c r="F33" s="281" t="n">
        <f aca="false">Data_speed!F24</f>
        <v>0</v>
      </c>
      <c r="G33" s="280" t="n">
        <f aca="false">Data_speed!G24</f>
        <v>0</v>
      </c>
      <c r="H33" s="281" t="n">
        <f aca="false">Data_speed!H24</f>
        <v>0</v>
      </c>
      <c r="I33" s="280" t="n">
        <f aca="false">Data_speed!I24</f>
        <v>0</v>
      </c>
      <c r="J33" s="281" t="n">
        <f aca="false">Data_speed!J24</f>
        <v>0</v>
      </c>
      <c r="K33" s="280" t="n">
        <f aca="false">Data_speed!K24</f>
        <v>0</v>
      </c>
      <c r="L33" s="280" t="n">
        <f aca="false">Data_speed!L24</f>
        <v>0</v>
      </c>
      <c r="M33" s="282" t="n">
        <f aca="false">Data_speed!M24</f>
        <v>0</v>
      </c>
      <c r="O33" s="276" t="n">
        <f aca="false">CV_C!T33</f>
        <v>0</v>
      </c>
    </row>
    <row r="34" customFormat="false" ht="14.65" hidden="false" customHeight="true" outlineLevel="0" collapsed="false">
      <c r="A34" s="278" t="s">
        <v>51</v>
      </c>
      <c r="B34" s="281" t="n">
        <f aca="false">Data_speed!B25</f>
        <v>0</v>
      </c>
      <c r="C34" s="280" t="n">
        <f aca="false">Data_speed!C25</f>
        <v>0</v>
      </c>
      <c r="D34" s="281" t="n">
        <f aca="false">Data_speed!D25</f>
        <v>0</v>
      </c>
      <c r="E34" s="280" t="n">
        <f aca="false">Data_speed!E25</f>
        <v>0</v>
      </c>
      <c r="F34" s="281" t="n">
        <f aca="false">Data_speed!F25</f>
        <v>0</v>
      </c>
      <c r="G34" s="280" t="n">
        <f aca="false">Data_speed!G25</f>
        <v>0</v>
      </c>
      <c r="H34" s="281" t="n">
        <f aca="false">Data_speed!H25</f>
        <v>0</v>
      </c>
      <c r="I34" s="280" t="n">
        <f aca="false">Data_speed!I25</f>
        <v>0</v>
      </c>
      <c r="J34" s="281" t="n">
        <f aca="false">Data_speed!J25</f>
        <v>0</v>
      </c>
      <c r="K34" s="280" t="n">
        <f aca="false">Data_speed!K25</f>
        <v>0</v>
      </c>
      <c r="L34" s="280" t="n">
        <f aca="false">Data_speed!L25</f>
        <v>0</v>
      </c>
      <c r="M34" s="282" t="n">
        <f aca="false">Data_speed!M25</f>
        <v>0</v>
      </c>
      <c r="O34" s="276" t="n">
        <f aca="false">CV_C!T34</f>
        <v>0</v>
      </c>
    </row>
    <row r="35" customFormat="false" ht="14.65" hidden="false" customHeight="true" outlineLevel="0" collapsed="false">
      <c r="A35" s="278" t="s">
        <v>52</v>
      </c>
      <c r="B35" s="281" t="n">
        <f aca="false">Data_speed!B26</f>
        <v>0</v>
      </c>
      <c r="C35" s="280" t="n">
        <f aca="false">Data_speed!C26</f>
        <v>0</v>
      </c>
      <c r="D35" s="281" t="n">
        <f aca="false">Data_speed!D26</f>
        <v>0</v>
      </c>
      <c r="E35" s="280" t="n">
        <f aca="false">Data_speed!E26</f>
        <v>0</v>
      </c>
      <c r="F35" s="281" t="n">
        <f aca="false">Data_speed!F26</f>
        <v>0</v>
      </c>
      <c r="G35" s="280" t="n">
        <f aca="false">Data_speed!G26</f>
        <v>0</v>
      </c>
      <c r="H35" s="281" t="n">
        <f aca="false">Data_speed!H26</f>
        <v>0</v>
      </c>
      <c r="I35" s="280" t="n">
        <f aca="false">Data_speed!I26</f>
        <v>0</v>
      </c>
      <c r="J35" s="281" t="n">
        <f aca="false">Data_speed!J26</f>
        <v>0</v>
      </c>
      <c r="K35" s="280" t="n">
        <f aca="false">Data_speed!K26</f>
        <v>0</v>
      </c>
      <c r="L35" s="280" t="n">
        <f aca="false">Data_speed!L26</f>
        <v>0</v>
      </c>
      <c r="M35" s="282" t="n">
        <f aca="false">Data_speed!M26</f>
        <v>0</v>
      </c>
      <c r="O35" s="276" t="n">
        <f aca="false">CV_C!T35</f>
        <v>0</v>
      </c>
    </row>
    <row r="36" customFormat="false" ht="14.65" hidden="false" customHeight="true" outlineLevel="0" collapsed="false">
      <c r="A36" s="278" t="s">
        <v>53</v>
      </c>
      <c r="B36" s="281" t="n">
        <f aca="false">Data_speed!B27</f>
        <v>0</v>
      </c>
      <c r="C36" s="280" t="n">
        <f aca="false">Data_speed!C27</f>
        <v>0</v>
      </c>
      <c r="D36" s="281" t="n">
        <f aca="false">Data_speed!D27</f>
        <v>0</v>
      </c>
      <c r="E36" s="280" t="n">
        <f aca="false">Data_speed!E27</f>
        <v>0</v>
      </c>
      <c r="F36" s="281" t="n">
        <f aca="false">Data_speed!F27</f>
        <v>0</v>
      </c>
      <c r="G36" s="280" t="n">
        <f aca="false">Data_speed!G27</f>
        <v>0</v>
      </c>
      <c r="H36" s="281" t="n">
        <f aca="false">Data_speed!H27</f>
        <v>0</v>
      </c>
      <c r="I36" s="280" t="n">
        <f aca="false">Data_speed!I27</f>
        <v>0</v>
      </c>
      <c r="J36" s="281" t="n">
        <f aca="false">Data_speed!J27</f>
        <v>0</v>
      </c>
      <c r="K36" s="280" t="n">
        <f aca="false">Data_speed!K27</f>
        <v>0</v>
      </c>
      <c r="L36" s="280" t="n">
        <f aca="false">Data_speed!L27</f>
        <v>0</v>
      </c>
      <c r="M36" s="282" t="n">
        <f aca="false">Data_speed!M27</f>
        <v>0</v>
      </c>
      <c r="O36" s="276" t="n">
        <f aca="false">CV_C!T36</f>
        <v>0</v>
      </c>
    </row>
    <row r="37" customFormat="false" ht="14.65" hidden="false" customHeight="true" outlineLevel="0" collapsed="false">
      <c r="A37" s="270" t="s">
        <v>54</v>
      </c>
      <c r="B37" s="293" t="n">
        <f aca="false">Data_speed!B28</f>
        <v>0</v>
      </c>
      <c r="C37" s="292" t="n">
        <f aca="false">Data_speed!C28</f>
        <v>0</v>
      </c>
      <c r="D37" s="293" t="n">
        <f aca="false">Data_speed!D28</f>
        <v>0</v>
      </c>
      <c r="E37" s="292" t="n">
        <f aca="false">Data_speed!E28</f>
        <v>0</v>
      </c>
      <c r="F37" s="293" t="n">
        <f aca="false">Data_speed!F28</f>
        <v>0</v>
      </c>
      <c r="G37" s="292" t="n">
        <f aca="false">Data_speed!G28</f>
        <v>0</v>
      </c>
      <c r="H37" s="293" t="n">
        <f aca="false">Data_speed!H28</f>
        <v>0</v>
      </c>
      <c r="I37" s="292" t="n">
        <f aca="false">Data_speed!I28</f>
        <v>0</v>
      </c>
      <c r="J37" s="293" t="n">
        <f aca="false">Data_speed!J28</f>
        <v>0</v>
      </c>
      <c r="K37" s="292" t="n">
        <f aca="false">Data_speed!K28</f>
        <v>0</v>
      </c>
      <c r="L37" s="292" t="n">
        <f aca="false">Data_speed!L28</f>
        <v>0</v>
      </c>
      <c r="M37" s="294" t="n">
        <f aca="false">Data_speed!M28</f>
        <v>0</v>
      </c>
      <c r="O37" s="295" t="n">
        <f aca="false">CV_C!T37</f>
        <v>0</v>
      </c>
    </row>
    <row r="38" customFormat="false" ht="7.5" hidden="false" customHeight="true" outlineLevel="0" collapsed="false"/>
    <row r="39" customFormat="false" ht="14.65" hidden="false" customHeight="true" outlineLevel="0" collapsed="false">
      <c r="A39" s="296" t="s">
        <v>159</v>
      </c>
      <c r="B39" s="375" t="e">
        <f aca="false">SUM(B14:B37)/Data_speed!$O$29</f>
        <v>#DIV/0!</v>
      </c>
      <c r="C39" s="376" t="e">
        <f aca="false">SUM(C14:C37)/Data_speed!$O$29</f>
        <v>#DIV/0!</v>
      </c>
      <c r="D39" s="376" t="e">
        <f aca="false">SUM(D14:D37)/Data_speed!$O$29</f>
        <v>#DIV/0!</v>
      </c>
      <c r="E39" s="376" t="e">
        <f aca="false">SUM(E14:E37)/Data_speed!$O$29</f>
        <v>#DIV/0!</v>
      </c>
      <c r="F39" s="376" t="e">
        <f aca="false">SUM(F14:F37)/Data_speed!$O$29</f>
        <v>#DIV/0!</v>
      </c>
      <c r="G39" s="376" t="e">
        <f aca="false">SUM(G14:G37)/Data_speed!$O$29</f>
        <v>#DIV/0!</v>
      </c>
      <c r="H39" s="376" t="e">
        <f aca="false">SUM(H14:H37)/Data_speed!$O$29</f>
        <v>#DIV/0!</v>
      </c>
      <c r="I39" s="376" t="e">
        <f aca="false">SUM(I14:I37)/Data_speed!$O$29</f>
        <v>#DIV/0!</v>
      </c>
      <c r="J39" s="376" t="e">
        <f aca="false">SUM(J14:J37)/Data_speed!$O$29</f>
        <v>#DIV/0!</v>
      </c>
      <c r="K39" s="376" t="e">
        <f aca="false">SUM(K14:K37)/Data_speed!$O$29</f>
        <v>#DIV/0!</v>
      </c>
      <c r="L39" s="376" t="e">
        <f aca="false">SUM(L14:L37)/Data_speed!$O$29</f>
        <v>#DIV/0!</v>
      </c>
      <c r="M39" s="377" t="e">
        <f aca="false">SUM(M14:M37)/Data_speed!$O$29</f>
        <v>#DIV/0!</v>
      </c>
      <c r="O39" s="335" t="e">
        <f aca="false">SUM(B39:M39)</f>
        <v>#DIV/0!</v>
      </c>
    </row>
    <row r="40" customFormat="false" ht="14.65" hidden="false" customHeight="true" outlineLevel="0" collapsed="false">
      <c r="A40" s="284" t="s">
        <v>169</v>
      </c>
      <c r="B40" s="378" t="e">
        <f aca="false">SUM(B20:B35)/Data_speed!$O$29</f>
        <v>#DIV/0!</v>
      </c>
      <c r="C40" s="379" t="e">
        <f aca="false">SUM(C20:C35)/Data_speed!$O$29</f>
        <v>#DIV/0!</v>
      </c>
      <c r="D40" s="379" t="e">
        <f aca="false">SUM(D20:D35)/Data_speed!$O$29</f>
        <v>#DIV/0!</v>
      </c>
      <c r="E40" s="379" t="e">
        <f aca="false">SUM(E20:E35)/Data_speed!$O$29</f>
        <v>#DIV/0!</v>
      </c>
      <c r="F40" s="379" t="e">
        <f aca="false">SUM(F20:F35)/Data_speed!$O$29</f>
        <v>#DIV/0!</v>
      </c>
      <c r="G40" s="379" t="e">
        <f aca="false">SUM(G20:G35)/Data_speed!$O$29</f>
        <v>#DIV/0!</v>
      </c>
      <c r="H40" s="379" t="e">
        <f aca="false">SUM(H20:H35)/Data_speed!$O$29</f>
        <v>#DIV/0!</v>
      </c>
      <c r="I40" s="379" t="e">
        <f aca="false">SUM(I20:I35)/Data_speed!$O$29</f>
        <v>#DIV/0!</v>
      </c>
      <c r="J40" s="379" t="e">
        <f aca="false">SUM(J20:J35)/Data_speed!$O$29</f>
        <v>#DIV/0!</v>
      </c>
      <c r="K40" s="379" t="e">
        <f aca="false">SUM(K20:K35)/Data_speed!$O$29</f>
        <v>#DIV/0!</v>
      </c>
      <c r="L40" s="379" t="e">
        <f aca="false">SUM(L20:L35)/Data_speed!$O$29</f>
        <v>#DIV/0!</v>
      </c>
      <c r="M40" s="380" t="e">
        <f aca="false">SUM(M20:M35)/Data_speed!$O$29</f>
        <v>#DIV/0!</v>
      </c>
      <c r="O40" s="322" t="e">
        <f aca="false">SUM(B40:M40)</f>
        <v>#DIV/0!</v>
      </c>
    </row>
    <row r="41" customFormat="false" ht="14.65" hidden="false" customHeight="true" outlineLevel="0" collapsed="false">
      <c r="A41" s="305" t="s">
        <v>170</v>
      </c>
      <c r="B41" s="381" t="e">
        <f aca="false">B39-B40</f>
        <v>#DIV/0!</v>
      </c>
      <c r="C41" s="382" t="e">
        <f aca="false">C39-C40</f>
        <v>#DIV/0!</v>
      </c>
      <c r="D41" s="382" t="e">
        <f aca="false">D39-D40</f>
        <v>#DIV/0!</v>
      </c>
      <c r="E41" s="382" t="e">
        <f aca="false">E39-E40</f>
        <v>#DIV/0!</v>
      </c>
      <c r="F41" s="382" t="e">
        <f aca="false">F39-F40</f>
        <v>#DIV/0!</v>
      </c>
      <c r="G41" s="382" t="e">
        <f aca="false">G39-G40</f>
        <v>#DIV/0!</v>
      </c>
      <c r="H41" s="382" t="e">
        <f aca="false">H39-H40</f>
        <v>#DIV/0!</v>
      </c>
      <c r="I41" s="382" t="e">
        <f aca="false">I39-I40</f>
        <v>#DIV/0!</v>
      </c>
      <c r="J41" s="382" t="e">
        <f aca="false">J39-J40</f>
        <v>#DIV/0!</v>
      </c>
      <c r="K41" s="382" t="e">
        <f aca="false">K39-K40</f>
        <v>#DIV/0!</v>
      </c>
      <c r="L41" s="382" t="e">
        <f aca="false">L39-L40</f>
        <v>#DIV/0!</v>
      </c>
      <c r="M41" s="383" t="e">
        <f aca="false">M39-M40</f>
        <v>#DIV/0!</v>
      </c>
      <c r="N41" s="384"/>
      <c r="O41" s="336" t="e">
        <f aca="false">O39-O40</f>
        <v>#DIV/0!</v>
      </c>
    </row>
    <row r="42" customFormat="false" ht="14.65" hidden="false" customHeight="true" outlineLevel="0" collapsed="false">
      <c r="B42" s="12"/>
      <c r="C42" s="12"/>
      <c r="D42" s="12"/>
      <c r="E42" s="12"/>
      <c r="F42" s="12"/>
      <c r="G42" s="12"/>
      <c r="H42" s="12"/>
      <c r="J42" s="12"/>
    </row>
    <row r="43" customFormat="false" ht="14.65" hidden="false" customHeight="true" outlineLevel="0" collapsed="false"/>
    <row r="44" customFormat="false" ht="3" hidden="false" customHeight="true" outlineLevel="0" collapsed="false"/>
    <row r="45" customFormat="false" ht="14.65" hidden="false" customHeight="true" outlineLevel="0" collapsed="false">
      <c r="A45" s="261" t="s">
        <v>88</v>
      </c>
      <c r="B45" s="4" t="n">
        <f aca="false">B5</f>
        <v>0</v>
      </c>
    </row>
    <row r="46" customFormat="false" ht="24.75" hidden="false" customHeight="true" outlineLevel="0" collapsed="false">
      <c r="A46" s="340"/>
      <c r="B46" s="340"/>
      <c r="C46" s="340"/>
      <c r="D46" s="340"/>
      <c r="E46" s="340"/>
      <c r="F46" s="340"/>
      <c r="G46" s="340"/>
      <c r="H46" s="340"/>
      <c r="I46" s="340"/>
      <c r="J46" s="340"/>
      <c r="K46" s="340"/>
      <c r="L46" s="340"/>
      <c r="M46" s="340"/>
      <c r="N46" s="340"/>
      <c r="O46" s="340"/>
    </row>
    <row r="47" customFormat="false" ht="18.6" hidden="false" customHeight="true" outlineLevel="0" collapsed="false">
      <c r="A47" s="4"/>
      <c r="B47" s="263" t="str">
        <f aca="false">B12</f>
        <v>Distribution de la Vitesse par tranche horaire  -  Cumuls sur 7 jours (Lu - Di)</v>
      </c>
      <c r="C47" s="263"/>
      <c r="D47" s="263"/>
      <c r="E47" s="263"/>
      <c r="F47" s="263"/>
      <c r="G47" s="263"/>
      <c r="H47" s="263"/>
      <c r="I47" s="263"/>
      <c r="J47" s="263"/>
      <c r="K47" s="263"/>
      <c r="L47" s="263"/>
      <c r="M47" s="263"/>
      <c r="N47" s="264"/>
      <c r="O47" s="265" t="str">
        <f aca="false">O12</f>
        <v>THM</v>
      </c>
    </row>
    <row r="48" customFormat="false" ht="14.65" hidden="false" customHeight="true" outlineLevel="0" collapsed="false">
      <c r="A48" s="144" t="s">
        <v>130</v>
      </c>
      <c r="B48" s="341" t="str">
        <f aca="false">B13</f>
        <v>30 km/h</v>
      </c>
      <c r="C48" s="147" t="str">
        <f aca="false">C13</f>
        <v>40 km/h</v>
      </c>
      <c r="D48" s="147" t="str">
        <f aca="false">D13</f>
        <v>50 km/h</v>
      </c>
      <c r="E48" s="147" t="str">
        <f aca="false">E13</f>
        <v>60 km/h</v>
      </c>
      <c r="F48" s="147" t="str">
        <f aca="false">F13</f>
        <v>70 km/h</v>
      </c>
      <c r="G48" s="147" t="str">
        <f aca="false">G13</f>
        <v>80 km/h</v>
      </c>
      <c r="H48" s="147" t="str">
        <f aca="false">H13</f>
        <v>90 km/h</v>
      </c>
      <c r="I48" s="147" t="str">
        <f aca="false">I13</f>
        <v>100 km/h</v>
      </c>
      <c r="J48" s="147" t="str">
        <f aca="false">J13</f>
        <v>110 km/h</v>
      </c>
      <c r="K48" s="147" t="str">
        <f aca="false">K13</f>
        <v>120 km/h</v>
      </c>
      <c r="L48" s="147" t="str">
        <f aca="false">L13</f>
        <v>130 km/h</v>
      </c>
      <c r="M48" s="150" t="str">
        <f aca="false">M13</f>
        <v>&gt; 130 km/h</v>
      </c>
      <c r="O48" s="270" t="s">
        <v>133</v>
      </c>
    </row>
    <row r="49" customFormat="false" ht="14.65" hidden="false" customHeight="true" outlineLevel="0" collapsed="false">
      <c r="A49" s="271" t="s">
        <v>31</v>
      </c>
      <c r="B49" s="274" t="n">
        <f aca="false">Data_speed!B33</f>
        <v>0</v>
      </c>
      <c r="C49" s="273" t="n">
        <f aca="false">Data_speed!C33</f>
        <v>0</v>
      </c>
      <c r="D49" s="274" t="n">
        <f aca="false">Data_speed!D33</f>
        <v>0</v>
      </c>
      <c r="E49" s="273" t="n">
        <f aca="false">Data_speed!E33</f>
        <v>0</v>
      </c>
      <c r="F49" s="274" t="n">
        <f aca="false">Data_speed!F33</f>
        <v>0</v>
      </c>
      <c r="G49" s="273" t="n">
        <f aca="false">Data_speed!G33</f>
        <v>0</v>
      </c>
      <c r="H49" s="274" t="n">
        <f aca="false">Data_speed!H33</f>
        <v>0</v>
      </c>
      <c r="I49" s="273" t="n">
        <f aca="false">Data_speed!I33</f>
        <v>0</v>
      </c>
      <c r="J49" s="274" t="n">
        <f aca="false">Data_speed!J33</f>
        <v>0</v>
      </c>
      <c r="K49" s="273" t="n">
        <f aca="false">Data_speed!K33</f>
        <v>0</v>
      </c>
      <c r="L49" s="273" t="n">
        <f aca="false">Data_speed!L33</f>
        <v>0</v>
      </c>
      <c r="M49" s="275" t="n">
        <f aca="false">Data_speed!M33</f>
        <v>0</v>
      </c>
      <c r="O49" s="344" t="n">
        <f aca="false">CV_C!AD14</f>
        <v>0</v>
      </c>
    </row>
    <row r="50" customFormat="false" ht="14.65" hidden="false" customHeight="true" outlineLevel="0" collapsed="false">
      <c r="A50" s="278" t="s">
        <v>32</v>
      </c>
      <c r="B50" s="281" t="n">
        <f aca="false">Data_speed!B34</f>
        <v>0</v>
      </c>
      <c r="C50" s="280" t="n">
        <f aca="false">Data_speed!C34</f>
        <v>0</v>
      </c>
      <c r="D50" s="281" t="n">
        <f aca="false">Data_speed!D34</f>
        <v>0</v>
      </c>
      <c r="E50" s="280" t="n">
        <f aca="false">Data_speed!E34</f>
        <v>0</v>
      </c>
      <c r="F50" s="281" t="n">
        <f aca="false">Data_speed!F34</f>
        <v>0</v>
      </c>
      <c r="G50" s="280" t="n">
        <f aca="false">Data_speed!G34</f>
        <v>0</v>
      </c>
      <c r="H50" s="281" t="n">
        <f aca="false">Data_speed!H34</f>
        <v>0</v>
      </c>
      <c r="I50" s="280" t="n">
        <f aca="false">Data_speed!I34</f>
        <v>0</v>
      </c>
      <c r="J50" s="281" t="n">
        <f aca="false">Data_speed!J34</f>
        <v>0</v>
      </c>
      <c r="K50" s="280" t="n">
        <f aca="false">Data_speed!K34</f>
        <v>0</v>
      </c>
      <c r="L50" s="280" t="n">
        <f aca="false">Data_speed!L34</f>
        <v>0</v>
      </c>
      <c r="M50" s="282" t="n">
        <f aca="false">Data_speed!M34</f>
        <v>0</v>
      </c>
      <c r="O50" s="276" t="n">
        <f aca="false">CV_C!AD15</f>
        <v>0</v>
      </c>
    </row>
    <row r="51" customFormat="false" ht="14.65" hidden="false" customHeight="true" outlineLevel="0" collapsed="false">
      <c r="A51" s="278" t="s">
        <v>33</v>
      </c>
      <c r="B51" s="281" t="n">
        <f aca="false">Data_speed!B35</f>
        <v>0</v>
      </c>
      <c r="C51" s="280" t="n">
        <f aca="false">Data_speed!C35</f>
        <v>0</v>
      </c>
      <c r="D51" s="281" t="n">
        <f aca="false">Data_speed!D35</f>
        <v>0</v>
      </c>
      <c r="E51" s="280" t="n">
        <f aca="false">Data_speed!E35</f>
        <v>0</v>
      </c>
      <c r="F51" s="281" t="n">
        <f aca="false">Data_speed!F35</f>
        <v>0</v>
      </c>
      <c r="G51" s="280" t="n">
        <f aca="false">Data_speed!G35</f>
        <v>0</v>
      </c>
      <c r="H51" s="281" t="n">
        <f aca="false">Data_speed!H35</f>
        <v>0</v>
      </c>
      <c r="I51" s="280" t="n">
        <f aca="false">Data_speed!I35</f>
        <v>0</v>
      </c>
      <c r="J51" s="281" t="n">
        <f aca="false">Data_speed!J35</f>
        <v>0</v>
      </c>
      <c r="K51" s="280" t="n">
        <f aca="false">Data_speed!K35</f>
        <v>0</v>
      </c>
      <c r="L51" s="280" t="n">
        <f aca="false">Data_speed!L35</f>
        <v>0</v>
      </c>
      <c r="M51" s="282" t="n">
        <f aca="false">Data_speed!M35</f>
        <v>0</v>
      </c>
      <c r="O51" s="276" t="n">
        <f aca="false">CV_C!AD16</f>
        <v>0</v>
      </c>
    </row>
    <row r="52" customFormat="false" ht="14.65" hidden="false" customHeight="true" outlineLevel="0" collapsed="false">
      <c r="A52" s="278" t="s">
        <v>34</v>
      </c>
      <c r="B52" s="281" t="n">
        <f aca="false">Data_speed!B36</f>
        <v>0</v>
      </c>
      <c r="C52" s="280" t="n">
        <f aca="false">Data_speed!C36</f>
        <v>0</v>
      </c>
      <c r="D52" s="281" t="n">
        <f aca="false">Data_speed!D36</f>
        <v>0</v>
      </c>
      <c r="E52" s="280" t="n">
        <f aca="false">Data_speed!E36</f>
        <v>0</v>
      </c>
      <c r="F52" s="281" t="n">
        <f aca="false">Data_speed!F36</f>
        <v>0</v>
      </c>
      <c r="G52" s="280" t="n">
        <f aca="false">Data_speed!G36</f>
        <v>0</v>
      </c>
      <c r="H52" s="281" t="n">
        <f aca="false">Data_speed!H36</f>
        <v>0</v>
      </c>
      <c r="I52" s="280" t="n">
        <f aca="false">Data_speed!I36</f>
        <v>0</v>
      </c>
      <c r="J52" s="281" t="n">
        <f aca="false">Data_speed!J36</f>
        <v>0</v>
      </c>
      <c r="K52" s="280" t="n">
        <f aca="false">Data_speed!K36</f>
        <v>0</v>
      </c>
      <c r="L52" s="280" t="n">
        <f aca="false">Data_speed!L36</f>
        <v>0</v>
      </c>
      <c r="M52" s="282" t="n">
        <f aca="false">Data_speed!M36</f>
        <v>0</v>
      </c>
      <c r="O52" s="276" t="n">
        <f aca="false">CV_C!AD17</f>
        <v>0</v>
      </c>
    </row>
    <row r="53" customFormat="false" ht="14.65" hidden="false" customHeight="true" outlineLevel="0" collapsed="false">
      <c r="A53" s="278" t="s">
        <v>35</v>
      </c>
      <c r="B53" s="281" t="n">
        <f aca="false">Data_speed!B37</f>
        <v>0</v>
      </c>
      <c r="C53" s="280" t="n">
        <f aca="false">Data_speed!C37</f>
        <v>0</v>
      </c>
      <c r="D53" s="281" t="n">
        <f aca="false">Data_speed!D37</f>
        <v>0</v>
      </c>
      <c r="E53" s="280" t="n">
        <f aca="false">Data_speed!E37</f>
        <v>0</v>
      </c>
      <c r="F53" s="281" t="n">
        <f aca="false">Data_speed!F37</f>
        <v>0</v>
      </c>
      <c r="G53" s="280" t="n">
        <f aca="false">Data_speed!G37</f>
        <v>0</v>
      </c>
      <c r="H53" s="281" t="n">
        <f aca="false">Data_speed!H37</f>
        <v>0</v>
      </c>
      <c r="I53" s="280" t="n">
        <f aca="false">Data_speed!I37</f>
        <v>0</v>
      </c>
      <c r="J53" s="281" t="n">
        <f aca="false">Data_speed!J37</f>
        <v>0</v>
      </c>
      <c r="K53" s="280" t="n">
        <f aca="false">Data_speed!K37</f>
        <v>0</v>
      </c>
      <c r="L53" s="280" t="n">
        <f aca="false">Data_speed!L37</f>
        <v>0</v>
      </c>
      <c r="M53" s="282" t="n">
        <f aca="false">Data_speed!M37</f>
        <v>0</v>
      </c>
      <c r="O53" s="276" t="n">
        <f aca="false">CV_C!AD18</f>
        <v>0</v>
      </c>
    </row>
    <row r="54" customFormat="false" ht="14.65" hidden="false" customHeight="true" outlineLevel="0" collapsed="false">
      <c r="A54" s="278" t="s">
        <v>36</v>
      </c>
      <c r="B54" s="281" t="n">
        <f aca="false">Data_speed!B38</f>
        <v>0</v>
      </c>
      <c r="C54" s="280" t="n">
        <f aca="false">Data_speed!C38</f>
        <v>0</v>
      </c>
      <c r="D54" s="281" t="n">
        <f aca="false">Data_speed!D38</f>
        <v>0</v>
      </c>
      <c r="E54" s="280" t="n">
        <f aca="false">Data_speed!E38</f>
        <v>0</v>
      </c>
      <c r="F54" s="281" t="n">
        <f aca="false">Data_speed!F38</f>
        <v>0</v>
      </c>
      <c r="G54" s="280" t="n">
        <f aca="false">Data_speed!G38</f>
        <v>0</v>
      </c>
      <c r="H54" s="281" t="n">
        <f aca="false">Data_speed!H38</f>
        <v>0</v>
      </c>
      <c r="I54" s="280" t="n">
        <f aca="false">Data_speed!I38</f>
        <v>0</v>
      </c>
      <c r="J54" s="281" t="n">
        <f aca="false">Data_speed!J38</f>
        <v>0</v>
      </c>
      <c r="K54" s="280" t="n">
        <f aca="false">Data_speed!K38</f>
        <v>0</v>
      </c>
      <c r="L54" s="280" t="n">
        <f aca="false">Data_speed!L38</f>
        <v>0</v>
      </c>
      <c r="M54" s="282" t="n">
        <f aca="false">Data_speed!M38</f>
        <v>0</v>
      </c>
      <c r="O54" s="276" t="n">
        <f aca="false">CV_C!AD19</f>
        <v>0</v>
      </c>
    </row>
    <row r="55" customFormat="false" ht="14.65" hidden="false" customHeight="true" outlineLevel="0" collapsed="false">
      <c r="A55" s="278" t="s">
        <v>37</v>
      </c>
      <c r="B55" s="281" t="n">
        <f aca="false">Data_speed!B39</f>
        <v>0</v>
      </c>
      <c r="C55" s="280" t="n">
        <f aca="false">Data_speed!C39</f>
        <v>0</v>
      </c>
      <c r="D55" s="281" t="n">
        <f aca="false">Data_speed!D39</f>
        <v>0</v>
      </c>
      <c r="E55" s="280" t="n">
        <f aca="false">Data_speed!E39</f>
        <v>0</v>
      </c>
      <c r="F55" s="281" t="n">
        <f aca="false">Data_speed!F39</f>
        <v>0</v>
      </c>
      <c r="G55" s="280" t="n">
        <f aca="false">Data_speed!G39</f>
        <v>0</v>
      </c>
      <c r="H55" s="281" t="n">
        <f aca="false">Data_speed!H39</f>
        <v>0</v>
      </c>
      <c r="I55" s="280" t="n">
        <f aca="false">Data_speed!I39</f>
        <v>0</v>
      </c>
      <c r="J55" s="281" t="n">
        <f aca="false">Data_speed!J39</f>
        <v>0</v>
      </c>
      <c r="K55" s="280" t="n">
        <f aca="false">Data_speed!K39</f>
        <v>0</v>
      </c>
      <c r="L55" s="280" t="n">
        <f aca="false">Data_speed!L39</f>
        <v>0</v>
      </c>
      <c r="M55" s="282" t="n">
        <f aca="false">Data_speed!M39</f>
        <v>0</v>
      </c>
      <c r="O55" s="276" t="n">
        <f aca="false">CV_C!AD20</f>
        <v>0</v>
      </c>
    </row>
    <row r="56" customFormat="false" ht="14.65" hidden="false" customHeight="true" outlineLevel="0" collapsed="false">
      <c r="A56" s="284" t="s">
        <v>38</v>
      </c>
      <c r="B56" s="287" t="n">
        <f aca="false">Data_speed!B40</f>
        <v>0</v>
      </c>
      <c r="C56" s="286" t="n">
        <f aca="false">Data_speed!C40</f>
        <v>0</v>
      </c>
      <c r="D56" s="287" t="n">
        <f aca="false">Data_speed!D40</f>
        <v>0</v>
      </c>
      <c r="E56" s="286" t="n">
        <f aca="false">Data_speed!E40</f>
        <v>0</v>
      </c>
      <c r="F56" s="287" t="n">
        <f aca="false">Data_speed!F40</f>
        <v>0</v>
      </c>
      <c r="G56" s="286" t="n">
        <f aca="false">Data_speed!G40</f>
        <v>0</v>
      </c>
      <c r="H56" s="287" t="n">
        <f aca="false">Data_speed!H40</f>
        <v>0</v>
      </c>
      <c r="I56" s="286" t="n">
        <f aca="false">Data_speed!I40</f>
        <v>0</v>
      </c>
      <c r="J56" s="287" t="n">
        <f aca="false">Data_speed!J40</f>
        <v>0</v>
      </c>
      <c r="K56" s="286" t="n">
        <f aca="false">Data_speed!K40</f>
        <v>0</v>
      </c>
      <c r="L56" s="286" t="n">
        <f aca="false">Data_speed!L40</f>
        <v>0</v>
      </c>
      <c r="M56" s="288" t="n">
        <f aca="false">Data_speed!M40</f>
        <v>0</v>
      </c>
      <c r="N56" s="374"/>
      <c r="O56" s="289" t="n">
        <f aca="false">CV_C!AD21</f>
        <v>0</v>
      </c>
    </row>
    <row r="57" customFormat="false" ht="14.65" hidden="false" customHeight="true" outlineLevel="0" collapsed="false">
      <c r="A57" s="278" t="s">
        <v>39</v>
      </c>
      <c r="B57" s="281" t="n">
        <f aca="false">Data_speed!B41</f>
        <v>0</v>
      </c>
      <c r="C57" s="280" t="n">
        <f aca="false">Data_speed!C41</f>
        <v>0</v>
      </c>
      <c r="D57" s="281" t="n">
        <f aca="false">Data_speed!D41</f>
        <v>0</v>
      </c>
      <c r="E57" s="280" t="n">
        <f aca="false">Data_speed!E41</f>
        <v>0</v>
      </c>
      <c r="F57" s="281" t="n">
        <f aca="false">Data_speed!F41</f>
        <v>0</v>
      </c>
      <c r="G57" s="280" t="n">
        <f aca="false">Data_speed!G41</f>
        <v>0</v>
      </c>
      <c r="H57" s="281" t="n">
        <f aca="false">Data_speed!H41</f>
        <v>0</v>
      </c>
      <c r="I57" s="280" t="n">
        <f aca="false">Data_speed!I41</f>
        <v>0</v>
      </c>
      <c r="J57" s="281" t="n">
        <f aca="false">Data_speed!J41</f>
        <v>0</v>
      </c>
      <c r="K57" s="280" t="n">
        <f aca="false">Data_speed!K41</f>
        <v>0</v>
      </c>
      <c r="L57" s="280" t="n">
        <f aca="false">Data_speed!L41</f>
        <v>0</v>
      </c>
      <c r="M57" s="282" t="n">
        <f aca="false">Data_speed!M41</f>
        <v>0</v>
      </c>
      <c r="O57" s="276" t="n">
        <f aca="false">CV_C!AD22</f>
        <v>0</v>
      </c>
    </row>
    <row r="58" customFormat="false" ht="14.65" hidden="false" customHeight="true" outlineLevel="0" collapsed="false">
      <c r="A58" s="278" t="s">
        <v>40</v>
      </c>
      <c r="B58" s="281" t="n">
        <f aca="false">Data_speed!B42</f>
        <v>0</v>
      </c>
      <c r="C58" s="280" t="n">
        <f aca="false">Data_speed!C42</f>
        <v>0</v>
      </c>
      <c r="D58" s="281" t="n">
        <f aca="false">Data_speed!D42</f>
        <v>0</v>
      </c>
      <c r="E58" s="280" t="n">
        <f aca="false">Data_speed!E42</f>
        <v>0</v>
      </c>
      <c r="F58" s="281" t="n">
        <f aca="false">Data_speed!F42</f>
        <v>0</v>
      </c>
      <c r="G58" s="280" t="n">
        <f aca="false">Data_speed!G42</f>
        <v>0</v>
      </c>
      <c r="H58" s="281" t="n">
        <f aca="false">Data_speed!H42</f>
        <v>0</v>
      </c>
      <c r="I58" s="280" t="n">
        <f aca="false">Data_speed!I42</f>
        <v>0</v>
      </c>
      <c r="J58" s="281" t="n">
        <f aca="false">Data_speed!J42</f>
        <v>0</v>
      </c>
      <c r="K58" s="280" t="n">
        <f aca="false">Data_speed!K42</f>
        <v>0</v>
      </c>
      <c r="L58" s="280" t="n">
        <f aca="false">Data_speed!L42</f>
        <v>0</v>
      </c>
      <c r="M58" s="282" t="n">
        <f aca="false">Data_speed!M42</f>
        <v>0</v>
      </c>
      <c r="O58" s="276" t="n">
        <f aca="false">CV_C!AD23</f>
        <v>0</v>
      </c>
    </row>
    <row r="59" customFormat="false" ht="14.65" hidden="false" customHeight="true" outlineLevel="0" collapsed="false">
      <c r="A59" s="278" t="s">
        <v>41</v>
      </c>
      <c r="B59" s="281" t="n">
        <f aca="false">Data_speed!B43</f>
        <v>0</v>
      </c>
      <c r="C59" s="280" t="n">
        <f aca="false">Data_speed!C43</f>
        <v>0</v>
      </c>
      <c r="D59" s="281" t="n">
        <f aca="false">Data_speed!D43</f>
        <v>0</v>
      </c>
      <c r="E59" s="280" t="n">
        <f aca="false">Data_speed!E43</f>
        <v>0</v>
      </c>
      <c r="F59" s="281" t="n">
        <f aca="false">Data_speed!F43</f>
        <v>0</v>
      </c>
      <c r="G59" s="280" t="n">
        <f aca="false">Data_speed!G43</f>
        <v>0</v>
      </c>
      <c r="H59" s="281" t="n">
        <f aca="false">Data_speed!H43</f>
        <v>0</v>
      </c>
      <c r="I59" s="280" t="n">
        <f aca="false">Data_speed!I43</f>
        <v>0</v>
      </c>
      <c r="J59" s="281" t="n">
        <f aca="false">Data_speed!J43</f>
        <v>0</v>
      </c>
      <c r="K59" s="280" t="n">
        <f aca="false">Data_speed!K43</f>
        <v>0</v>
      </c>
      <c r="L59" s="280" t="n">
        <f aca="false">Data_speed!L43</f>
        <v>0</v>
      </c>
      <c r="M59" s="282" t="n">
        <f aca="false">Data_speed!M43</f>
        <v>0</v>
      </c>
      <c r="O59" s="276" t="n">
        <f aca="false">CV_C!AD24</f>
        <v>0</v>
      </c>
    </row>
    <row r="60" customFormat="false" ht="14.65" hidden="false" customHeight="true" outlineLevel="0" collapsed="false">
      <c r="A60" s="278" t="s">
        <v>42</v>
      </c>
      <c r="B60" s="281" t="n">
        <f aca="false">Data_speed!B44</f>
        <v>0</v>
      </c>
      <c r="C60" s="280" t="n">
        <f aca="false">Data_speed!C44</f>
        <v>0</v>
      </c>
      <c r="D60" s="281" t="n">
        <f aca="false">Data_speed!D44</f>
        <v>0</v>
      </c>
      <c r="E60" s="280" t="n">
        <f aca="false">Data_speed!E44</f>
        <v>0</v>
      </c>
      <c r="F60" s="281" t="n">
        <f aca="false">Data_speed!F44</f>
        <v>0</v>
      </c>
      <c r="G60" s="280" t="n">
        <f aca="false">Data_speed!G44</f>
        <v>0</v>
      </c>
      <c r="H60" s="281" t="n">
        <f aca="false">Data_speed!H44</f>
        <v>0</v>
      </c>
      <c r="I60" s="280" t="n">
        <f aca="false">Data_speed!I44</f>
        <v>0</v>
      </c>
      <c r="J60" s="281" t="n">
        <f aca="false">Data_speed!J44</f>
        <v>0</v>
      </c>
      <c r="K60" s="280" t="n">
        <f aca="false">Data_speed!K44</f>
        <v>0</v>
      </c>
      <c r="L60" s="280" t="n">
        <f aca="false">Data_speed!L44</f>
        <v>0</v>
      </c>
      <c r="M60" s="282" t="n">
        <f aca="false">Data_speed!M44</f>
        <v>0</v>
      </c>
      <c r="O60" s="276" t="n">
        <f aca="false">CV_C!AD25</f>
        <v>0</v>
      </c>
    </row>
    <row r="61" customFormat="false" ht="14.65" hidden="false" customHeight="true" outlineLevel="0" collapsed="false">
      <c r="A61" s="278" t="s">
        <v>43</v>
      </c>
      <c r="B61" s="281" t="n">
        <f aca="false">Data_speed!B45</f>
        <v>0</v>
      </c>
      <c r="C61" s="280" t="n">
        <f aca="false">Data_speed!C45</f>
        <v>0</v>
      </c>
      <c r="D61" s="281" t="n">
        <f aca="false">Data_speed!D45</f>
        <v>0</v>
      </c>
      <c r="E61" s="280" t="n">
        <f aca="false">Data_speed!E45</f>
        <v>0</v>
      </c>
      <c r="F61" s="281" t="n">
        <f aca="false">Data_speed!F45</f>
        <v>0</v>
      </c>
      <c r="G61" s="280" t="n">
        <f aca="false">Data_speed!G45</f>
        <v>0</v>
      </c>
      <c r="H61" s="281" t="n">
        <f aca="false">Data_speed!H45</f>
        <v>0</v>
      </c>
      <c r="I61" s="280" t="n">
        <f aca="false">Data_speed!I45</f>
        <v>0</v>
      </c>
      <c r="J61" s="281" t="n">
        <f aca="false">Data_speed!J45</f>
        <v>0</v>
      </c>
      <c r="K61" s="280" t="n">
        <f aca="false">Data_speed!K45</f>
        <v>0</v>
      </c>
      <c r="L61" s="280" t="n">
        <f aca="false">Data_speed!L45</f>
        <v>0</v>
      </c>
      <c r="M61" s="282" t="n">
        <f aca="false">Data_speed!M45</f>
        <v>0</v>
      </c>
      <c r="O61" s="276" t="n">
        <f aca="false">CV_C!AD26</f>
        <v>0</v>
      </c>
    </row>
    <row r="62" customFormat="false" ht="14.65" hidden="false" customHeight="true" outlineLevel="0" collapsed="false">
      <c r="A62" s="278" t="s">
        <v>44</v>
      </c>
      <c r="B62" s="281" t="n">
        <f aca="false">Data_speed!B46</f>
        <v>0</v>
      </c>
      <c r="C62" s="280" t="n">
        <f aca="false">Data_speed!C46</f>
        <v>0</v>
      </c>
      <c r="D62" s="281" t="n">
        <f aca="false">Data_speed!D46</f>
        <v>0</v>
      </c>
      <c r="E62" s="280" t="n">
        <f aca="false">Data_speed!E46</f>
        <v>0</v>
      </c>
      <c r="F62" s="281" t="n">
        <f aca="false">Data_speed!F46</f>
        <v>0</v>
      </c>
      <c r="G62" s="280" t="n">
        <f aca="false">Data_speed!G46</f>
        <v>0</v>
      </c>
      <c r="H62" s="281" t="n">
        <f aca="false">Data_speed!H46</f>
        <v>0</v>
      </c>
      <c r="I62" s="280" t="n">
        <f aca="false">Data_speed!I46</f>
        <v>0</v>
      </c>
      <c r="J62" s="281" t="n">
        <f aca="false">Data_speed!J46</f>
        <v>0</v>
      </c>
      <c r="K62" s="280" t="n">
        <f aca="false">Data_speed!K46</f>
        <v>0</v>
      </c>
      <c r="L62" s="280" t="n">
        <f aca="false">Data_speed!L46</f>
        <v>0</v>
      </c>
      <c r="M62" s="282" t="n">
        <f aca="false">Data_speed!M46</f>
        <v>0</v>
      </c>
      <c r="O62" s="276" t="n">
        <f aca="false">CV_C!AD27</f>
        <v>0</v>
      </c>
    </row>
    <row r="63" customFormat="false" ht="14.65" hidden="false" customHeight="true" outlineLevel="0" collapsed="false">
      <c r="A63" s="278" t="s">
        <v>45</v>
      </c>
      <c r="B63" s="281" t="n">
        <f aca="false">Data_speed!B47</f>
        <v>0</v>
      </c>
      <c r="C63" s="280" t="n">
        <f aca="false">Data_speed!C47</f>
        <v>0</v>
      </c>
      <c r="D63" s="281" t="n">
        <f aca="false">Data_speed!D47</f>
        <v>0</v>
      </c>
      <c r="E63" s="280" t="n">
        <f aca="false">Data_speed!E47</f>
        <v>0</v>
      </c>
      <c r="F63" s="281" t="n">
        <f aca="false">Data_speed!F47</f>
        <v>0</v>
      </c>
      <c r="G63" s="280" t="n">
        <f aca="false">Data_speed!G47</f>
        <v>0</v>
      </c>
      <c r="H63" s="281" t="n">
        <f aca="false">Data_speed!H47</f>
        <v>0</v>
      </c>
      <c r="I63" s="280" t="n">
        <f aca="false">Data_speed!I47</f>
        <v>0</v>
      </c>
      <c r="J63" s="281" t="n">
        <f aca="false">Data_speed!J47</f>
        <v>0</v>
      </c>
      <c r="K63" s="280" t="n">
        <f aca="false">Data_speed!K47</f>
        <v>0</v>
      </c>
      <c r="L63" s="280" t="n">
        <f aca="false">Data_speed!L47</f>
        <v>0</v>
      </c>
      <c r="M63" s="282" t="n">
        <f aca="false">Data_speed!M47</f>
        <v>0</v>
      </c>
      <c r="O63" s="276" t="n">
        <f aca="false">CV_C!AD28</f>
        <v>0</v>
      </c>
    </row>
    <row r="64" customFormat="false" ht="14.65" hidden="false" customHeight="true" outlineLevel="0" collapsed="false">
      <c r="A64" s="278" t="s">
        <v>46</v>
      </c>
      <c r="B64" s="281" t="n">
        <f aca="false">Data_speed!B48</f>
        <v>0</v>
      </c>
      <c r="C64" s="280" t="n">
        <f aca="false">Data_speed!C48</f>
        <v>0</v>
      </c>
      <c r="D64" s="281" t="n">
        <f aca="false">Data_speed!D48</f>
        <v>0</v>
      </c>
      <c r="E64" s="280" t="n">
        <f aca="false">Data_speed!E48</f>
        <v>0</v>
      </c>
      <c r="F64" s="281" t="n">
        <f aca="false">Data_speed!F48</f>
        <v>0</v>
      </c>
      <c r="G64" s="280" t="n">
        <f aca="false">Data_speed!G48</f>
        <v>0</v>
      </c>
      <c r="H64" s="281" t="n">
        <f aca="false">Data_speed!H48</f>
        <v>0</v>
      </c>
      <c r="I64" s="280" t="n">
        <f aca="false">Data_speed!I48</f>
        <v>0</v>
      </c>
      <c r="J64" s="281" t="n">
        <f aca="false">Data_speed!J48</f>
        <v>0</v>
      </c>
      <c r="K64" s="280" t="n">
        <f aca="false">Data_speed!K48</f>
        <v>0</v>
      </c>
      <c r="L64" s="280" t="n">
        <f aca="false">Data_speed!L48</f>
        <v>0</v>
      </c>
      <c r="M64" s="282" t="n">
        <f aca="false">Data_speed!M48</f>
        <v>0</v>
      </c>
      <c r="O64" s="276" t="n">
        <f aca="false">CV_C!AD29</f>
        <v>0</v>
      </c>
    </row>
    <row r="65" customFormat="false" ht="14.65" hidden="false" customHeight="true" outlineLevel="0" collapsed="false">
      <c r="A65" s="278" t="s">
        <v>47</v>
      </c>
      <c r="B65" s="281" t="n">
        <f aca="false">Data_speed!B49</f>
        <v>0</v>
      </c>
      <c r="C65" s="280" t="n">
        <f aca="false">Data_speed!C49</f>
        <v>0</v>
      </c>
      <c r="D65" s="281" t="n">
        <f aca="false">Data_speed!D49</f>
        <v>0</v>
      </c>
      <c r="E65" s="280" t="n">
        <f aca="false">Data_speed!E49</f>
        <v>0</v>
      </c>
      <c r="F65" s="281" t="n">
        <f aca="false">Data_speed!F49</f>
        <v>0</v>
      </c>
      <c r="G65" s="280" t="n">
        <f aca="false">Data_speed!G49</f>
        <v>0</v>
      </c>
      <c r="H65" s="281" t="n">
        <f aca="false">Data_speed!H49</f>
        <v>0</v>
      </c>
      <c r="I65" s="280" t="n">
        <f aca="false">Data_speed!I49</f>
        <v>0</v>
      </c>
      <c r="J65" s="281" t="n">
        <f aca="false">Data_speed!J49</f>
        <v>0</v>
      </c>
      <c r="K65" s="280" t="n">
        <f aca="false">Data_speed!K49</f>
        <v>0</v>
      </c>
      <c r="L65" s="280" t="n">
        <f aca="false">Data_speed!L49</f>
        <v>0</v>
      </c>
      <c r="M65" s="282" t="n">
        <f aca="false">Data_speed!M49</f>
        <v>0</v>
      </c>
      <c r="O65" s="276" t="n">
        <f aca="false">CV_C!AD30</f>
        <v>0</v>
      </c>
    </row>
    <row r="66" customFormat="false" ht="14.65" hidden="false" customHeight="true" outlineLevel="0" collapsed="false">
      <c r="A66" s="284" t="s">
        <v>48</v>
      </c>
      <c r="B66" s="287" t="n">
        <f aca="false">Data_speed!B50</f>
        <v>0</v>
      </c>
      <c r="C66" s="286" t="n">
        <f aca="false">Data_speed!C50</f>
        <v>0</v>
      </c>
      <c r="D66" s="287" t="n">
        <f aca="false">Data_speed!D50</f>
        <v>0</v>
      </c>
      <c r="E66" s="286" t="n">
        <f aca="false">Data_speed!E50</f>
        <v>0</v>
      </c>
      <c r="F66" s="287" t="n">
        <f aca="false">Data_speed!F50</f>
        <v>0</v>
      </c>
      <c r="G66" s="286" t="n">
        <f aca="false">Data_speed!G50</f>
        <v>0</v>
      </c>
      <c r="H66" s="287" t="n">
        <f aca="false">Data_speed!H50</f>
        <v>0</v>
      </c>
      <c r="I66" s="286" t="n">
        <f aca="false">Data_speed!I50</f>
        <v>0</v>
      </c>
      <c r="J66" s="287" t="n">
        <f aca="false">Data_speed!J50</f>
        <v>0</v>
      </c>
      <c r="K66" s="286" t="n">
        <f aca="false">Data_speed!K50</f>
        <v>0</v>
      </c>
      <c r="L66" s="286" t="n">
        <f aca="false">Data_speed!L50</f>
        <v>0</v>
      </c>
      <c r="M66" s="288" t="n">
        <f aca="false">Data_speed!M50</f>
        <v>0</v>
      </c>
      <c r="N66" s="374"/>
      <c r="O66" s="289" t="n">
        <f aca="false">CV_C!AD31</f>
        <v>0</v>
      </c>
    </row>
    <row r="67" customFormat="false" ht="14.65" hidden="false" customHeight="true" outlineLevel="0" collapsed="false">
      <c r="A67" s="278" t="s">
        <v>49</v>
      </c>
      <c r="B67" s="281" t="n">
        <f aca="false">Data_speed!B51</f>
        <v>0</v>
      </c>
      <c r="C67" s="280" t="n">
        <f aca="false">Data_speed!C51</f>
        <v>0</v>
      </c>
      <c r="D67" s="281" t="n">
        <f aca="false">Data_speed!D51</f>
        <v>0</v>
      </c>
      <c r="E67" s="280" t="n">
        <f aca="false">Data_speed!E51</f>
        <v>0</v>
      </c>
      <c r="F67" s="281" t="n">
        <f aca="false">Data_speed!F51</f>
        <v>0</v>
      </c>
      <c r="G67" s="280" t="n">
        <f aca="false">Data_speed!G51</f>
        <v>0</v>
      </c>
      <c r="H67" s="281" t="n">
        <f aca="false">Data_speed!H51</f>
        <v>0</v>
      </c>
      <c r="I67" s="280" t="n">
        <f aca="false">Data_speed!I51</f>
        <v>0</v>
      </c>
      <c r="J67" s="281" t="n">
        <f aca="false">Data_speed!J51</f>
        <v>0</v>
      </c>
      <c r="K67" s="280" t="n">
        <f aca="false">Data_speed!K51</f>
        <v>0</v>
      </c>
      <c r="L67" s="280" t="n">
        <f aca="false">Data_speed!L51</f>
        <v>0</v>
      </c>
      <c r="M67" s="282" t="n">
        <f aca="false">Data_speed!M51</f>
        <v>0</v>
      </c>
      <c r="O67" s="276" t="n">
        <f aca="false">CV_C!AD32</f>
        <v>0</v>
      </c>
    </row>
    <row r="68" customFormat="false" ht="14.65" hidden="false" customHeight="true" outlineLevel="0" collapsed="false">
      <c r="A68" s="278" t="s">
        <v>50</v>
      </c>
      <c r="B68" s="281" t="n">
        <f aca="false">Data_speed!B52</f>
        <v>0</v>
      </c>
      <c r="C68" s="280" t="n">
        <f aca="false">Data_speed!C52</f>
        <v>0</v>
      </c>
      <c r="D68" s="281" t="n">
        <f aca="false">Data_speed!D52</f>
        <v>0</v>
      </c>
      <c r="E68" s="280" t="n">
        <f aca="false">Data_speed!E52</f>
        <v>0</v>
      </c>
      <c r="F68" s="281" t="n">
        <f aca="false">Data_speed!F52</f>
        <v>0</v>
      </c>
      <c r="G68" s="280" t="n">
        <f aca="false">Data_speed!G52</f>
        <v>0</v>
      </c>
      <c r="H68" s="281" t="n">
        <f aca="false">Data_speed!H52</f>
        <v>0</v>
      </c>
      <c r="I68" s="280" t="n">
        <f aca="false">Data_speed!I52</f>
        <v>0</v>
      </c>
      <c r="J68" s="281" t="n">
        <f aca="false">Data_speed!J52</f>
        <v>0</v>
      </c>
      <c r="K68" s="280" t="n">
        <f aca="false">Data_speed!K52</f>
        <v>0</v>
      </c>
      <c r="L68" s="280" t="n">
        <f aca="false">Data_speed!L52</f>
        <v>0</v>
      </c>
      <c r="M68" s="282" t="n">
        <f aca="false">Data_speed!M52</f>
        <v>0</v>
      </c>
      <c r="O68" s="276" t="n">
        <f aca="false">CV_C!AD33</f>
        <v>0</v>
      </c>
    </row>
    <row r="69" customFormat="false" ht="14.65" hidden="false" customHeight="true" outlineLevel="0" collapsed="false">
      <c r="A69" s="278" t="s">
        <v>51</v>
      </c>
      <c r="B69" s="281" t="n">
        <f aca="false">Data_speed!B53</f>
        <v>0</v>
      </c>
      <c r="C69" s="280" t="n">
        <f aca="false">Data_speed!C53</f>
        <v>0</v>
      </c>
      <c r="D69" s="281" t="n">
        <f aca="false">Data_speed!D53</f>
        <v>0</v>
      </c>
      <c r="E69" s="280" t="n">
        <f aca="false">Data_speed!E53</f>
        <v>0</v>
      </c>
      <c r="F69" s="281" t="n">
        <f aca="false">Data_speed!F53</f>
        <v>0</v>
      </c>
      <c r="G69" s="280" t="n">
        <f aca="false">Data_speed!G53</f>
        <v>0</v>
      </c>
      <c r="H69" s="281" t="n">
        <f aca="false">Data_speed!H53</f>
        <v>0</v>
      </c>
      <c r="I69" s="280" t="n">
        <f aca="false">Data_speed!I53</f>
        <v>0</v>
      </c>
      <c r="J69" s="281" t="n">
        <f aca="false">Data_speed!J53</f>
        <v>0</v>
      </c>
      <c r="K69" s="280" t="n">
        <f aca="false">Data_speed!K53</f>
        <v>0</v>
      </c>
      <c r="L69" s="280" t="n">
        <f aca="false">Data_speed!L53</f>
        <v>0</v>
      </c>
      <c r="M69" s="282" t="n">
        <f aca="false">Data_speed!M53</f>
        <v>0</v>
      </c>
      <c r="O69" s="276" t="n">
        <f aca="false">CV_C!AD34</f>
        <v>0</v>
      </c>
    </row>
    <row r="70" customFormat="false" ht="14.65" hidden="false" customHeight="true" outlineLevel="0" collapsed="false">
      <c r="A70" s="278" t="s">
        <v>52</v>
      </c>
      <c r="B70" s="281" t="n">
        <f aca="false">Data_speed!B54</f>
        <v>0</v>
      </c>
      <c r="C70" s="280" t="n">
        <f aca="false">Data_speed!C54</f>
        <v>0</v>
      </c>
      <c r="D70" s="281" t="n">
        <f aca="false">Data_speed!D54</f>
        <v>0</v>
      </c>
      <c r="E70" s="280" t="n">
        <f aca="false">Data_speed!E54</f>
        <v>0</v>
      </c>
      <c r="F70" s="281" t="n">
        <f aca="false">Data_speed!F54</f>
        <v>0</v>
      </c>
      <c r="G70" s="280" t="n">
        <f aca="false">Data_speed!G54</f>
        <v>0</v>
      </c>
      <c r="H70" s="281" t="n">
        <f aca="false">Data_speed!H54</f>
        <v>0</v>
      </c>
      <c r="I70" s="280" t="n">
        <f aca="false">Data_speed!I54</f>
        <v>0</v>
      </c>
      <c r="J70" s="281" t="n">
        <f aca="false">Data_speed!J54</f>
        <v>0</v>
      </c>
      <c r="K70" s="280" t="n">
        <f aca="false">Data_speed!K54</f>
        <v>0</v>
      </c>
      <c r="L70" s="280" t="n">
        <f aca="false">Data_speed!L54</f>
        <v>0</v>
      </c>
      <c r="M70" s="282" t="n">
        <f aca="false">Data_speed!M54</f>
        <v>0</v>
      </c>
      <c r="O70" s="276" t="n">
        <f aca="false">CV_C!AD35</f>
        <v>0</v>
      </c>
    </row>
    <row r="71" customFormat="false" ht="14.65" hidden="false" customHeight="true" outlineLevel="0" collapsed="false">
      <c r="A71" s="278" t="s">
        <v>53</v>
      </c>
      <c r="B71" s="281" t="n">
        <f aca="false">Data_speed!B55</f>
        <v>0</v>
      </c>
      <c r="C71" s="280" t="n">
        <f aca="false">Data_speed!C55</f>
        <v>0</v>
      </c>
      <c r="D71" s="281" t="n">
        <f aca="false">Data_speed!D55</f>
        <v>0</v>
      </c>
      <c r="E71" s="280" t="n">
        <f aca="false">Data_speed!E55</f>
        <v>0</v>
      </c>
      <c r="F71" s="281" t="n">
        <f aca="false">Data_speed!F55</f>
        <v>0</v>
      </c>
      <c r="G71" s="280" t="n">
        <f aca="false">Data_speed!G55</f>
        <v>0</v>
      </c>
      <c r="H71" s="281" t="n">
        <f aca="false">Data_speed!H55</f>
        <v>0</v>
      </c>
      <c r="I71" s="280" t="n">
        <f aca="false">Data_speed!I55</f>
        <v>0</v>
      </c>
      <c r="J71" s="281" t="n">
        <f aca="false">Data_speed!J55</f>
        <v>0</v>
      </c>
      <c r="K71" s="280" t="n">
        <f aca="false">Data_speed!K55</f>
        <v>0</v>
      </c>
      <c r="L71" s="280" t="n">
        <f aca="false">Data_speed!L55</f>
        <v>0</v>
      </c>
      <c r="M71" s="282" t="n">
        <f aca="false">Data_speed!M55</f>
        <v>0</v>
      </c>
      <c r="O71" s="276" t="n">
        <f aca="false">CV_C!AD36</f>
        <v>0</v>
      </c>
    </row>
    <row r="72" customFormat="false" ht="14.65" hidden="false" customHeight="true" outlineLevel="0" collapsed="false">
      <c r="A72" s="270" t="s">
        <v>54</v>
      </c>
      <c r="B72" s="293" t="n">
        <f aca="false">Data_speed!B56</f>
        <v>0</v>
      </c>
      <c r="C72" s="292" t="n">
        <f aca="false">Data_speed!C56</f>
        <v>0</v>
      </c>
      <c r="D72" s="293" t="n">
        <f aca="false">Data_speed!D56</f>
        <v>0</v>
      </c>
      <c r="E72" s="292" t="n">
        <f aca="false">Data_speed!E56</f>
        <v>0</v>
      </c>
      <c r="F72" s="293" t="n">
        <f aca="false">Data_speed!F56</f>
        <v>0</v>
      </c>
      <c r="G72" s="292" t="n">
        <f aca="false">Data_speed!G56</f>
        <v>0</v>
      </c>
      <c r="H72" s="293" t="n">
        <f aca="false">Data_speed!H56</f>
        <v>0</v>
      </c>
      <c r="I72" s="292" t="n">
        <f aca="false">Data_speed!I56</f>
        <v>0</v>
      </c>
      <c r="J72" s="293" t="n">
        <f aca="false">Data_speed!J56</f>
        <v>0</v>
      </c>
      <c r="K72" s="292" t="n">
        <f aca="false">Data_speed!K56</f>
        <v>0</v>
      </c>
      <c r="L72" s="292" t="n">
        <f aca="false">Data_speed!L56</f>
        <v>0</v>
      </c>
      <c r="M72" s="294" t="n">
        <f aca="false">Data_speed!M56</f>
        <v>0</v>
      </c>
      <c r="O72" s="295" t="n">
        <f aca="false">CV_C!AD37</f>
        <v>0</v>
      </c>
    </row>
    <row r="73" customFormat="false" ht="7.5" hidden="false" customHeight="true" outlineLevel="0" collapsed="false"/>
    <row r="74" customFormat="false" ht="14.65" hidden="false" customHeight="true" outlineLevel="0" collapsed="false">
      <c r="A74" s="296" t="s">
        <v>159</v>
      </c>
      <c r="B74" s="375" t="e">
        <f aca="false">SUM(B49:B72)/Data_speed!$O$57</f>
        <v>#DIV/0!</v>
      </c>
      <c r="C74" s="376" t="e">
        <f aca="false">SUM(C49:C72)/Data_speed!$O$57</f>
        <v>#DIV/0!</v>
      </c>
      <c r="D74" s="376" t="e">
        <f aca="false">SUM(D49:D72)/Data_speed!$O$57</f>
        <v>#DIV/0!</v>
      </c>
      <c r="E74" s="376" t="e">
        <f aca="false">SUM(E49:E72)/Data_speed!$O$57</f>
        <v>#DIV/0!</v>
      </c>
      <c r="F74" s="376" t="e">
        <f aca="false">SUM(F49:F72)/Data_speed!$O$57</f>
        <v>#DIV/0!</v>
      </c>
      <c r="G74" s="376" t="e">
        <f aca="false">SUM(G49:G72)/Data_speed!$O$57</f>
        <v>#DIV/0!</v>
      </c>
      <c r="H74" s="376" t="e">
        <f aca="false">SUM(H49:H72)/Data_speed!$O$57</f>
        <v>#DIV/0!</v>
      </c>
      <c r="I74" s="376" t="e">
        <f aca="false">SUM(I49:I72)/Data_speed!$O$57</f>
        <v>#DIV/0!</v>
      </c>
      <c r="J74" s="376" t="e">
        <f aca="false">SUM(J49:J72)/Data_speed!$O$57</f>
        <v>#DIV/0!</v>
      </c>
      <c r="K74" s="376" t="e">
        <f aca="false">SUM(K49:K72)/Data_speed!$O$57</f>
        <v>#DIV/0!</v>
      </c>
      <c r="L74" s="376" t="e">
        <f aca="false">SUM(L49:L72)/Data_speed!$O$57</f>
        <v>#DIV/0!</v>
      </c>
      <c r="M74" s="377" t="e">
        <f aca="false">SUM(M49:M72)/Data_speed!$O$57</f>
        <v>#DIV/0!</v>
      </c>
      <c r="O74" s="335" t="e">
        <f aca="false">SUM(B74:M74)</f>
        <v>#DIV/0!</v>
      </c>
    </row>
    <row r="75" customFormat="false" ht="14.65" hidden="false" customHeight="true" outlineLevel="0" collapsed="false">
      <c r="A75" s="284" t="s">
        <v>169</v>
      </c>
      <c r="B75" s="378" t="e">
        <f aca="false">SUM(B55:B70)/Data_speed!$O$57</f>
        <v>#DIV/0!</v>
      </c>
      <c r="C75" s="379" t="e">
        <f aca="false">SUM(C55:C70)/Data_speed!$O$57</f>
        <v>#DIV/0!</v>
      </c>
      <c r="D75" s="379" t="e">
        <f aca="false">SUM(D55:D70)/Data_speed!$O$57</f>
        <v>#DIV/0!</v>
      </c>
      <c r="E75" s="379" t="e">
        <f aca="false">SUM(E55:E70)/Data_speed!$O$57</f>
        <v>#DIV/0!</v>
      </c>
      <c r="F75" s="379" t="e">
        <f aca="false">SUM(F55:F70)/Data_speed!$O$57</f>
        <v>#DIV/0!</v>
      </c>
      <c r="G75" s="379" t="e">
        <f aca="false">SUM(G55:G70)/Data_speed!$O$57</f>
        <v>#DIV/0!</v>
      </c>
      <c r="H75" s="379" t="e">
        <f aca="false">SUM(H55:H70)/Data_speed!$O$57</f>
        <v>#DIV/0!</v>
      </c>
      <c r="I75" s="379" t="e">
        <f aca="false">SUM(I55:I70)/Data_speed!$O$57</f>
        <v>#DIV/0!</v>
      </c>
      <c r="J75" s="379" t="e">
        <f aca="false">SUM(J55:J70)/Data_speed!$O$57</f>
        <v>#DIV/0!</v>
      </c>
      <c r="K75" s="379" t="e">
        <f aca="false">SUM(K55:K70)/Data_speed!$O$57</f>
        <v>#DIV/0!</v>
      </c>
      <c r="L75" s="379" t="e">
        <f aca="false">SUM(L55:L70)/Data_speed!$O$57</f>
        <v>#DIV/0!</v>
      </c>
      <c r="M75" s="380" t="e">
        <f aca="false">SUM(M55:M70)/Data_speed!$O$57</f>
        <v>#DIV/0!</v>
      </c>
      <c r="O75" s="322" t="e">
        <f aca="false">SUM(B75:M75)</f>
        <v>#DIV/0!</v>
      </c>
    </row>
    <row r="76" customFormat="false" ht="14.65" hidden="false" customHeight="true" outlineLevel="0" collapsed="false">
      <c r="A76" s="305" t="s">
        <v>170</v>
      </c>
      <c r="B76" s="381" t="e">
        <f aca="false">B74-B75</f>
        <v>#DIV/0!</v>
      </c>
      <c r="C76" s="382" t="e">
        <f aca="false">C74-C75</f>
        <v>#DIV/0!</v>
      </c>
      <c r="D76" s="382" t="e">
        <f aca="false">D74-D75</f>
        <v>#DIV/0!</v>
      </c>
      <c r="E76" s="382" t="e">
        <f aca="false">E74-E75</f>
        <v>#DIV/0!</v>
      </c>
      <c r="F76" s="382" t="e">
        <f aca="false">F74-F75</f>
        <v>#DIV/0!</v>
      </c>
      <c r="G76" s="382" t="e">
        <f aca="false">G74-G75</f>
        <v>#DIV/0!</v>
      </c>
      <c r="H76" s="382" t="e">
        <f aca="false">H74-H75</f>
        <v>#DIV/0!</v>
      </c>
      <c r="I76" s="382" t="e">
        <f aca="false">I74-I75</f>
        <v>#DIV/0!</v>
      </c>
      <c r="J76" s="382" t="e">
        <f aca="false">J74-J75</f>
        <v>#DIV/0!</v>
      </c>
      <c r="K76" s="382" t="e">
        <f aca="false">K74-K75</f>
        <v>#DIV/0!</v>
      </c>
      <c r="L76" s="382" t="e">
        <f aca="false">L74-L75</f>
        <v>#DIV/0!</v>
      </c>
      <c r="M76" s="383" t="e">
        <f aca="false">M74-M75</f>
        <v>#DIV/0!</v>
      </c>
      <c r="N76" s="384"/>
      <c r="O76" s="336" t="e">
        <f aca="false">O74-O75</f>
        <v>#DIV/0!</v>
      </c>
    </row>
  </sheetData>
  <mergeCells count="4">
    <mergeCell ref="A11:O11"/>
    <mergeCell ref="B12:M12"/>
    <mergeCell ref="A46:O46"/>
    <mergeCell ref="B47:M47"/>
  </mergeCells>
  <conditionalFormatting sqref="A14:O25">
    <cfRule type="expression" priority="2" aboveAverage="0" equalAverage="0" bottom="0" percent="0" rank="0" text="" dxfId="28">
      <formula>ROUND($O14,0)&gt;=ROUND(MAX($O$14:$O$25),0)</formula>
    </cfRule>
  </conditionalFormatting>
  <conditionalFormatting sqref="A26:O37">
    <cfRule type="expression" priority="3" aboveAverage="0" equalAverage="0" bottom="0" percent="0" rank="0" text="" dxfId="29">
      <formula>ROUND($O26,0)&gt;=ROUND(MAX($O$26:$O$37),0)</formula>
    </cfRule>
  </conditionalFormatting>
  <conditionalFormatting sqref="A49:O60">
    <cfRule type="expression" priority="4" aboveAverage="0" equalAverage="0" bottom="0" percent="0" rank="0" text="" dxfId="30">
      <formula>ROUND($O49,0)&gt;=ROUND(MAX($O$49:$O$60),0)</formula>
    </cfRule>
  </conditionalFormatting>
  <conditionalFormatting sqref="A61:O72">
    <cfRule type="expression" priority="5" aboveAverage="0" equalAverage="0" bottom="0" percent="0" rank="0" text="" dxfId="31">
      <formula>ROUND($O61,0)&gt;=ROUND(MAX($O$61:$O$72),0)</formula>
    </cfRule>
  </conditionalFormatting>
  <printOptions headings="false" gridLines="false" gridLinesSet="true" horizontalCentered="true" verticalCentered="false"/>
  <pageMargins left="0.39375" right="0.39375" top="0.984027777777778" bottom="0.39375" header="0.39375" footer="0.196527777777778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&amp;L&amp;8République et canton de Neuchâtel
Département du développement
territorial et de l'environnement&amp;CComptage hebdomadaire&amp;R&amp;8Service des ponts et chaussées
Bureau signalisation et circulation
Neuchâtel, le &amp;D</oddHeader>
    <oddFooter>&amp;L&amp;6 &amp;F&amp;R&amp;8 Page: &amp;P/&amp;N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U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30078125" defaultRowHeight="12.75" zeroHeight="false" outlineLevelRow="0" outlineLevelCol="0"/>
  <cols>
    <col collapsed="false" customWidth="true" hidden="false" outlineLevel="0" max="1" min="1" style="1" width="10.71"/>
    <col collapsed="false" customWidth="true" hidden="false" outlineLevel="0" max="12" min="2" style="1" width="7"/>
    <col collapsed="false" customWidth="true" hidden="false" outlineLevel="0" max="14" min="13" style="1" width="8.14"/>
    <col collapsed="false" customWidth="true" hidden="false" outlineLevel="0" max="15" min="15" style="1" width="1.42"/>
    <col collapsed="false" customWidth="true" hidden="false" outlineLevel="0" max="16" min="16" style="1" width="8.57"/>
    <col collapsed="false" customWidth="true" hidden="false" outlineLevel="0" max="17" min="17" style="1" width="1.42"/>
    <col collapsed="false" customWidth="true" hidden="false" outlineLevel="0" max="20" min="18" style="1" width="7"/>
    <col collapsed="false" customWidth="true" hidden="false" outlineLevel="0" max="21" min="21" style="1" width="7.29"/>
  </cols>
  <sheetData>
    <row r="1" customFormat="false" ht="17.1" hidden="false" customHeight="true" outlineLevel="0" collapsed="false">
      <c r="A1" s="13" t="n">
        <f aca="false">Data_count!B3</f>
        <v>0</v>
      </c>
      <c r="J1" s="12"/>
      <c r="K1" s="14"/>
      <c r="N1" s="178"/>
    </row>
    <row r="2" customFormat="false" ht="19.5" hidden="false" customHeight="true" outlineLevel="0" collapsed="false">
      <c r="A2" s="15" t="n">
        <f aca="false">Data_count!B4</f>
        <v>0</v>
      </c>
      <c r="J2" s="16" t="n">
        <f aca="false">Data_count!B5</f>
        <v>0</v>
      </c>
      <c r="Q2" s="385"/>
      <c r="U2" s="14" t="n">
        <f aca="false">Data_count!B6</f>
        <v>0</v>
      </c>
    </row>
    <row r="3" customFormat="false" ht="18.75" hidden="false" customHeight="true" outlineLevel="0" collapsed="false">
      <c r="A3" s="15" t="n">
        <f aca="false">Data_count!B10</f>
        <v>0</v>
      </c>
      <c r="G3" s="16"/>
      <c r="J3" s="12"/>
      <c r="U3" s="17" t="n">
        <f aca="false">Data_count!B7</f>
        <v>0</v>
      </c>
    </row>
    <row r="4" customFormat="false" ht="14.65" hidden="false" customHeight="true" outlineLevel="0" collapsed="false">
      <c r="A4" s="15" t="s">
        <v>87</v>
      </c>
      <c r="B4" s="18" t="n">
        <f aca="false">Data_count!B13</f>
        <v>0</v>
      </c>
      <c r="J4" s="12"/>
      <c r="U4" s="17" t="n">
        <f aca="false">Data_count!B8</f>
        <v>0</v>
      </c>
    </row>
    <row r="5" customFormat="false" ht="15.95" hidden="false" customHeight="true" outlineLevel="0" collapsed="false">
      <c r="A5" s="15" t="s">
        <v>88</v>
      </c>
      <c r="B5" s="18" t="n">
        <f aca="false">Data_count!B14</f>
        <v>0</v>
      </c>
      <c r="J5" s="12"/>
      <c r="U5" s="17" t="n">
        <f aca="false">Data_count!B9</f>
        <v>0</v>
      </c>
    </row>
    <row r="6" customFormat="false" ht="27" hidden="false" customHeight="true" outlineLevel="0" collapsed="false">
      <c r="A6" s="15"/>
      <c r="C6" s="19"/>
      <c r="J6" s="16" t="s">
        <v>192</v>
      </c>
      <c r="N6" s="178"/>
    </row>
    <row r="7" customFormat="false" ht="16.15" hidden="false" customHeight="true" outlineLevel="0" collapsed="false">
      <c r="A7" s="15"/>
      <c r="C7" s="19"/>
      <c r="G7" s="125"/>
      <c r="K7" s="12"/>
      <c r="N7" s="178"/>
    </row>
    <row r="8" customFormat="false" ht="16.5" hidden="false" customHeight="false" outlineLevel="0" collapsed="false">
      <c r="J8" s="20" t="n">
        <f aca="false">Data_count!B11</f>
        <v>0</v>
      </c>
    </row>
    <row r="9" customFormat="false" ht="3" hidden="false" customHeight="true" outlineLevel="0" collapsed="false"/>
    <row r="10" customFormat="false" ht="14.65" hidden="false" customHeight="true" outlineLevel="0" collapsed="false">
      <c r="A10" s="261" t="s">
        <v>87</v>
      </c>
      <c r="B10" s="4" t="n">
        <f aca="false">B4</f>
        <v>0</v>
      </c>
    </row>
    <row r="11" customFormat="false" ht="24.75" hidden="false" customHeight="true" outlineLevel="0" collapsed="false">
      <c r="A11" s="386" t="str">
        <f aca="false">"Vitesse moyenne = "&amp;INT(U39)&amp;" km/h"</f>
        <v>Vitesse moyenne = 0 km/h</v>
      </c>
      <c r="B11" s="386"/>
      <c r="C11" s="386"/>
      <c r="D11" s="386"/>
      <c r="E11" s="386"/>
      <c r="F11" s="386"/>
      <c r="G11" s="386"/>
      <c r="H11" s="386"/>
      <c r="I11" s="386"/>
      <c r="J11" s="386"/>
      <c r="K11" s="386"/>
      <c r="L11" s="386"/>
      <c r="M11" s="386"/>
      <c r="N11" s="386"/>
      <c r="O11" s="386"/>
      <c r="P11" s="386"/>
      <c r="Q11" s="386"/>
      <c r="R11" s="386"/>
      <c r="S11" s="386"/>
      <c r="T11" s="386"/>
      <c r="U11" s="386"/>
    </row>
    <row r="12" s="4" customFormat="true" ht="18.6" hidden="false" customHeight="true" outlineLevel="0" collapsed="false">
      <c r="B12" s="263" t="str">
        <f aca="false">"Distribution de la Vitesse par tranche horaire  -  Cumuls sur 7 jours (Lu - Di)"</f>
        <v>Distribution de la Vitesse par tranche horaire  -  Cumuls sur 7 jours (Lu - Di)</v>
      </c>
      <c r="C12" s="263"/>
      <c r="D12" s="263"/>
      <c r="E12" s="263"/>
      <c r="F12" s="263"/>
      <c r="G12" s="263"/>
      <c r="H12" s="263"/>
      <c r="I12" s="263"/>
      <c r="J12" s="263"/>
      <c r="K12" s="263"/>
      <c r="L12" s="263"/>
      <c r="M12" s="263"/>
      <c r="N12" s="263"/>
      <c r="O12" s="264"/>
      <c r="P12" s="265" t="s">
        <v>158</v>
      </c>
      <c r="Q12" s="340"/>
      <c r="R12" s="21" t="s">
        <v>205</v>
      </c>
      <c r="S12" s="21"/>
      <c r="T12" s="21"/>
      <c r="U12" s="21"/>
    </row>
    <row r="13" customFormat="false" ht="14.65" hidden="false" customHeight="true" outlineLevel="0" collapsed="false">
      <c r="A13" s="144" t="s">
        <v>130</v>
      </c>
      <c r="B13" s="360" t="s">
        <v>206</v>
      </c>
      <c r="C13" s="147" t="s">
        <v>207</v>
      </c>
      <c r="D13" s="147" t="s">
        <v>193</v>
      </c>
      <c r="E13" s="147" t="s">
        <v>194</v>
      </c>
      <c r="F13" s="147" t="s">
        <v>195</v>
      </c>
      <c r="G13" s="147" t="s">
        <v>196</v>
      </c>
      <c r="H13" s="147" t="s">
        <v>197</v>
      </c>
      <c r="I13" s="147" t="s">
        <v>198</v>
      </c>
      <c r="J13" s="147" t="s">
        <v>199</v>
      </c>
      <c r="K13" s="147" t="s">
        <v>200</v>
      </c>
      <c r="L13" s="147" t="s">
        <v>201</v>
      </c>
      <c r="M13" s="147" t="s">
        <v>202</v>
      </c>
      <c r="N13" s="148" t="s">
        <v>208</v>
      </c>
      <c r="O13" s="72"/>
      <c r="P13" s="270" t="s">
        <v>133</v>
      </c>
      <c r="Q13" s="112"/>
      <c r="R13" s="387" t="s">
        <v>209</v>
      </c>
      <c r="S13" s="388" t="s">
        <v>210</v>
      </c>
      <c r="T13" s="388" t="s">
        <v>211</v>
      </c>
      <c r="U13" s="389" t="s">
        <v>212</v>
      </c>
    </row>
    <row r="14" customFormat="false" ht="14.65" hidden="false" customHeight="true" outlineLevel="0" collapsed="false">
      <c r="A14" s="271" t="s">
        <v>31</v>
      </c>
      <c r="B14" s="274" t="n">
        <f aca="false">Data_speed!B5</f>
        <v>0</v>
      </c>
      <c r="C14" s="273" t="n">
        <f aca="false">Data_speed!C5</f>
        <v>0</v>
      </c>
      <c r="D14" s="274" t="n">
        <f aca="false">Data_speed!D5</f>
        <v>0</v>
      </c>
      <c r="E14" s="273" t="n">
        <f aca="false">Data_speed!E5</f>
        <v>0</v>
      </c>
      <c r="F14" s="274" t="n">
        <f aca="false">Data_speed!F5</f>
        <v>0</v>
      </c>
      <c r="G14" s="273" t="n">
        <f aca="false">Data_speed!G5</f>
        <v>0</v>
      </c>
      <c r="H14" s="274" t="n">
        <f aca="false">Data_speed!H5</f>
        <v>0</v>
      </c>
      <c r="I14" s="273" t="n">
        <f aca="false">Data_speed!I5</f>
        <v>0</v>
      </c>
      <c r="J14" s="274" t="n">
        <f aca="false">Data_speed!J5</f>
        <v>0</v>
      </c>
      <c r="K14" s="273" t="n">
        <f aca="false">Data_speed!K5</f>
        <v>0</v>
      </c>
      <c r="L14" s="274" t="n">
        <f aca="false">Data_speed!L5</f>
        <v>0</v>
      </c>
      <c r="M14" s="273" t="n">
        <f aca="false">Data_speed!M5</f>
        <v>0</v>
      </c>
      <c r="N14" s="275" t="n">
        <f aca="false">Data_speed!N5</f>
        <v>0</v>
      </c>
      <c r="P14" s="344" t="n">
        <f aca="false">CV_C!T14</f>
        <v>0</v>
      </c>
      <c r="Q14" s="343"/>
      <c r="R14" s="390" t="n">
        <f aca="false">Data_speed!P5</f>
        <v>0</v>
      </c>
      <c r="S14" s="391" t="n">
        <f aca="false">Data_speed!Q5</f>
        <v>0</v>
      </c>
      <c r="T14" s="391" t="n">
        <f aca="false">Data_speed!R5</f>
        <v>0</v>
      </c>
      <c r="U14" s="392" t="n">
        <f aca="false">Data_speed!S5</f>
        <v>0</v>
      </c>
    </row>
    <row r="15" customFormat="false" ht="14.65" hidden="false" customHeight="true" outlineLevel="0" collapsed="false">
      <c r="A15" s="278" t="s">
        <v>32</v>
      </c>
      <c r="B15" s="281" t="n">
        <f aca="false">Data_speed!B6</f>
        <v>0</v>
      </c>
      <c r="C15" s="280" t="n">
        <f aca="false">Data_speed!C6</f>
        <v>0</v>
      </c>
      <c r="D15" s="281" t="n">
        <f aca="false">Data_speed!D6</f>
        <v>0</v>
      </c>
      <c r="E15" s="280" t="n">
        <f aca="false">Data_speed!E6</f>
        <v>0</v>
      </c>
      <c r="F15" s="281" t="n">
        <f aca="false">Data_speed!F6</f>
        <v>0</v>
      </c>
      <c r="G15" s="280" t="n">
        <f aca="false">Data_speed!G6</f>
        <v>0</v>
      </c>
      <c r="H15" s="281" t="n">
        <f aca="false">Data_speed!H6</f>
        <v>0</v>
      </c>
      <c r="I15" s="280" t="n">
        <f aca="false">Data_speed!I6</f>
        <v>0</v>
      </c>
      <c r="J15" s="281" t="n">
        <f aca="false">Data_speed!J6</f>
        <v>0</v>
      </c>
      <c r="K15" s="280" t="n">
        <f aca="false">Data_speed!K6</f>
        <v>0</v>
      </c>
      <c r="L15" s="281" t="n">
        <f aca="false">Data_speed!L6</f>
        <v>0</v>
      </c>
      <c r="M15" s="280" t="n">
        <f aca="false">Data_speed!M6</f>
        <v>0</v>
      </c>
      <c r="N15" s="282" t="n">
        <f aca="false">Data_speed!N6</f>
        <v>0</v>
      </c>
      <c r="P15" s="276" t="n">
        <f aca="false">CV_C!T15</f>
        <v>0</v>
      </c>
      <c r="Q15" s="343"/>
      <c r="R15" s="393" t="n">
        <f aca="false">Data_speed!P6</f>
        <v>0</v>
      </c>
      <c r="S15" s="394" t="n">
        <f aca="false">Data_speed!Q6</f>
        <v>0</v>
      </c>
      <c r="T15" s="394" t="n">
        <f aca="false">Data_speed!R6</f>
        <v>0</v>
      </c>
      <c r="U15" s="395" t="n">
        <f aca="false">Data_speed!S6</f>
        <v>0</v>
      </c>
    </row>
    <row r="16" customFormat="false" ht="14.65" hidden="false" customHeight="true" outlineLevel="0" collapsed="false">
      <c r="A16" s="278" t="s">
        <v>33</v>
      </c>
      <c r="B16" s="281" t="n">
        <f aca="false">Data_speed!B7</f>
        <v>0</v>
      </c>
      <c r="C16" s="280" t="n">
        <f aca="false">Data_speed!C7</f>
        <v>0</v>
      </c>
      <c r="D16" s="281" t="n">
        <f aca="false">Data_speed!D7</f>
        <v>0</v>
      </c>
      <c r="E16" s="280" t="n">
        <f aca="false">Data_speed!E7</f>
        <v>0</v>
      </c>
      <c r="F16" s="281" t="n">
        <f aca="false">Data_speed!F7</f>
        <v>0</v>
      </c>
      <c r="G16" s="280" t="n">
        <f aca="false">Data_speed!G7</f>
        <v>0</v>
      </c>
      <c r="H16" s="281" t="n">
        <f aca="false">Data_speed!H7</f>
        <v>0</v>
      </c>
      <c r="I16" s="280" t="n">
        <f aca="false">Data_speed!I7</f>
        <v>0</v>
      </c>
      <c r="J16" s="281" t="n">
        <f aca="false">Data_speed!J7</f>
        <v>0</v>
      </c>
      <c r="K16" s="280" t="n">
        <f aca="false">Data_speed!K7</f>
        <v>0</v>
      </c>
      <c r="L16" s="281" t="n">
        <f aca="false">Data_speed!L7</f>
        <v>0</v>
      </c>
      <c r="M16" s="280" t="n">
        <f aca="false">Data_speed!M7</f>
        <v>0</v>
      </c>
      <c r="N16" s="282" t="n">
        <f aca="false">Data_speed!N7</f>
        <v>0</v>
      </c>
      <c r="P16" s="276" t="n">
        <f aca="false">CV_C!T16</f>
        <v>0</v>
      </c>
      <c r="Q16" s="343"/>
      <c r="R16" s="393" t="n">
        <f aca="false">Data_speed!P7</f>
        <v>0</v>
      </c>
      <c r="S16" s="394" t="n">
        <f aca="false">Data_speed!Q7</f>
        <v>0</v>
      </c>
      <c r="T16" s="394" t="n">
        <f aca="false">Data_speed!R7</f>
        <v>0</v>
      </c>
      <c r="U16" s="395" t="n">
        <f aca="false">Data_speed!S7</f>
        <v>0</v>
      </c>
    </row>
    <row r="17" customFormat="false" ht="14.65" hidden="false" customHeight="true" outlineLevel="0" collapsed="false">
      <c r="A17" s="278" t="s">
        <v>34</v>
      </c>
      <c r="B17" s="281" t="n">
        <f aca="false">Data_speed!B8</f>
        <v>0</v>
      </c>
      <c r="C17" s="280" t="n">
        <f aca="false">Data_speed!C8</f>
        <v>0</v>
      </c>
      <c r="D17" s="281" t="n">
        <f aca="false">Data_speed!D8</f>
        <v>0</v>
      </c>
      <c r="E17" s="280" t="n">
        <f aca="false">Data_speed!E8</f>
        <v>0</v>
      </c>
      <c r="F17" s="281" t="n">
        <f aca="false">Data_speed!F8</f>
        <v>0</v>
      </c>
      <c r="G17" s="280" t="n">
        <f aca="false">Data_speed!G8</f>
        <v>0</v>
      </c>
      <c r="H17" s="281" t="n">
        <f aca="false">Data_speed!H8</f>
        <v>0</v>
      </c>
      <c r="I17" s="280" t="n">
        <f aca="false">Data_speed!I8</f>
        <v>0</v>
      </c>
      <c r="J17" s="281" t="n">
        <f aca="false">Data_speed!J8</f>
        <v>0</v>
      </c>
      <c r="K17" s="280" t="n">
        <f aca="false">Data_speed!K8</f>
        <v>0</v>
      </c>
      <c r="L17" s="281" t="n">
        <f aca="false">Data_speed!L8</f>
        <v>0</v>
      </c>
      <c r="M17" s="280" t="n">
        <f aca="false">Data_speed!M8</f>
        <v>0</v>
      </c>
      <c r="N17" s="282" t="n">
        <f aca="false">Data_speed!N8</f>
        <v>0</v>
      </c>
      <c r="P17" s="276" t="n">
        <f aca="false">CV_C!T17</f>
        <v>0</v>
      </c>
      <c r="Q17" s="343"/>
      <c r="R17" s="393" t="n">
        <f aca="false">Data_speed!P8</f>
        <v>0</v>
      </c>
      <c r="S17" s="394" t="n">
        <f aca="false">Data_speed!Q8</f>
        <v>0</v>
      </c>
      <c r="T17" s="394" t="n">
        <f aca="false">Data_speed!R8</f>
        <v>0</v>
      </c>
      <c r="U17" s="395" t="n">
        <f aca="false">Data_speed!S8</f>
        <v>0</v>
      </c>
    </row>
    <row r="18" customFormat="false" ht="14.65" hidden="false" customHeight="true" outlineLevel="0" collapsed="false">
      <c r="A18" s="278" t="s">
        <v>35</v>
      </c>
      <c r="B18" s="281" t="n">
        <f aca="false">Data_speed!B9</f>
        <v>0</v>
      </c>
      <c r="C18" s="280" t="n">
        <f aca="false">Data_speed!C9</f>
        <v>0</v>
      </c>
      <c r="D18" s="281" t="n">
        <f aca="false">Data_speed!D9</f>
        <v>0</v>
      </c>
      <c r="E18" s="280" t="n">
        <f aca="false">Data_speed!E9</f>
        <v>0</v>
      </c>
      <c r="F18" s="281" t="n">
        <f aca="false">Data_speed!F9</f>
        <v>0</v>
      </c>
      <c r="G18" s="280" t="n">
        <f aca="false">Data_speed!G9</f>
        <v>0</v>
      </c>
      <c r="H18" s="281" t="n">
        <f aca="false">Data_speed!H9</f>
        <v>0</v>
      </c>
      <c r="I18" s="280" t="n">
        <f aca="false">Data_speed!I9</f>
        <v>0</v>
      </c>
      <c r="J18" s="281" t="n">
        <f aca="false">Data_speed!J9</f>
        <v>0</v>
      </c>
      <c r="K18" s="280" t="n">
        <f aca="false">Data_speed!K9</f>
        <v>0</v>
      </c>
      <c r="L18" s="281" t="n">
        <f aca="false">Data_speed!L9</f>
        <v>0</v>
      </c>
      <c r="M18" s="280" t="n">
        <f aca="false">Data_speed!M9</f>
        <v>0</v>
      </c>
      <c r="N18" s="282" t="n">
        <f aca="false">Data_speed!N9</f>
        <v>0</v>
      </c>
      <c r="P18" s="276" t="n">
        <f aca="false">CV_C!T18</f>
        <v>0</v>
      </c>
      <c r="Q18" s="343"/>
      <c r="R18" s="393" t="n">
        <f aca="false">Data_speed!P9</f>
        <v>0</v>
      </c>
      <c r="S18" s="394" t="n">
        <f aca="false">Data_speed!Q9</f>
        <v>0</v>
      </c>
      <c r="T18" s="394" t="n">
        <f aca="false">Data_speed!R9</f>
        <v>0</v>
      </c>
      <c r="U18" s="395" t="n">
        <f aca="false">Data_speed!S9</f>
        <v>0</v>
      </c>
    </row>
    <row r="19" customFormat="false" ht="14.65" hidden="false" customHeight="true" outlineLevel="0" collapsed="false">
      <c r="A19" s="278" t="s">
        <v>36</v>
      </c>
      <c r="B19" s="281" t="n">
        <f aca="false">Data_speed!B10</f>
        <v>0</v>
      </c>
      <c r="C19" s="280" t="n">
        <f aca="false">Data_speed!C10</f>
        <v>0</v>
      </c>
      <c r="D19" s="281" t="n">
        <f aca="false">Data_speed!D10</f>
        <v>0</v>
      </c>
      <c r="E19" s="280" t="n">
        <f aca="false">Data_speed!E10</f>
        <v>0</v>
      </c>
      <c r="F19" s="281" t="n">
        <f aca="false">Data_speed!F10</f>
        <v>0</v>
      </c>
      <c r="G19" s="280" t="n">
        <f aca="false">Data_speed!G10</f>
        <v>0</v>
      </c>
      <c r="H19" s="281" t="n">
        <f aca="false">Data_speed!H10</f>
        <v>0</v>
      </c>
      <c r="I19" s="280" t="n">
        <f aca="false">Data_speed!I10</f>
        <v>0</v>
      </c>
      <c r="J19" s="281" t="n">
        <f aca="false">Data_speed!J10</f>
        <v>0</v>
      </c>
      <c r="K19" s="280" t="n">
        <f aca="false">Data_speed!K10</f>
        <v>0</v>
      </c>
      <c r="L19" s="281" t="n">
        <f aca="false">Data_speed!L10</f>
        <v>0</v>
      </c>
      <c r="M19" s="280" t="n">
        <f aca="false">Data_speed!M10</f>
        <v>0</v>
      </c>
      <c r="N19" s="282" t="n">
        <f aca="false">Data_speed!N10</f>
        <v>0</v>
      </c>
      <c r="P19" s="276" t="n">
        <f aca="false">CV_C!T19</f>
        <v>0</v>
      </c>
      <c r="Q19" s="343"/>
      <c r="R19" s="393" t="n">
        <f aca="false">Data_speed!P10</f>
        <v>0</v>
      </c>
      <c r="S19" s="394" t="n">
        <f aca="false">Data_speed!Q10</f>
        <v>0</v>
      </c>
      <c r="T19" s="394" t="n">
        <f aca="false">Data_speed!R10</f>
        <v>0</v>
      </c>
      <c r="U19" s="395" t="n">
        <f aca="false">Data_speed!S10</f>
        <v>0</v>
      </c>
    </row>
    <row r="20" customFormat="false" ht="14.65" hidden="false" customHeight="true" outlineLevel="0" collapsed="false">
      <c r="A20" s="278" t="s">
        <v>37</v>
      </c>
      <c r="B20" s="281" t="n">
        <f aca="false">Data_speed!B11</f>
        <v>0</v>
      </c>
      <c r="C20" s="280" t="n">
        <f aca="false">Data_speed!C11</f>
        <v>0</v>
      </c>
      <c r="D20" s="281" t="n">
        <f aca="false">Data_speed!D11</f>
        <v>0</v>
      </c>
      <c r="E20" s="280" t="n">
        <f aca="false">Data_speed!E11</f>
        <v>0</v>
      </c>
      <c r="F20" s="281" t="n">
        <f aca="false">Data_speed!F11</f>
        <v>0</v>
      </c>
      <c r="G20" s="280" t="n">
        <f aca="false">Data_speed!G11</f>
        <v>0</v>
      </c>
      <c r="H20" s="281" t="n">
        <f aca="false">Data_speed!H11</f>
        <v>0</v>
      </c>
      <c r="I20" s="280" t="n">
        <f aca="false">Data_speed!I11</f>
        <v>0</v>
      </c>
      <c r="J20" s="281" t="n">
        <f aca="false">Data_speed!J11</f>
        <v>0</v>
      </c>
      <c r="K20" s="280" t="n">
        <f aca="false">Data_speed!K11</f>
        <v>0</v>
      </c>
      <c r="L20" s="281" t="n">
        <f aca="false">Data_speed!L11</f>
        <v>0</v>
      </c>
      <c r="M20" s="280" t="n">
        <f aca="false">Data_speed!M11</f>
        <v>0</v>
      </c>
      <c r="N20" s="282" t="n">
        <f aca="false">Data_speed!N11</f>
        <v>0</v>
      </c>
      <c r="P20" s="276" t="n">
        <f aca="false">CV_C!T20</f>
        <v>0</v>
      </c>
      <c r="Q20" s="343"/>
      <c r="R20" s="393" t="n">
        <f aca="false">Data_speed!P11</f>
        <v>0</v>
      </c>
      <c r="S20" s="394" t="n">
        <f aca="false">Data_speed!Q11</f>
        <v>0</v>
      </c>
      <c r="T20" s="394" t="n">
        <f aca="false">Data_speed!R11</f>
        <v>0</v>
      </c>
      <c r="U20" s="395" t="n">
        <f aca="false">Data_speed!S11</f>
        <v>0</v>
      </c>
    </row>
    <row r="21" customFormat="false" ht="14.65" hidden="false" customHeight="true" outlineLevel="0" collapsed="false">
      <c r="A21" s="284" t="s">
        <v>38</v>
      </c>
      <c r="B21" s="287" t="n">
        <f aca="false">Data_speed!B12</f>
        <v>0</v>
      </c>
      <c r="C21" s="286" t="n">
        <f aca="false">Data_speed!C12</f>
        <v>0</v>
      </c>
      <c r="D21" s="287" t="n">
        <f aca="false">Data_speed!D12</f>
        <v>0</v>
      </c>
      <c r="E21" s="286" t="n">
        <f aca="false">Data_speed!E12</f>
        <v>0</v>
      </c>
      <c r="F21" s="287" t="n">
        <f aca="false">Data_speed!F12</f>
        <v>0</v>
      </c>
      <c r="G21" s="286" t="n">
        <f aca="false">Data_speed!G12</f>
        <v>0</v>
      </c>
      <c r="H21" s="287" t="n">
        <f aca="false">Data_speed!H12</f>
        <v>0</v>
      </c>
      <c r="I21" s="286" t="n">
        <f aca="false">Data_speed!I12</f>
        <v>0</v>
      </c>
      <c r="J21" s="287" t="n">
        <f aca="false">Data_speed!J12</f>
        <v>0</v>
      </c>
      <c r="K21" s="286" t="n">
        <f aca="false">Data_speed!K12</f>
        <v>0</v>
      </c>
      <c r="L21" s="287" t="n">
        <f aca="false">Data_speed!L12</f>
        <v>0</v>
      </c>
      <c r="M21" s="286" t="n">
        <f aca="false">Data_speed!M12</f>
        <v>0</v>
      </c>
      <c r="N21" s="288" t="n">
        <f aca="false">Data_speed!N12</f>
        <v>0</v>
      </c>
      <c r="P21" s="289" t="n">
        <f aca="false">CV_C!T21</f>
        <v>0</v>
      </c>
      <c r="Q21" s="343"/>
      <c r="R21" s="396" t="n">
        <f aca="false">Data_speed!P12</f>
        <v>0</v>
      </c>
      <c r="S21" s="397" t="n">
        <f aca="false">Data_speed!Q12</f>
        <v>0</v>
      </c>
      <c r="T21" s="397" t="n">
        <f aca="false">Data_speed!R12</f>
        <v>0</v>
      </c>
      <c r="U21" s="398" t="n">
        <f aca="false">Data_speed!S12</f>
        <v>0</v>
      </c>
    </row>
    <row r="22" customFormat="false" ht="14.65" hidden="false" customHeight="true" outlineLevel="0" collapsed="false">
      <c r="A22" s="278" t="s">
        <v>39</v>
      </c>
      <c r="B22" s="281" t="n">
        <f aca="false">Data_speed!B13</f>
        <v>0</v>
      </c>
      <c r="C22" s="280" t="n">
        <f aca="false">Data_speed!C13</f>
        <v>0</v>
      </c>
      <c r="D22" s="281" t="n">
        <f aca="false">Data_speed!D13</f>
        <v>0</v>
      </c>
      <c r="E22" s="280" t="n">
        <f aca="false">Data_speed!E13</f>
        <v>0</v>
      </c>
      <c r="F22" s="281" t="n">
        <f aca="false">Data_speed!F13</f>
        <v>0</v>
      </c>
      <c r="G22" s="280" t="n">
        <f aca="false">Data_speed!G13</f>
        <v>0</v>
      </c>
      <c r="H22" s="281" t="n">
        <f aca="false">Data_speed!H13</f>
        <v>0</v>
      </c>
      <c r="I22" s="280" t="n">
        <f aca="false">Data_speed!I13</f>
        <v>0</v>
      </c>
      <c r="J22" s="281" t="n">
        <f aca="false">Data_speed!J13</f>
        <v>0</v>
      </c>
      <c r="K22" s="280" t="n">
        <f aca="false">Data_speed!K13</f>
        <v>0</v>
      </c>
      <c r="L22" s="281" t="n">
        <f aca="false">Data_speed!L13</f>
        <v>0</v>
      </c>
      <c r="M22" s="280" t="n">
        <f aca="false">Data_speed!M13</f>
        <v>0</v>
      </c>
      <c r="N22" s="282" t="n">
        <f aca="false">Data_speed!N13</f>
        <v>0</v>
      </c>
      <c r="P22" s="276" t="n">
        <f aca="false">CV_C!T22</f>
        <v>0</v>
      </c>
      <c r="Q22" s="343"/>
      <c r="R22" s="393" t="n">
        <f aca="false">Data_speed!P13</f>
        <v>0</v>
      </c>
      <c r="S22" s="394" t="n">
        <f aca="false">Data_speed!Q13</f>
        <v>0</v>
      </c>
      <c r="T22" s="394" t="n">
        <f aca="false">Data_speed!R13</f>
        <v>0</v>
      </c>
      <c r="U22" s="395" t="n">
        <f aca="false">Data_speed!S13</f>
        <v>0</v>
      </c>
    </row>
    <row r="23" customFormat="false" ht="14.65" hidden="false" customHeight="true" outlineLevel="0" collapsed="false">
      <c r="A23" s="278" t="s">
        <v>40</v>
      </c>
      <c r="B23" s="281" t="n">
        <f aca="false">Data_speed!B14</f>
        <v>0</v>
      </c>
      <c r="C23" s="280" t="n">
        <f aca="false">Data_speed!C14</f>
        <v>0</v>
      </c>
      <c r="D23" s="281" t="n">
        <f aca="false">Data_speed!D14</f>
        <v>0</v>
      </c>
      <c r="E23" s="280" t="n">
        <f aca="false">Data_speed!E14</f>
        <v>0</v>
      </c>
      <c r="F23" s="281" t="n">
        <f aca="false">Data_speed!F14</f>
        <v>0</v>
      </c>
      <c r="G23" s="280" t="n">
        <f aca="false">Data_speed!G14</f>
        <v>0</v>
      </c>
      <c r="H23" s="281" t="n">
        <f aca="false">Data_speed!H14</f>
        <v>0</v>
      </c>
      <c r="I23" s="280" t="n">
        <f aca="false">Data_speed!I14</f>
        <v>0</v>
      </c>
      <c r="J23" s="281" t="n">
        <f aca="false">Data_speed!J14</f>
        <v>0</v>
      </c>
      <c r="K23" s="280" t="n">
        <f aca="false">Data_speed!K14</f>
        <v>0</v>
      </c>
      <c r="L23" s="281" t="n">
        <f aca="false">Data_speed!L14</f>
        <v>0</v>
      </c>
      <c r="M23" s="280" t="n">
        <f aca="false">Data_speed!M14</f>
        <v>0</v>
      </c>
      <c r="N23" s="282" t="n">
        <f aca="false">Data_speed!N14</f>
        <v>0</v>
      </c>
      <c r="P23" s="276" t="n">
        <f aca="false">CV_C!T23</f>
        <v>0</v>
      </c>
      <c r="Q23" s="343"/>
      <c r="R23" s="393" t="n">
        <f aca="false">Data_speed!P14</f>
        <v>0</v>
      </c>
      <c r="S23" s="394" t="n">
        <f aca="false">Data_speed!Q14</f>
        <v>0</v>
      </c>
      <c r="T23" s="394" t="n">
        <f aca="false">Data_speed!R14</f>
        <v>0</v>
      </c>
      <c r="U23" s="395" t="n">
        <f aca="false">Data_speed!S14</f>
        <v>0</v>
      </c>
    </row>
    <row r="24" customFormat="false" ht="14.65" hidden="false" customHeight="true" outlineLevel="0" collapsed="false">
      <c r="A24" s="278" t="s">
        <v>41</v>
      </c>
      <c r="B24" s="281" t="n">
        <f aca="false">Data_speed!B15</f>
        <v>0</v>
      </c>
      <c r="C24" s="280" t="n">
        <f aca="false">Data_speed!C15</f>
        <v>0</v>
      </c>
      <c r="D24" s="281" t="n">
        <f aca="false">Data_speed!D15</f>
        <v>0</v>
      </c>
      <c r="E24" s="280" t="n">
        <f aca="false">Data_speed!E15</f>
        <v>0</v>
      </c>
      <c r="F24" s="281" t="n">
        <f aca="false">Data_speed!F15</f>
        <v>0</v>
      </c>
      <c r="G24" s="280" t="n">
        <f aca="false">Data_speed!G15</f>
        <v>0</v>
      </c>
      <c r="H24" s="281" t="n">
        <f aca="false">Data_speed!H15</f>
        <v>0</v>
      </c>
      <c r="I24" s="280" t="n">
        <f aca="false">Data_speed!I15</f>
        <v>0</v>
      </c>
      <c r="J24" s="281" t="n">
        <f aca="false">Data_speed!J15</f>
        <v>0</v>
      </c>
      <c r="K24" s="280" t="n">
        <f aca="false">Data_speed!K15</f>
        <v>0</v>
      </c>
      <c r="L24" s="281" t="n">
        <f aca="false">Data_speed!L15</f>
        <v>0</v>
      </c>
      <c r="M24" s="280" t="n">
        <f aca="false">Data_speed!M15</f>
        <v>0</v>
      </c>
      <c r="N24" s="282" t="n">
        <f aca="false">Data_speed!N15</f>
        <v>0</v>
      </c>
      <c r="P24" s="276" t="n">
        <f aca="false">CV_C!T24</f>
        <v>0</v>
      </c>
      <c r="Q24" s="343"/>
      <c r="R24" s="393" t="n">
        <f aca="false">Data_speed!P15</f>
        <v>0</v>
      </c>
      <c r="S24" s="394" t="n">
        <f aca="false">Data_speed!Q15</f>
        <v>0</v>
      </c>
      <c r="T24" s="394" t="n">
        <f aca="false">Data_speed!R15</f>
        <v>0</v>
      </c>
      <c r="U24" s="395" t="n">
        <f aca="false">Data_speed!S15</f>
        <v>0</v>
      </c>
    </row>
    <row r="25" customFormat="false" ht="14.65" hidden="false" customHeight="true" outlineLevel="0" collapsed="false">
      <c r="A25" s="278" t="s">
        <v>42</v>
      </c>
      <c r="B25" s="281" t="n">
        <f aca="false">Data_speed!B16</f>
        <v>0</v>
      </c>
      <c r="C25" s="280" t="n">
        <f aca="false">Data_speed!C16</f>
        <v>0</v>
      </c>
      <c r="D25" s="281" t="n">
        <f aca="false">Data_speed!D16</f>
        <v>0</v>
      </c>
      <c r="E25" s="280" t="n">
        <f aca="false">Data_speed!E16</f>
        <v>0</v>
      </c>
      <c r="F25" s="281" t="n">
        <f aca="false">Data_speed!F16</f>
        <v>0</v>
      </c>
      <c r="G25" s="280" t="n">
        <f aca="false">Data_speed!G16</f>
        <v>0</v>
      </c>
      <c r="H25" s="281" t="n">
        <f aca="false">Data_speed!H16</f>
        <v>0</v>
      </c>
      <c r="I25" s="280" t="n">
        <f aca="false">Data_speed!I16</f>
        <v>0</v>
      </c>
      <c r="J25" s="281" t="n">
        <f aca="false">Data_speed!J16</f>
        <v>0</v>
      </c>
      <c r="K25" s="280" t="n">
        <f aca="false">Data_speed!K16</f>
        <v>0</v>
      </c>
      <c r="L25" s="281" t="n">
        <f aca="false">Data_speed!L16</f>
        <v>0</v>
      </c>
      <c r="M25" s="280" t="n">
        <f aca="false">Data_speed!M16</f>
        <v>0</v>
      </c>
      <c r="N25" s="282" t="n">
        <f aca="false">Data_speed!N16</f>
        <v>0</v>
      </c>
      <c r="P25" s="276" t="n">
        <f aca="false">CV_C!T25</f>
        <v>0</v>
      </c>
      <c r="Q25" s="343"/>
      <c r="R25" s="393" t="n">
        <f aca="false">Data_speed!P16</f>
        <v>0</v>
      </c>
      <c r="S25" s="394" t="n">
        <f aca="false">Data_speed!Q16</f>
        <v>0</v>
      </c>
      <c r="T25" s="394" t="n">
        <f aca="false">Data_speed!R16</f>
        <v>0</v>
      </c>
      <c r="U25" s="395" t="n">
        <f aca="false">Data_speed!S16</f>
        <v>0</v>
      </c>
    </row>
    <row r="26" customFormat="false" ht="14.65" hidden="false" customHeight="true" outlineLevel="0" collapsed="false">
      <c r="A26" s="278" t="s">
        <v>43</v>
      </c>
      <c r="B26" s="281" t="n">
        <f aca="false">Data_speed!B17</f>
        <v>0</v>
      </c>
      <c r="C26" s="280" t="n">
        <f aca="false">Data_speed!C17</f>
        <v>0</v>
      </c>
      <c r="D26" s="281" t="n">
        <f aca="false">Data_speed!D17</f>
        <v>0</v>
      </c>
      <c r="E26" s="280" t="n">
        <f aca="false">Data_speed!E17</f>
        <v>0</v>
      </c>
      <c r="F26" s="281" t="n">
        <f aca="false">Data_speed!F17</f>
        <v>0</v>
      </c>
      <c r="G26" s="280" t="n">
        <f aca="false">Data_speed!G17</f>
        <v>0</v>
      </c>
      <c r="H26" s="281" t="n">
        <f aca="false">Data_speed!H17</f>
        <v>0</v>
      </c>
      <c r="I26" s="280" t="n">
        <f aca="false">Data_speed!I17</f>
        <v>0</v>
      </c>
      <c r="J26" s="281" t="n">
        <f aca="false">Data_speed!J17</f>
        <v>0</v>
      </c>
      <c r="K26" s="280" t="n">
        <f aca="false">Data_speed!K17</f>
        <v>0</v>
      </c>
      <c r="L26" s="281" t="n">
        <f aca="false">Data_speed!L17</f>
        <v>0</v>
      </c>
      <c r="M26" s="280" t="n">
        <f aca="false">Data_speed!M17</f>
        <v>0</v>
      </c>
      <c r="N26" s="282" t="n">
        <f aca="false">Data_speed!N17</f>
        <v>0</v>
      </c>
      <c r="P26" s="276" t="n">
        <f aca="false">CV_C!T26</f>
        <v>0</v>
      </c>
      <c r="Q26" s="343"/>
      <c r="R26" s="393" t="n">
        <f aca="false">Data_speed!P17</f>
        <v>0</v>
      </c>
      <c r="S26" s="394" t="n">
        <f aca="false">Data_speed!Q17</f>
        <v>0</v>
      </c>
      <c r="T26" s="394" t="n">
        <f aca="false">Data_speed!R17</f>
        <v>0</v>
      </c>
      <c r="U26" s="395" t="n">
        <f aca="false">Data_speed!S17</f>
        <v>0</v>
      </c>
    </row>
    <row r="27" customFormat="false" ht="14.65" hidden="false" customHeight="true" outlineLevel="0" collapsed="false">
      <c r="A27" s="278" t="s">
        <v>44</v>
      </c>
      <c r="B27" s="281" t="n">
        <f aca="false">Data_speed!B18</f>
        <v>0</v>
      </c>
      <c r="C27" s="280" t="n">
        <f aca="false">Data_speed!C18</f>
        <v>0</v>
      </c>
      <c r="D27" s="281" t="n">
        <f aca="false">Data_speed!D18</f>
        <v>0</v>
      </c>
      <c r="E27" s="280" t="n">
        <f aca="false">Data_speed!E18</f>
        <v>0</v>
      </c>
      <c r="F27" s="281" t="n">
        <f aca="false">Data_speed!F18</f>
        <v>0</v>
      </c>
      <c r="G27" s="280" t="n">
        <f aca="false">Data_speed!G18</f>
        <v>0</v>
      </c>
      <c r="H27" s="281" t="n">
        <f aca="false">Data_speed!H18</f>
        <v>0</v>
      </c>
      <c r="I27" s="280" t="n">
        <f aca="false">Data_speed!I18</f>
        <v>0</v>
      </c>
      <c r="J27" s="281" t="n">
        <f aca="false">Data_speed!J18</f>
        <v>0</v>
      </c>
      <c r="K27" s="280" t="n">
        <f aca="false">Data_speed!K18</f>
        <v>0</v>
      </c>
      <c r="L27" s="281" t="n">
        <f aca="false">Data_speed!L18</f>
        <v>0</v>
      </c>
      <c r="M27" s="280" t="n">
        <f aca="false">Data_speed!M18</f>
        <v>0</v>
      </c>
      <c r="N27" s="282" t="n">
        <f aca="false">Data_speed!N18</f>
        <v>0</v>
      </c>
      <c r="P27" s="276" t="n">
        <f aca="false">CV_C!T27</f>
        <v>0</v>
      </c>
      <c r="Q27" s="343"/>
      <c r="R27" s="393" t="n">
        <f aca="false">Data_speed!P18</f>
        <v>0</v>
      </c>
      <c r="S27" s="394" t="n">
        <f aca="false">Data_speed!Q18</f>
        <v>0</v>
      </c>
      <c r="T27" s="394" t="n">
        <f aca="false">Data_speed!R18</f>
        <v>0</v>
      </c>
      <c r="U27" s="395" t="n">
        <f aca="false">Data_speed!S18</f>
        <v>0</v>
      </c>
    </row>
    <row r="28" customFormat="false" ht="14.65" hidden="false" customHeight="true" outlineLevel="0" collapsed="false">
      <c r="A28" s="278" t="s">
        <v>45</v>
      </c>
      <c r="B28" s="281" t="n">
        <f aca="false">Data_speed!B19</f>
        <v>0</v>
      </c>
      <c r="C28" s="280" t="n">
        <f aca="false">Data_speed!C19</f>
        <v>0</v>
      </c>
      <c r="D28" s="281" t="n">
        <f aca="false">Data_speed!D19</f>
        <v>0</v>
      </c>
      <c r="E28" s="280" t="n">
        <f aca="false">Data_speed!E19</f>
        <v>0</v>
      </c>
      <c r="F28" s="281" t="n">
        <f aca="false">Data_speed!F19</f>
        <v>0</v>
      </c>
      <c r="G28" s="280" t="n">
        <f aca="false">Data_speed!G19</f>
        <v>0</v>
      </c>
      <c r="H28" s="281" t="n">
        <f aca="false">Data_speed!H19</f>
        <v>0</v>
      </c>
      <c r="I28" s="280" t="n">
        <f aca="false">Data_speed!I19</f>
        <v>0</v>
      </c>
      <c r="J28" s="281" t="n">
        <f aca="false">Data_speed!J19</f>
        <v>0</v>
      </c>
      <c r="K28" s="280" t="n">
        <f aca="false">Data_speed!K19</f>
        <v>0</v>
      </c>
      <c r="L28" s="281" t="n">
        <f aca="false">Data_speed!L19</f>
        <v>0</v>
      </c>
      <c r="M28" s="280" t="n">
        <f aca="false">Data_speed!M19</f>
        <v>0</v>
      </c>
      <c r="N28" s="282" t="n">
        <f aca="false">Data_speed!N19</f>
        <v>0</v>
      </c>
      <c r="P28" s="276" t="n">
        <f aca="false">CV_C!T28</f>
        <v>0</v>
      </c>
      <c r="Q28" s="343"/>
      <c r="R28" s="393" t="n">
        <f aca="false">Data_speed!P19</f>
        <v>0</v>
      </c>
      <c r="S28" s="394" t="n">
        <f aca="false">Data_speed!Q19</f>
        <v>0</v>
      </c>
      <c r="T28" s="394" t="n">
        <f aca="false">Data_speed!R19</f>
        <v>0</v>
      </c>
      <c r="U28" s="395" t="n">
        <f aca="false">Data_speed!S19</f>
        <v>0</v>
      </c>
    </row>
    <row r="29" customFormat="false" ht="14.65" hidden="false" customHeight="true" outlineLevel="0" collapsed="false">
      <c r="A29" s="278" t="s">
        <v>46</v>
      </c>
      <c r="B29" s="281" t="n">
        <f aca="false">Data_speed!B20</f>
        <v>0</v>
      </c>
      <c r="C29" s="280" t="n">
        <f aca="false">Data_speed!C20</f>
        <v>0</v>
      </c>
      <c r="D29" s="281" t="n">
        <f aca="false">Data_speed!D20</f>
        <v>0</v>
      </c>
      <c r="E29" s="280" t="n">
        <f aca="false">Data_speed!E20</f>
        <v>0</v>
      </c>
      <c r="F29" s="281" t="n">
        <f aca="false">Data_speed!F20</f>
        <v>0</v>
      </c>
      <c r="G29" s="280" t="n">
        <f aca="false">Data_speed!G20</f>
        <v>0</v>
      </c>
      <c r="H29" s="281" t="n">
        <f aca="false">Data_speed!H20</f>
        <v>0</v>
      </c>
      <c r="I29" s="280" t="n">
        <f aca="false">Data_speed!I20</f>
        <v>0</v>
      </c>
      <c r="J29" s="281" t="n">
        <f aca="false">Data_speed!J20</f>
        <v>0</v>
      </c>
      <c r="K29" s="280" t="n">
        <f aca="false">Data_speed!K20</f>
        <v>0</v>
      </c>
      <c r="L29" s="281" t="n">
        <f aca="false">Data_speed!L20</f>
        <v>0</v>
      </c>
      <c r="M29" s="280" t="n">
        <f aca="false">Data_speed!M20</f>
        <v>0</v>
      </c>
      <c r="N29" s="282" t="n">
        <f aca="false">Data_speed!N20</f>
        <v>0</v>
      </c>
      <c r="P29" s="276" t="n">
        <f aca="false">CV_C!T29</f>
        <v>0</v>
      </c>
      <c r="Q29" s="343"/>
      <c r="R29" s="393" t="n">
        <f aca="false">Data_speed!P20</f>
        <v>0</v>
      </c>
      <c r="S29" s="394" t="n">
        <f aca="false">Data_speed!Q20</f>
        <v>0</v>
      </c>
      <c r="T29" s="394" t="n">
        <f aca="false">Data_speed!R20</f>
        <v>0</v>
      </c>
      <c r="U29" s="395" t="n">
        <f aca="false">Data_speed!S20</f>
        <v>0</v>
      </c>
    </row>
    <row r="30" customFormat="false" ht="14.65" hidden="false" customHeight="true" outlineLevel="0" collapsed="false">
      <c r="A30" s="278" t="s">
        <v>47</v>
      </c>
      <c r="B30" s="281" t="n">
        <f aca="false">Data_speed!B21</f>
        <v>0</v>
      </c>
      <c r="C30" s="280" t="n">
        <f aca="false">Data_speed!C21</f>
        <v>0</v>
      </c>
      <c r="D30" s="281" t="n">
        <f aca="false">Data_speed!D21</f>
        <v>0</v>
      </c>
      <c r="E30" s="280" t="n">
        <f aca="false">Data_speed!E21</f>
        <v>0</v>
      </c>
      <c r="F30" s="281" t="n">
        <f aca="false">Data_speed!F21</f>
        <v>0</v>
      </c>
      <c r="G30" s="280" t="n">
        <f aca="false">Data_speed!G21</f>
        <v>0</v>
      </c>
      <c r="H30" s="281" t="n">
        <f aca="false">Data_speed!H21</f>
        <v>0</v>
      </c>
      <c r="I30" s="280" t="n">
        <f aca="false">Data_speed!I21</f>
        <v>0</v>
      </c>
      <c r="J30" s="281" t="n">
        <f aca="false">Data_speed!J21</f>
        <v>0</v>
      </c>
      <c r="K30" s="280" t="n">
        <f aca="false">Data_speed!K21</f>
        <v>0</v>
      </c>
      <c r="L30" s="281" t="n">
        <f aca="false">Data_speed!L21</f>
        <v>0</v>
      </c>
      <c r="M30" s="280" t="n">
        <f aca="false">Data_speed!M21</f>
        <v>0</v>
      </c>
      <c r="N30" s="282" t="n">
        <f aca="false">Data_speed!N21</f>
        <v>0</v>
      </c>
      <c r="P30" s="276" t="n">
        <f aca="false">CV_C!T30</f>
        <v>0</v>
      </c>
      <c r="Q30" s="343"/>
      <c r="R30" s="393" t="n">
        <f aca="false">Data_speed!P21</f>
        <v>0</v>
      </c>
      <c r="S30" s="394" t="n">
        <f aca="false">Data_speed!Q21</f>
        <v>0</v>
      </c>
      <c r="T30" s="394" t="n">
        <f aca="false">Data_speed!R21</f>
        <v>0</v>
      </c>
      <c r="U30" s="395" t="n">
        <f aca="false">Data_speed!S21</f>
        <v>0</v>
      </c>
    </row>
    <row r="31" customFormat="false" ht="14.65" hidden="false" customHeight="true" outlineLevel="0" collapsed="false">
      <c r="A31" s="284" t="s">
        <v>48</v>
      </c>
      <c r="B31" s="287" t="n">
        <f aca="false">Data_speed!B22</f>
        <v>0</v>
      </c>
      <c r="C31" s="286" t="n">
        <f aca="false">Data_speed!C22</f>
        <v>0</v>
      </c>
      <c r="D31" s="287" t="n">
        <f aca="false">Data_speed!D22</f>
        <v>0</v>
      </c>
      <c r="E31" s="286" t="n">
        <f aca="false">Data_speed!E22</f>
        <v>0</v>
      </c>
      <c r="F31" s="287" t="n">
        <f aca="false">Data_speed!F22</f>
        <v>0</v>
      </c>
      <c r="G31" s="286" t="n">
        <f aca="false">Data_speed!G22</f>
        <v>0</v>
      </c>
      <c r="H31" s="287" t="n">
        <f aca="false">Data_speed!H22</f>
        <v>0</v>
      </c>
      <c r="I31" s="286" t="n">
        <f aca="false">Data_speed!I22</f>
        <v>0</v>
      </c>
      <c r="J31" s="287" t="n">
        <f aca="false">Data_speed!J22</f>
        <v>0</v>
      </c>
      <c r="K31" s="286" t="n">
        <f aca="false">Data_speed!K22</f>
        <v>0</v>
      </c>
      <c r="L31" s="287" t="n">
        <f aca="false">Data_speed!L22</f>
        <v>0</v>
      </c>
      <c r="M31" s="286" t="n">
        <f aca="false">Data_speed!M22</f>
        <v>0</v>
      </c>
      <c r="N31" s="288" t="n">
        <f aca="false">Data_speed!N22</f>
        <v>0</v>
      </c>
      <c r="P31" s="289" t="n">
        <f aca="false">CV_C!T31</f>
        <v>0</v>
      </c>
      <c r="Q31" s="343"/>
      <c r="R31" s="396" t="n">
        <f aca="false">Data_speed!P22</f>
        <v>0</v>
      </c>
      <c r="S31" s="397" t="n">
        <f aca="false">Data_speed!Q22</f>
        <v>0</v>
      </c>
      <c r="T31" s="397" t="n">
        <f aca="false">Data_speed!R22</f>
        <v>0</v>
      </c>
      <c r="U31" s="398" t="n">
        <f aca="false">Data_speed!S22</f>
        <v>0</v>
      </c>
    </row>
    <row r="32" customFormat="false" ht="14.65" hidden="false" customHeight="true" outlineLevel="0" collapsed="false">
      <c r="A32" s="278" t="s">
        <v>49</v>
      </c>
      <c r="B32" s="281" t="n">
        <f aca="false">Data_speed!B23</f>
        <v>0</v>
      </c>
      <c r="C32" s="280" t="n">
        <f aca="false">Data_speed!C23</f>
        <v>0</v>
      </c>
      <c r="D32" s="281" t="n">
        <f aca="false">Data_speed!D23</f>
        <v>0</v>
      </c>
      <c r="E32" s="280" t="n">
        <f aca="false">Data_speed!E23</f>
        <v>0</v>
      </c>
      <c r="F32" s="281" t="n">
        <f aca="false">Data_speed!F23</f>
        <v>0</v>
      </c>
      <c r="G32" s="280" t="n">
        <f aca="false">Data_speed!G23</f>
        <v>0</v>
      </c>
      <c r="H32" s="281" t="n">
        <f aca="false">Data_speed!H23</f>
        <v>0</v>
      </c>
      <c r="I32" s="280" t="n">
        <f aca="false">Data_speed!I23</f>
        <v>0</v>
      </c>
      <c r="J32" s="281" t="n">
        <f aca="false">Data_speed!J23</f>
        <v>0</v>
      </c>
      <c r="K32" s="280" t="n">
        <f aca="false">Data_speed!K23</f>
        <v>0</v>
      </c>
      <c r="L32" s="281" t="n">
        <f aca="false">Data_speed!L23</f>
        <v>0</v>
      </c>
      <c r="M32" s="280" t="n">
        <f aca="false">Data_speed!M23</f>
        <v>0</v>
      </c>
      <c r="N32" s="282" t="n">
        <f aca="false">Data_speed!N23</f>
        <v>0</v>
      </c>
      <c r="P32" s="276" t="n">
        <f aca="false">CV_C!T32</f>
        <v>0</v>
      </c>
      <c r="Q32" s="343"/>
      <c r="R32" s="393" t="n">
        <f aca="false">Data_speed!P23</f>
        <v>0</v>
      </c>
      <c r="S32" s="394" t="n">
        <f aca="false">Data_speed!Q23</f>
        <v>0</v>
      </c>
      <c r="T32" s="394" t="n">
        <f aca="false">Data_speed!R23</f>
        <v>0</v>
      </c>
      <c r="U32" s="395" t="n">
        <f aca="false">Data_speed!S23</f>
        <v>0</v>
      </c>
    </row>
    <row r="33" customFormat="false" ht="14.65" hidden="false" customHeight="true" outlineLevel="0" collapsed="false">
      <c r="A33" s="278" t="s">
        <v>50</v>
      </c>
      <c r="B33" s="281" t="n">
        <f aca="false">Data_speed!B24</f>
        <v>0</v>
      </c>
      <c r="C33" s="280" t="n">
        <f aca="false">Data_speed!C24</f>
        <v>0</v>
      </c>
      <c r="D33" s="281" t="n">
        <f aca="false">Data_speed!D24</f>
        <v>0</v>
      </c>
      <c r="E33" s="280" t="n">
        <f aca="false">Data_speed!E24</f>
        <v>0</v>
      </c>
      <c r="F33" s="281" t="n">
        <f aca="false">Data_speed!F24</f>
        <v>0</v>
      </c>
      <c r="G33" s="280" t="n">
        <f aca="false">Data_speed!G24</f>
        <v>0</v>
      </c>
      <c r="H33" s="281" t="n">
        <f aca="false">Data_speed!H24</f>
        <v>0</v>
      </c>
      <c r="I33" s="280" t="n">
        <f aca="false">Data_speed!I24</f>
        <v>0</v>
      </c>
      <c r="J33" s="281" t="n">
        <f aca="false">Data_speed!J24</f>
        <v>0</v>
      </c>
      <c r="K33" s="280" t="n">
        <f aca="false">Data_speed!K24</f>
        <v>0</v>
      </c>
      <c r="L33" s="281" t="n">
        <f aca="false">Data_speed!L24</f>
        <v>0</v>
      </c>
      <c r="M33" s="280" t="n">
        <f aca="false">Data_speed!M24</f>
        <v>0</v>
      </c>
      <c r="N33" s="282" t="n">
        <f aca="false">Data_speed!N24</f>
        <v>0</v>
      </c>
      <c r="P33" s="276" t="n">
        <f aca="false">CV_C!T33</f>
        <v>0</v>
      </c>
      <c r="Q33" s="343"/>
      <c r="R33" s="393" t="n">
        <f aca="false">Data_speed!P24</f>
        <v>0</v>
      </c>
      <c r="S33" s="394" t="n">
        <f aca="false">Data_speed!Q24</f>
        <v>0</v>
      </c>
      <c r="T33" s="394" t="n">
        <f aca="false">Data_speed!R24</f>
        <v>0</v>
      </c>
      <c r="U33" s="395" t="n">
        <f aca="false">Data_speed!S24</f>
        <v>0</v>
      </c>
    </row>
    <row r="34" customFormat="false" ht="14.65" hidden="false" customHeight="true" outlineLevel="0" collapsed="false">
      <c r="A34" s="278" t="s">
        <v>51</v>
      </c>
      <c r="B34" s="281" t="n">
        <f aca="false">Data_speed!B25</f>
        <v>0</v>
      </c>
      <c r="C34" s="280" t="n">
        <f aca="false">Data_speed!C25</f>
        <v>0</v>
      </c>
      <c r="D34" s="281" t="n">
        <f aca="false">Data_speed!D25</f>
        <v>0</v>
      </c>
      <c r="E34" s="280" t="n">
        <f aca="false">Data_speed!E25</f>
        <v>0</v>
      </c>
      <c r="F34" s="281" t="n">
        <f aca="false">Data_speed!F25</f>
        <v>0</v>
      </c>
      <c r="G34" s="280" t="n">
        <f aca="false">Data_speed!G25</f>
        <v>0</v>
      </c>
      <c r="H34" s="281" t="n">
        <f aca="false">Data_speed!H25</f>
        <v>0</v>
      </c>
      <c r="I34" s="280" t="n">
        <f aca="false">Data_speed!I25</f>
        <v>0</v>
      </c>
      <c r="J34" s="281" t="n">
        <f aca="false">Data_speed!J25</f>
        <v>0</v>
      </c>
      <c r="K34" s="280" t="n">
        <f aca="false">Data_speed!K25</f>
        <v>0</v>
      </c>
      <c r="L34" s="281" t="n">
        <f aca="false">Data_speed!L25</f>
        <v>0</v>
      </c>
      <c r="M34" s="280" t="n">
        <f aca="false">Data_speed!M25</f>
        <v>0</v>
      </c>
      <c r="N34" s="282" t="n">
        <f aca="false">Data_speed!N25</f>
        <v>0</v>
      </c>
      <c r="P34" s="276" t="n">
        <f aca="false">CV_C!T34</f>
        <v>0</v>
      </c>
      <c r="Q34" s="343"/>
      <c r="R34" s="393" t="n">
        <f aca="false">Data_speed!P25</f>
        <v>0</v>
      </c>
      <c r="S34" s="394" t="n">
        <f aca="false">Data_speed!Q25</f>
        <v>0</v>
      </c>
      <c r="T34" s="394" t="n">
        <f aca="false">Data_speed!R25</f>
        <v>0</v>
      </c>
      <c r="U34" s="395" t="n">
        <f aca="false">Data_speed!S25</f>
        <v>0</v>
      </c>
    </row>
    <row r="35" customFormat="false" ht="14.65" hidden="false" customHeight="true" outlineLevel="0" collapsed="false">
      <c r="A35" s="278" t="s">
        <v>52</v>
      </c>
      <c r="B35" s="281" t="n">
        <f aca="false">Data_speed!B26</f>
        <v>0</v>
      </c>
      <c r="C35" s="280" t="n">
        <f aca="false">Data_speed!C26</f>
        <v>0</v>
      </c>
      <c r="D35" s="281" t="n">
        <f aca="false">Data_speed!D26</f>
        <v>0</v>
      </c>
      <c r="E35" s="280" t="n">
        <f aca="false">Data_speed!E26</f>
        <v>0</v>
      </c>
      <c r="F35" s="281" t="n">
        <f aca="false">Data_speed!F26</f>
        <v>0</v>
      </c>
      <c r="G35" s="280" t="n">
        <f aca="false">Data_speed!G26</f>
        <v>0</v>
      </c>
      <c r="H35" s="281" t="n">
        <f aca="false">Data_speed!H26</f>
        <v>0</v>
      </c>
      <c r="I35" s="280" t="n">
        <f aca="false">Data_speed!I26</f>
        <v>0</v>
      </c>
      <c r="J35" s="281" t="n">
        <f aca="false">Data_speed!J26</f>
        <v>0</v>
      </c>
      <c r="K35" s="280" t="n">
        <f aca="false">Data_speed!K26</f>
        <v>0</v>
      </c>
      <c r="L35" s="281" t="n">
        <f aca="false">Data_speed!L26</f>
        <v>0</v>
      </c>
      <c r="M35" s="280" t="n">
        <f aca="false">Data_speed!M26</f>
        <v>0</v>
      </c>
      <c r="N35" s="282" t="n">
        <f aca="false">Data_speed!N26</f>
        <v>0</v>
      </c>
      <c r="P35" s="276" t="n">
        <f aca="false">CV_C!T35</f>
        <v>0</v>
      </c>
      <c r="Q35" s="343"/>
      <c r="R35" s="393" t="n">
        <f aca="false">Data_speed!P26</f>
        <v>0</v>
      </c>
      <c r="S35" s="394" t="n">
        <f aca="false">Data_speed!Q26</f>
        <v>0</v>
      </c>
      <c r="T35" s="394" t="n">
        <f aca="false">Data_speed!R26</f>
        <v>0</v>
      </c>
      <c r="U35" s="395" t="n">
        <f aca="false">Data_speed!S26</f>
        <v>0</v>
      </c>
    </row>
    <row r="36" customFormat="false" ht="14.65" hidden="false" customHeight="true" outlineLevel="0" collapsed="false">
      <c r="A36" s="278" t="s">
        <v>53</v>
      </c>
      <c r="B36" s="281" t="n">
        <f aca="false">Data_speed!B27</f>
        <v>0</v>
      </c>
      <c r="C36" s="280" t="n">
        <f aca="false">Data_speed!C27</f>
        <v>0</v>
      </c>
      <c r="D36" s="281" t="n">
        <f aca="false">Data_speed!D27</f>
        <v>0</v>
      </c>
      <c r="E36" s="280" t="n">
        <f aca="false">Data_speed!E27</f>
        <v>0</v>
      </c>
      <c r="F36" s="281" t="n">
        <f aca="false">Data_speed!F27</f>
        <v>0</v>
      </c>
      <c r="G36" s="280" t="n">
        <f aca="false">Data_speed!G27</f>
        <v>0</v>
      </c>
      <c r="H36" s="281" t="n">
        <f aca="false">Data_speed!H27</f>
        <v>0</v>
      </c>
      <c r="I36" s="280" t="n">
        <f aca="false">Data_speed!I27</f>
        <v>0</v>
      </c>
      <c r="J36" s="281" t="n">
        <f aca="false">Data_speed!J27</f>
        <v>0</v>
      </c>
      <c r="K36" s="280" t="n">
        <f aca="false">Data_speed!K27</f>
        <v>0</v>
      </c>
      <c r="L36" s="281" t="n">
        <f aca="false">Data_speed!L27</f>
        <v>0</v>
      </c>
      <c r="M36" s="280" t="n">
        <f aca="false">Data_speed!M27</f>
        <v>0</v>
      </c>
      <c r="N36" s="282" t="n">
        <f aca="false">Data_speed!N27</f>
        <v>0</v>
      </c>
      <c r="P36" s="276" t="n">
        <f aca="false">CV_C!T36</f>
        <v>0</v>
      </c>
      <c r="Q36" s="343"/>
      <c r="R36" s="393" t="n">
        <f aca="false">Data_speed!P27</f>
        <v>0</v>
      </c>
      <c r="S36" s="394" t="n">
        <f aca="false">Data_speed!Q27</f>
        <v>0</v>
      </c>
      <c r="T36" s="394" t="n">
        <f aca="false">Data_speed!R27</f>
        <v>0</v>
      </c>
      <c r="U36" s="395" t="n">
        <f aca="false">Data_speed!S27</f>
        <v>0</v>
      </c>
    </row>
    <row r="37" customFormat="false" ht="14.65" hidden="false" customHeight="true" outlineLevel="0" collapsed="false">
      <c r="A37" s="270" t="s">
        <v>54</v>
      </c>
      <c r="B37" s="293" t="n">
        <f aca="false">Data_speed!B28</f>
        <v>0</v>
      </c>
      <c r="C37" s="292" t="n">
        <f aca="false">Data_speed!C28</f>
        <v>0</v>
      </c>
      <c r="D37" s="293" t="n">
        <f aca="false">Data_speed!D28</f>
        <v>0</v>
      </c>
      <c r="E37" s="292" t="n">
        <f aca="false">Data_speed!E28</f>
        <v>0</v>
      </c>
      <c r="F37" s="293" t="n">
        <f aca="false">Data_speed!F28</f>
        <v>0</v>
      </c>
      <c r="G37" s="292" t="n">
        <f aca="false">Data_speed!G28</f>
        <v>0</v>
      </c>
      <c r="H37" s="293" t="n">
        <f aca="false">Data_speed!H28</f>
        <v>0</v>
      </c>
      <c r="I37" s="292" t="n">
        <f aca="false">Data_speed!I28</f>
        <v>0</v>
      </c>
      <c r="J37" s="293" t="n">
        <f aca="false">Data_speed!J28</f>
        <v>0</v>
      </c>
      <c r="K37" s="292" t="n">
        <f aca="false">Data_speed!K28</f>
        <v>0</v>
      </c>
      <c r="L37" s="293" t="n">
        <f aca="false">Data_speed!L28</f>
        <v>0</v>
      </c>
      <c r="M37" s="292" t="n">
        <f aca="false">Data_speed!M28</f>
        <v>0</v>
      </c>
      <c r="N37" s="294" t="n">
        <f aca="false">Data_speed!N28</f>
        <v>0</v>
      </c>
      <c r="P37" s="295" t="n">
        <f aca="false">CV_C!T37</f>
        <v>0</v>
      </c>
      <c r="Q37" s="343"/>
      <c r="R37" s="399" t="n">
        <f aca="false">Data_speed!P28</f>
        <v>0</v>
      </c>
      <c r="S37" s="400" t="n">
        <f aca="false">Data_speed!Q28</f>
        <v>0</v>
      </c>
      <c r="T37" s="400" t="n">
        <f aca="false">Data_speed!R28</f>
        <v>0</v>
      </c>
      <c r="U37" s="401" t="n">
        <f aca="false">Data_speed!S28</f>
        <v>0</v>
      </c>
    </row>
    <row r="38" customFormat="false" ht="14.65" hidden="false" customHeight="true" outlineLevel="0" collapsed="false">
      <c r="R38" s="402"/>
      <c r="S38" s="402"/>
      <c r="T38" s="402"/>
      <c r="U38" s="402"/>
    </row>
    <row r="39" customFormat="false" ht="14.65" hidden="false" customHeight="true" outlineLevel="0" collapsed="false">
      <c r="A39" s="403" t="s">
        <v>159</v>
      </c>
      <c r="B39" s="376" t="e">
        <f aca="false">SUM(B14:B37)/Data_speed!$O$29</f>
        <v>#DIV/0!</v>
      </c>
      <c r="C39" s="376" t="e">
        <f aca="false">SUM(C14:C37)/Data_speed!$O$29</f>
        <v>#DIV/0!</v>
      </c>
      <c r="D39" s="376" t="e">
        <f aca="false">SUM(D14:D37)/Data_speed!$O$29</f>
        <v>#DIV/0!</v>
      </c>
      <c r="E39" s="376" t="e">
        <f aca="false">SUM(E14:E37)/Data_speed!$O$29</f>
        <v>#DIV/0!</v>
      </c>
      <c r="F39" s="376" t="e">
        <f aca="false">SUM(F14:F37)/Data_speed!$O$29</f>
        <v>#DIV/0!</v>
      </c>
      <c r="G39" s="376" t="e">
        <f aca="false">SUM(G14:G37)/Data_speed!$O$29</f>
        <v>#DIV/0!</v>
      </c>
      <c r="H39" s="376" t="e">
        <f aca="false">SUM(H14:H37)/Data_speed!$O$29</f>
        <v>#DIV/0!</v>
      </c>
      <c r="I39" s="376" t="e">
        <f aca="false">SUM(I14:I37)/Data_speed!$O$29</f>
        <v>#DIV/0!</v>
      </c>
      <c r="J39" s="376" t="e">
        <f aca="false">SUM(J14:J37)/Data_speed!$O$29</f>
        <v>#DIV/0!</v>
      </c>
      <c r="K39" s="376" t="e">
        <f aca="false">SUM(K14:K37)/Data_speed!$O$29</f>
        <v>#DIV/0!</v>
      </c>
      <c r="L39" s="376" t="e">
        <f aca="false">SUM(L14:L37)/Data_speed!$O$29</f>
        <v>#DIV/0!</v>
      </c>
      <c r="M39" s="376" t="e">
        <f aca="false">SUM(M14:M37)/Data_speed!$O$29</f>
        <v>#DIV/0!</v>
      </c>
      <c r="N39" s="377" t="e">
        <f aca="false">SUM(N14:N37)/Data_speed!$O$29</f>
        <v>#DIV/0!</v>
      </c>
      <c r="O39" s="72"/>
      <c r="P39" s="335" t="e">
        <f aca="false">SUM(B39:N39)</f>
        <v>#DIV/0!</v>
      </c>
      <c r="Q39" s="353"/>
      <c r="R39" s="404" t="n">
        <f aca="false">AVERAGE(R14:R37)</f>
        <v>0</v>
      </c>
      <c r="S39" s="405" t="n">
        <f aca="false">AVERAGE(S14:S37)</f>
        <v>0</v>
      </c>
      <c r="T39" s="405" t="n">
        <f aca="false">AVERAGE(T14:T37)</f>
        <v>0</v>
      </c>
      <c r="U39" s="406" t="n">
        <f aca="false">AVERAGE(U14:U37)</f>
        <v>0</v>
      </c>
    </row>
    <row r="40" customFormat="false" ht="14.65" hidden="false" customHeight="true" outlineLevel="0" collapsed="false">
      <c r="A40" s="166" t="s">
        <v>169</v>
      </c>
      <c r="B40" s="379" t="e">
        <f aca="false">SUM(B20:B35)/Data_speed!$O$29</f>
        <v>#DIV/0!</v>
      </c>
      <c r="C40" s="379" t="e">
        <f aca="false">SUM(C20:C35)/Data_speed!$O$29</f>
        <v>#DIV/0!</v>
      </c>
      <c r="D40" s="379" t="e">
        <f aca="false">SUM(D20:D35)/Data_speed!$O$29</f>
        <v>#DIV/0!</v>
      </c>
      <c r="E40" s="379" t="e">
        <f aca="false">SUM(E20:E35)/Data_speed!$O$29</f>
        <v>#DIV/0!</v>
      </c>
      <c r="F40" s="379" t="e">
        <f aca="false">SUM(F20:F35)/Data_speed!$O$29</f>
        <v>#DIV/0!</v>
      </c>
      <c r="G40" s="379" t="e">
        <f aca="false">SUM(G20:G35)/Data_speed!$O$29</f>
        <v>#DIV/0!</v>
      </c>
      <c r="H40" s="379" t="e">
        <f aca="false">SUM(H20:H35)/Data_speed!$O$29</f>
        <v>#DIV/0!</v>
      </c>
      <c r="I40" s="379" t="e">
        <f aca="false">SUM(I20:I35)/Data_speed!$O$29</f>
        <v>#DIV/0!</v>
      </c>
      <c r="J40" s="379" t="e">
        <f aca="false">SUM(J20:J35)/Data_speed!$O$29</f>
        <v>#DIV/0!</v>
      </c>
      <c r="K40" s="379" t="e">
        <f aca="false">SUM(K20:K35)/Data_speed!$O$29</f>
        <v>#DIV/0!</v>
      </c>
      <c r="L40" s="379" t="e">
        <f aca="false">SUM(L20:L35)/Data_speed!$O$29</f>
        <v>#DIV/0!</v>
      </c>
      <c r="M40" s="379" t="e">
        <f aca="false">SUM(M20:M35)/Data_speed!$O$29</f>
        <v>#DIV/0!</v>
      </c>
      <c r="N40" s="380" t="e">
        <f aca="false">SUM(N20:N35)/Data_speed!$O$29</f>
        <v>#DIV/0!</v>
      </c>
      <c r="O40" s="72"/>
      <c r="P40" s="322" t="e">
        <f aca="false">SUM(B40:N40)</f>
        <v>#DIV/0!</v>
      </c>
      <c r="Q40" s="353"/>
      <c r="R40" s="407" t="n">
        <f aca="false">AVERAGE(R20:R35)</f>
        <v>0</v>
      </c>
      <c r="S40" s="408" t="n">
        <f aca="false">AVERAGE(S20:S35)</f>
        <v>0</v>
      </c>
      <c r="T40" s="408" t="n">
        <f aca="false">AVERAGE(T20:T35)</f>
        <v>0</v>
      </c>
      <c r="U40" s="409" t="n">
        <f aca="false">AVERAGE(U20:U35)</f>
        <v>0</v>
      </c>
    </row>
    <row r="41" customFormat="false" ht="14.65" hidden="false" customHeight="true" outlineLevel="0" collapsed="false">
      <c r="A41" s="128" t="s">
        <v>170</v>
      </c>
      <c r="B41" s="382" t="e">
        <f aca="false">B39-B40</f>
        <v>#DIV/0!</v>
      </c>
      <c r="C41" s="382" t="e">
        <f aca="false">C39-C40</f>
        <v>#DIV/0!</v>
      </c>
      <c r="D41" s="382" t="e">
        <f aca="false">D39-D40</f>
        <v>#DIV/0!</v>
      </c>
      <c r="E41" s="382" t="e">
        <f aca="false">E39-E40</f>
        <v>#DIV/0!</v>
      </c>
      <c r="F41" s="382" t="e">
        <f aca="false">F39-F40</f>
        <v>#DIV/0!</v>
      </c>
      <c r="G41" s="382" t="e">
        <f aca="false">G39-G40</f>
        <v>#DIV/0!</v>
      </c>
      <c r="H41" s="382" t="e">
        <f aca="false">H39-H40</f>
        <v>#DIV/0!</v>
      </c>
      <c r="I41" s="382" t="e">
        <f aca="false">I39-I40</f>
        <v>#DIV/0!</v>
      </c>
      <c r="J41" s="382" t="e">
        <f aca="false">J39-J40</f>
        <v>#DIV/0!</v>
      </c>
      <c r="K41" s="382" t="e">
        <f aca="false">K39-K40</f>
        <v>#DIV/0!</v>
      </c>
      <c r="L41" s="382" t="e">
        <f aca="false">L39-L40</f>
        <v>#DIV/0!</v>
      </c>
      <c r="M41" s="382" t="e">
        <f aca="false">M39-M40</f>
        <v>#DIV/0!</v>
      </c>
      <c r="N41" s="383" t="e">
        <f aca="false">N39-N40</f>
        <v>#DIV/0!</v>
      </c>
      <c r="O41" s="384"/>
      <c r="P41" s="336" t="e">
        <f aca="false">P39-P40</f>
        <v>#DIV/0!</v>
      </c>
      <c r="Q41" s="353"/>
      <c r="R41" s="410" t="n">
        <f aca="false">AVERAGE(AVERAGE(R14:R19), AVERAGE(R36:R37))</f>
        <v>0</v>
      </c>
      <c r="S41" s="411" t="n">
        <f aca="false">AVERAGE(AVERAGE(S14:S19), AVERAGE(S36:S37))</f>
        <v>0</v>
      </c>
      <c r="T41" s="411" t="n">
        <f aca="false">AVERAGE(AVERAGE(T14:T19), AVERAGE(T36:T37))</f>
        <v>0</v>
      </c>
      <c r="U41" s="412" t="n">
        <f aca="false">AVERAGE(AVERAGE(U14:U19), AVERAGE(U36:U37))</f>
        <v>0</v>
      </c>
    </row>
    <row r="42" customFormat="false" ht="14.65" hidden="false" customHeight="true" outlineLevel="0" collapsed="false">
      <c r="B42" s="12"/>
      <c r="C42" s="12"/>
      <c r="D42" s="12"/>
      <c r="E42" s="12"/>
      <c r="F42" s="12"/>
      <c r="G42" s="12"/>
      <c r="H42" s="12"/>
      <c r="J42" s="12"/>
      <c r="O42" s="72"/>
      <c r="U42" s="5"/>
    </row>
    <row r="43" customFormat="false" ht="14.65" hidden="false" customHeight="true" outlineLevel="0" collapsed="false">
      <c r="U43" s="5"/>
    </row>
    <row r="44" customFormat="false" ht="3" hidden="false" customHeight="true" outlineLevel="0" collapsed="false">
      <c r="U44" s="5"/>
    </row>
    <row r="45" customFormat="false" ht="14.65" hidden="false" customHeight="true" outlineLevel="0" collapsed="false">
      <c r="A45" s="261" t="s">
        <v>88</v>
      </c>
      <c r="B45" s="4" t="n">
        <f aca="false">B5</f>
        <v>0</v>
      </c>
      <c r="U45" s="5"/>
    </row>
    <row r="46" customFormat="false" ht="24.75" hidden="false" customHeight="true" outlineLevel="0" collapsed="false">
      <c r="A46" s="386" t="str">
        <f aca="false">"Vitesse moyenne = "&amp;INT(U74)&amp;" km/h"</f>
        <v>Vitesse moyenne = 0 km/h</v>
      </c>
      <c r="B46" s="386"/>
      <c r="C46" s="386"/>
      <c r="D46" s="386"/>
      <c r="E46" s="386"/>
      <c r="F46" s="386"/>
      <c r="G46" s="386"/>
      <c r="H46" s="386"/>
      <c r="I46" s="386"/>
      <c r="J46" s="386"/>
      <c r="K46" s="386"/>
      <c r="L46" s="386"/>
      <c r="M46" s="386"/>
      <c r="N46" s="386"/>
      <c r="O46" s="386"/>
      <c r="P46" s="386"/>
      <c r="Q46" s="386"/>
      <c r="R46" s="386"/>
      <c r="S46" s="386"/>
      <c r="T46" s="386"/>
      <c r="U46" s="386"/>
    </row>
    <row r="47" customFormat="false" ht="18.6" hidden="false" customHeight="true" outlineLevel="0" collapsed="false">
      <c r="A47" s="4"/>
      <c r="B47" s="263" t="str">
        <f aca="false">B12</f>
        <v>Distribution de la Vitesse par tranche horaire  -  Cumuls sur 7 jours (Lu - Di)</v>
      </c>
      <c r="C47" s="263"/>
      <c r="D47" s="263"/>
      <c r="E47" s="263"/>
      <c r="F47" s="263"/>
      <c r="G47" s="263"/>
      <c r="H47" s="263"/>
      <c r="I47" s="263"/>
      <c r="J47" s="263"/>
      <c r="K47" s="263"/>
      <c r="L47" s="263"/>
      <c r="M47" s="263"/>
      <c r="N47" s="263"/>
      <c r="O47" s="264"/>
      <c r="P47" s="265" t="str">
        <f aca="false">P12</f>
        <v>THM</v>
      </c>
      <c r="Q47" s="340"/>
      <c r="R47" s="21" t="str">
        <f aca="false">R12</f>
        <v>Vitesses caractéristiques</v>
      </c>
      <c r="S47" s="21"/>
      <c r="T47" s="21"/>
      <c r="U47" s="21"/>
    </row>
    <row r="48" customFormat="false" ht="14.65" hidden="false" customHeight="true" outlineLevel="0" collapsed="false">
      <c r="A48" s="144" t="s">
        <v>130</v>
      </c>
      <c r="B48" s="341" t="str">
        <f aca="false">B13</f>
        <v>10 km/h</v>
      </c>
      <c r="C48" s="147" t="str">
        <f aca="false">C13</f>
        <v>20 km/h</v>
      </c>
      <c r="D48" s="147" t="str">
        <f aca="false">D13</f>
        <v>30 km/h</v>
      </c>
      <c r="E48" s="147" t="str">
        <f aca="false">E13</f>
        <v>40 km/h</v>
      </c>
      <c r="F48" s="147" t="str">
        <f aca="false">F13</f>
        <v>50 km/h</v>
      </c>
      <c r="G48" s="147" t="str">
        <f aca="false">G13</f>
        <v>60 km/h</v>
      </c>
      <c r="H48" s="147" t="str">
        <f aca="false">H13</f>
        <v>70 km/h</v>
      </c>
      <c r="I48" s="147" t="str">
        <f aca="false">I13</f>
        <v>80 km/h</v>
      </c>
      <c r="J48" s="147" t="str">
        <f aca="false">J13</f>
        <v>90 km/h</v>
      </c>
      <c r="K48" s="147" t="str">
        <f aca="false">K13</f>
        <v>100 km/h</v>
      </c>
      <c r="L48" s="147" t="str">
        <f aca="false">L13</f>
        <v>110 km/h</v>
      </c>
      <c r="M48" s="147" t="str">
        <f aca="false">M13</f>
        <v>120 km/h</v>
      </c>
      <c r="N48" s="148" t="str">
        <f aca="false">N13</f>
        <v>&gt; 120 km/h</v>
      </c>
      <c r="O48" s="72"/>
      <c r="P48" s="270" t="s">
        <v>133</v>
      </c>
      <c r="Q48" s="112"/>
      <c r="R48" s="387" t="str">
        <f aca="false">R13</f>
        <v>V15</v>
      </c>
      <c r="S48" s="388" t="str">
        <f aca="false">S13</f>
        <v>V50</v>
      </c>
      <c r="T48" s="388" t="str">
        <f aca="false">T13</f>
        <v>V85</v>
      </c>
      <c r="U48" s="389" t="str">
        <f aca="false">U13</f>
        <v>Vmt</v>
      </c>
    </row>
    <row r="49" customFormat="false" ht="14.65" hidden="false" customHeight="true" outlineLevel="0" collapsed="false">
      <c r="A49" s="271" t="s">
        <v>31</v>
      </c>
      <c r="B49" s="274" t="n">
        <f aca="false">Data_speed!B33</f>
        <v>0</v>
      </c>
      <c r="C49" s="273" t="n">
        <f aca="false">Data_speed!C33</f>
        <v>0</v>
      </c>
      <c r="D49" s="274" t="n">
        <f aca="false">Data_speed!D33</f>
        <v>0</v>
      </c>
      <c r="E49" s="273" t="n">
        <f aca="false">Data_speed!E33</f>
        <v>0</v>
      </c>
      <c r="F49" s="274" t="n">
        <f aca="false">Data_speed!F33</f>
        <v>0</v>
      </c>
      <c r="G49" s="273" t="n">
        <f aca="false">Data_speed!G33</f>
        <v>0</v>
      </c>
      <c r="H49" s="274" t="n">
        <f aca="false">Data_speed!H33</f>
        <v>0</v>
      </c>
      <c r="I49" s="273" t="n">
        <f aca="false">Data_speed!I33</f>
        <v>0</v>
      </c>
      <c r="J49" s="274" t="n">
        <f aca="false">Data_speed!J33</f>
        <v>0</v>
      </c>
      <c r="K49" s="273" t="n">
        <f aca="false">Data_speed!K33</f>
        <v>0</v>
      </c>
      <c r="L49" s="274" t="n">
        <f aca="false">Data_speed!L33</f>
        <v>0</v>
      </c>
      <c r="M49" s="273" t="n">
        <f aca="false">Data_speed!M33</f>
        <v>0</v>
      </c>
      <c r="N49" s="275" t="n">
        <f aca="false">Data_speed!N33</f>
        <v>0</v>
      </c>
      <c r="P49" s="344" t="n">
        <f aca="false">CV_C!AD14</f>
        <v>0</v>
      </c>
      <c r="Q49" s="343"/>
      <c r="R49" s="390" t="n">
        <f aca="false">Data_speed!P33</f>
        <v>0</v>
      </c>
      <c r="S49" s="391" t="n">
        <f aca="false">Data_speed!Q33</f>
        <v>0</v>
      </c>
      <c r="T49" s="391" t="n">
        <f aca="false">Data_speed!R33</f>
        <v>0</v>
      </c>
      <c r="U49" s="392" t="n">
        <f aca="false">Data_speed!S33</f>
        <v>0</v>
      </c>
    </row>
    <row r="50" customFormat="false" ht="14.65" hidden="false" customHeight="true" outlineLevel="0" collapsed="false">
      <c r="A50" s="278" t="s">
        <v>32</v>
      </c>
      <c r="B50" s="281" t="n">
        <f aca="false">Data_speed!B34</f>
        <v>0</v>
      </c>
      <c r="C50" s="280" t="n">
        <f aca="false">Data_speed!C34</f>
        <v>0</v>
      </c>
      <c r="D50" s="281" t="n">
        <f aca="false">Data_speed!D34</f>
        <v>0</v>
      </c>
      <c r="E50" s="280" t="n">
        <f aca="false">Data_speed!E34</f>
        <v>0</v>
      </c>
      <c r="F50" s="281" t="n">
        <f aca="false">Data_speed!F34</f>
        <v>0</v>
      </c>
      <c r="G50" s="280" t="n">
        <f aca="false">Data_speed!G34</f>
        <v>0</v>
      </c>
      <c r="H50" s="281" t="n">
        <f aca="false">Data_speed!H34</f>
        <v>0</v>
      </c>
      <c r="I50" s="280" t="n">
        <f aca="false">Data_speed!I34</f>
        <v>0</v>
      </c>
      <c r="J50" s="281" t="n">
        <f aca="false">Data_speed!J34</f>
        <v>0</v>
      </c>
      <c r="K50" s="280" t="n">
        <f aca="false">Data_speed!K34</f>
        <v>0</v>
      </c>
      <c r="L50" s="281" t="n">
        <f aca="false">Data_speed!L34</f>
        <v>0</v>
      </c>
      <c r="M50" s="280" t="n">
        <f aca="false">Data_speed!M34</f>
        <v>0</v>
      </c>
      <c r="N50" s="282" t="n">
        <f aca="false">Data_speed!N34</f>
        <v>0</v>
      </c>
      <c r="P50" s="276" t="n">
        <f aca="false">CV_C!AD15</f>
        <v>0</v>
      </c>
      <c r="Q50" s="343"/>
      <c r="R50" s="393" t="n">
        <f aca="false">Data_speed!P34</f>
        <v>0</v>
      </c>
      <c r="S50" s="394" t="n">
        <f aca="false">Data_speed!Q34</f>
        <v>0</v>
      </c>
      <c r="T50" s="394" t="n">
        <f aca="false">Data_speed!R34</f>
        <v>0</v>
      </c>
      <c r="U50" s="395" t="n">
        <f aca="false">Data_speed!S34</f>
        <v>0</v>
      </c>
    </row>
    <row r="51" customFormat="false" ht="14.65" hidden="false" customHeight="true" outlineLevel="0" collapsed="false">
      <c r="A51" s="278" t="s">
        <v>33</v>
      </c>
      <c r="B51" s="281" t="n">
        <f aca="false">Data_speed!B35</f>
        <v>0</v>
      </c>
      <c r="C51" s="280" t="n">
        <f aca="false">Data_speed!C35</f>
        <v>0</v>
      </c>
      <c r="D51" s="281" t="n">
        <f aca="false">Data_speed!D35</f>
        <v>0</v>
      </c>
      <c r="E51" s="280" t="n">
        <f aca="false">Data_speed!E35</f>
        <v>0</v>
      </c>
      <c r="F51" s="281" t="n">
        <f aca="false">Data_speed!F35</f>
        <v>0</v>
      </c>
      <c r="G51" s="280" t="n">
        <f aca="false">Data_speed!G35</f>
        <v>0</v>
      </c>
      <c r="H51" s="281" t="n">
        <f aca="false">Data_speed!H35</f>
        <v>0</v>
      </c>
      <c r="I51" s="280" t="n">
        <f aca="false">Data_speed!I35</f>
        <v>0</v>
      </c>
      <c r="J51" s="281" t="n">
        <f aca="false">Data_speed!J35</f>
        <v>0</v>
      </c>
      <c r="K51" s="280" t="n">
        <f aca="false">Data_speed!K35</f>
        <v>0</v>
      </c>
      <c r="L51" s="281" t="n">
        <f aca="false">Data_speed!L35</f>
        <v>0</v>
      </c>
      <c r="M51" s="280" t="n">
        <f aca="false">Data_speed!M35</f>
        <v>0</v>
      </c>
      <c r="N51" s="282" t="n">
        <f aca="false">Data_speed!N35</f>
        <v>0</v>
      </c>
      <c r="P51" s="276" t="n">
        <f aca="false">CV_C!AD16</f>
        <v>0</v>
      </c>
      <c r="Q51" s="343"/>
      <c r="R51" s="393" t="n">
        <f aca="false">Data_speed!P35</f>
        <v>0</v>
      </c>
      <c r="S51" s="394" t="n">
        <f aca="false">Data_speed!Q35</f>
        <v>0</v>
      </c>
      <c r="T51" s="394" t="n">
        <f aca="false">Data_speed!R35</f>
        <v>0</v>
      </c>
      <c r="U51" s="395" t="n">
        <f aca="false">Data_speed!S35</f>
        <v>0</v>
      </c>
    </row>
    <row r="52" customFormat="false" ht="14.65" hidden="false" customHeight="true" outlineLevel="0" collapsed="false">
      <c r="A52" s="278" t="s">
        <v>34</v>
      </c>
      <c r="B52" s="281" t="n">
        <f aca="false">Data_speed!B36</f>
        <v>0</v>
      </c>
      <c r="C52" s="280" t="n">
        <f aca="false">Data_speed!C36</f>
        <v>0</v>
      </c>
      <c r="D52" s="281" t="n">
        <f aca="false">Data_speed!D36</f>
        <v>0</v>
      </c>
      <c r="E52" s="280" t="n">
        <f aca="false">Data_speed!E36</f>
        <v>0</v>
      </c>
      <c r="F52" s="281" t="n">
        <f aca="false">Data_speed!F36</f>
        <v>0</v>
      </c>
      <c r="G52" s="280" t="n">
        <f aca="false">Data_speed!G36</f>
        <v>0</v>
      </c>
      <c r="H52" s="281" t="n">
        <f aca="false">Data_speed!H36</f>
        <v>0</v>
      </c>
      <c r="I52" s="280" t="n">
        <f aca="false">Data_speed!I36</f>
        <v>0</v>
      </c>
      <c r="J52" s="281" t="n">
        <f aca="false">Data_speed!J36</f>
        <v>0</v>
      </c>
      <c r="K52" s="280" t="n">
        <f aca="false">Data_speed!K36</f>
        <v>0</v>
      </c>
      <c r="L52" s="281" t="n">
        <f aca="false">Data_speed!L36</f>
        <v>0</v>
      </c>
      <c r="M52" s="280" t="n">
        <f aca="false">Data_speed!M36</f>
        <v>0</v>
      </c>
      <c r="N52" s="282" t="n">
        <f aca="false">Data_speed!N36</f>
        <v>0</v>
      </c>
      <c r="P52" s="276" t="n">
        <f aca="false">CV_C!AD17</f>
        <v>0</v>
      </c>
      <c r="Q52" s="343"/>
      <c r="R52" s="393" t="n">
        <f aca="false">Data_speed!P36</f>
        <v>0</v>
      </c>
      <c r="S52" s="394" t="n">
        <f aca="false">Data_speed!Q36</f>
        <v>0</v>
      </c>
      <c r="T52" s="394" t="n">
        <f aca="false">Data_speed!R36</f>
        <v>0</v>
      </c>
      <c r="U52" s="395" t="n">
        <f aca="false">Data_speed!S36</f>
        <v>0</v>
      </c>
    </row>
    <row r="53" customFormat="false" ht="14.65" hidden="false" customHeight="true" outlineLevel="0" collapsed="false">
      <c r="A53" s="278" t="s">
        <v>35</v>
      </c>
      <c r="B53" s="281" t="n">
        <f aca="false">Data_speed!B37</f>
        <v>0</v>
      </c>
      <c r="C53" s="280" t="n">
        <f aca="false">Data_speed!C37</f>
        <v>0</v>
      </c>
      <c r="D53" s="281" t="n">
        <f aca="false">Data_speed!D37</f>
        <v>0</v>
      </c>
      <c r="E53" s="280" t="n">
        <f aca="false">Data_speed!E37</f>
        <v>0</v>
      </c>
      <c r="F53" s="281" t="n">
        <f aca="false">Data_speed!F37</f>
        <v>0</v>
      </c>
      <c r="G53" s="280" t="n">
        <f aca="false">Data_speed!G37</f>
        <v>0</v>
      </c>
      <c r="H53" s="281" t="n">
        <f aca="false">Data_speed!H37</f>
        <v>0</v>
      </c>
      <c r="I53" s="280" t="n">
        <f aca="false">Data_speed!I37</f>
        <v>0</v>
      </c>
      <c r="J53" s="281" t="n">
        <f aca="false">Data_speed!J37</f>
        <v>0</v>
      </c>
      <c r="K53" s="280" t="n">
        <f aca="false">Data_speed!K37</f>
        <v>0</v>
      </c>
      <c r="L53" s="281" t="n">
        <f aca="false">Data_speed!L37</f>
        <v>0</v>
      </c>
      <c r="M53" s="280" t="n">
        <f aca="false">Data_speed!M37</f>
        <v>0</v>
      </c>
      <c r="N53" s="282" t="n">
        <f aca="false">Data_speed!N37</f>
        <v>0</v>
      </c>
      <c r="P53" s="276" t="n">
        <f aca="false">CV_C!AD18</f>
        <v>0</v>
      </c>
      <c r="Q53" s="343"/>
      <c r="R53" s="393" t="n">
        <f aca="false">Data_speed!P37</f>
        <v>0</v>
      </c>
      <c r="S53" s="394" t="n">
        <f aca="false">Data_speed!Q37</f>
        <v>0</v>
      </c>
      <c r="T53" s="394" t="n">
        <f aca="false">Data_speed!R37</f>
        <v>0</v>
      </c>
      <c r="U53" s="395" t="n">
        <f aca="false">Data_speed!S37</f>
        <v>0</v>
      </c>
    </row>
    <row r="54" customFormat="false" ht="14.65" hidden="false" customHeight="true" outlineLevel="0" collapsed="false">
      <c r="A54" s="278" t="s">
        <v>36</v>
      </c>
      <c r="B54" s="281" t="n">
        <f aca="false">Data_speed!B38</f>
        <v>0</v>
      </c>
      <c r="C54" s="280" t="n">
        <f aca="false">Data_speed!C38</f>
        <v>0</v>
      </c>
      <c r="D54" s="281" t="n">
        <f aca="false">Data_speed!D38</f>
        <v>0</v>
      </c>
      <c r="E54" s="280" t="n">
        <f aca="false">Data_speed!E38</f>
        <v>0</v>
      </c>
      <c r="F54" s="281" t="n">
        <f aca="false">Data_speed!F38</f>
        <v>0</v>
      </c>
      <c r="G54" s="280" t="n">
        <f aca="false">Data_speed!G38</f>
        <v>0</v>
      </c>
      <c r="H54" s="281" t="n">
        <f aca="false">Data_speed!H38</f>
        <v>0</v>
      </c>
      <c r="I54" s="280" t="n">
        <f aca="false">Data_speed!I38</f>
        <v>0</v>
      </c>
      <c r="J54" s="281" t="n">
        <f aca="false">Data_speed!J38</f>
        <v>0</v>
      </c>
      <c r="K54" s="280" t="n">
        <f aca="false">Data_speed!K38</f>
        <v>0</v>
      </c>
      <c r="L54" s="281" t="n">
        <f aca="false">Data_speed!L38</f>
        <v>0</v>
      </c>
      <c r="M54" s="280" t="n">
        <f aca="false">Data_speed!M38</f>
        <v>0</v>
      </c>
      <c r="N54" s="282" t="n">
        <f aca="false">Data_speed!N38</f>
        <v>0</v>
      </c>
      <c r="P54" s="276" t="n">
        <f aca="false">CV_C!AD19</f>
        <v>0</v>
      </c>
      <c r="Q54" s="343"/>
      <c r="R54" s="393" t="n">
        <f aca="false">Data_speed!P38</f>
        <v>0</v>
      </c>
      <c r="S54" s="394" t="n">
        <f aca="false">Data_speed!Q38</f>
        <v>0</v>
      </c>
      <c r="T54" s="394" t="n">
        <f aca="false">Data_speed!R38</f>
        <v>0</v>
      </c>
      <c r="U54" s="395" t="n">
        <f aca="false">Data_speed!S38</f>
        <v>0</v>
      </c>
    </row>
    <row r="55" customFormat="false" ht="14.65" hidden="false" customHeight="true" outlineLevel="0" collapsed="false">
      <c r="A55" s="278" t="s">
        <v>37</v>
      </c>
      <c r="B55" s="281" t="n">
        <f aca="false">Data_speed!B39</f>
        <v>0</v>
      </c>
      <c r="C55" s="280" t="n">
        <f aca="false">Data_speed!C39</f>
        <v>0</v>
      </c>
      <c r="D55" s="281" t="n">
        <f aca="false">Data_speed!D39</f>
        <v>0</v>
      </c>
      <c r="E55" s="280" t="n">
        <f aca="false">Data_speed!E39</f>
        <v>0</v>
      </c>
      <c r="F55" s="281" t="n">
        <f aca="false">Data_speed!F39</f>
        <v>0</v>
      </c>
      <c r="G55" s="280" t="n">
        <f aca="false">Data_speed!G39</f>
        <v>0</v>
      </c>
      <c r="H55" s="281" t="n">
        <f aca="false">Data_speed!H39</f>
        <v>0</v>
      </c>
      <c r="I55" s="280" t="n">
        <f aca="false">Data_speed!I39</f>
        <v>0</v>
      </c>
      <c r="J55" s="281" t="n">
        <f aca="false">Data_speed!J39</f>
        <v>0</v>
      </c>
      <c r="K55" s="280" t="n">
        <f aca="false">Data_speed!K39</f>
        <v>0</v>
      </c>
      <c r="L55" s="281" t="n">
        <f aca="false">Data_speed!L39</f>
        <v>0</v>
      </c>
      <c r="M55" s="280" t="n">
        <f aca="false">Data_speed!M39</f>
        <v>0</v>
      </c>
      <c r="N55" s="282" t="n">
        <f aca="false">Data_speed!N39</f>
        <v>0</v>
      </c>
      <c r="P55" s="276" t="n">
        <f aca="false">CV_C!AD20</f>
        <v>0</v>
      </c>
      <c r="Q55" s="343"/>
      <c r="R55" s="393" t="n">
        <f aca="false">Data_speed!P39</f>
        <v>0</v>
      </c>
      <c r="S55" s="394" t="n">
        <f aca="false">Data_speed!Q39</f>
        <v>0</v>
      </c>
      <c r="T55" s="394" t="n">
        <f aca="false">Data_speed!R39</f>
        <v>0</v>
      </c>
      <c r="U55" s="395" t="n">
        <f aca="false">Data_speed!S39</f>
        <v>0</v>
      </c>
    </row>
    <row r="56" customFormat="false" ht="14.65" hidden="false" customHeight="true" outlineLevel="0" collapsed="false">
      <c r="A56" s="284" t="s">
        <v>38</v>
      </c>
      <c r="B56" s="287" t="n">
        <f aca="false">Data_speed!B40</f>
        <v>0</v>
      </c>
      <c r="C56" s="286" t="n">
        <f aca="false">Data_speed!C40</f>
        <v>0</v>
      </c>
      <c r="D56" s="287" t="n">
        <f aca="false">Data_speed!D40</f>
        <v>0</v>
      </c>
      <c r="E56" s="286" t="n">
        <f aca="false">Data_speed!E40</f>
        <v>0</v>
      </c>
      <c r="F56" s="287" t="n">
        <f aca="false">Data_speed!F40</f>
        <v>0</v>
      </c>
      <c r="G56" s="286" t="n">
        <f aca="false">Data_speed!G40</f>
        <v>0</v>
      </c>
      <c r="H56" s="287" t="n">
        <f aca="false">Data_speed!H40</f>
        <v>0</v>
      </c>
      <c r="I56" s="286" t="n">
        <f aca="false">Data_speed!I40</f>
        <v>0</v>
      </c>
      <c r="J56" s="287" t="n">
        <f aca="false">Data_speed!J40</f>
        <v>0</v>
      </c>
      <c r="K56" s="286" t="n">
        <f aca="false">Data_speed!K40</f>
        <v>0</v>
      </c>
      <c r="L56" s="287" t="n">
        <f aca="false">Data_speed!L40</f>
        <v>0</v>
      </c>
      <c r="M56" s="286" t="n">
        <f aca="false">Data_speed!M40</f>
        <v>0</v>
      </c>
      <c r="N56" s="288" t="n">
        <f aca="false">Data_speed!N40</f>
        <v>0</v>
      </c>
      <c r="P56" s="289" t="n">
        <f aca="false">CV_C!AD21</f>
        <v>0</v>
      </c>
      <c r="Q56" s="343"/>
      <c r="R56" s="396" t="n">
        <f aca="false">Data_speed!P40</f>
        <v>0</v>
      </c>
      <c r="S56" s="397" t="n">
        <f aca="false">Data_speed!Q40</f>
        <v>0</v>
      </c>
      <c r="T56" s="397" t="n">
        <f aca="false">Data_speed!R40</f>
        <v>0</v>
      </c>
      <c r="U56" s="398" t="n">
        <f aca="false">Data_speed!S40</f>
        <v>0</v>
      </c>
    </row>
    <row r="57" customFormat="false" ht="14.65" hidden="false" customHeight="true" outlineLevel="0" collapsed="false">
      <c r="A57" s="278" t="s">
        <v>39</v>
      </c>
      <c r="B57" s="281" t="n">
        <f aca="false">Data_speed!B41</f>
        <v>0</v>
      </c>
      <c r="C57" s="280" t="n">
        <f aca="false">Data_speed!C41</f>
        <v>0</v>
      </c>
      <c r="D57" s="281" t="n">
        <f aca="false">Data_speed!D41</f>
        <v>0</v>
      </c>
      <c r="E57" s="280" t="n">
        <f aca="false">Data_speed!E41</f>
        <v>0</v>
      </c>
      <c r="F57" s="281" t="n">
        <f aca="false">Data_speed!F41</f>
        <v>0</v>
      </c>
      <c r="G57" s="280" t="n">
        <f aca="false">Data_speed!G41</f>
        <v>0</v>
      </c>
      <c r="H57" s="281" t="n">
        <f aca="false">Data_speed!H41</f>
        <v>0</v>
      </c>
      <c r="I57" s="280" t="n">
        <f aca="false">Data_speed!I41</f>
        <v>0</v>
      </c>
      <c r="J57" s="281" t="n">
        <f aca="false">Data_speed!J41</f>
        <v>0</v>
      </c>
      <c r="K57" s="280" t="n">
        <f aca="false">Data_speed!K41</f>
        <v>0</v>
      </c>
      <c r="L57" s="281" t="n">
        <f aca="false">Data_speed!L41</f>
        <v>0</v>
      </c>
      <c r="M57" s="280" t="n">
        <f aca="false">Data_speed!M41</f>
        <v>0</v>
      </c>
      <c r="N57" s="282" t="n">
        <f aca="false">Data_speed!N41</f>
        <v>0</v>
      </c>
      <c r="P57" s="276" t="n">
        <f aca="false">CV_C!AD22</f>
        <v>0</v>
      </c>
      <c r="Q57" s="343"/>
      <c r="R57" s="393" t="n">
        <f aca="false">Data_speed!P41</f>
        <v>0</v>
      </c>
      <c r="S57" s="394" t="n">
        <f aca="false">Data_speed!Q41</f>
        <v>0</v>
      </c>
      <c r="T57" s="394" t="n">
        <f aca="false">Data_speed!R41</f>
        <v>0</v>
      </c>
      <c r="U57" s="395" t="n">
        <f aca="false">Data_speed!S41</f>
        <v>0</v>
      </c>
    </row>
    <row r="58" customFormat="false" ht="14.65" hidden="false" customHeight="true" outlineLevel="0" collapsed="false">
      <c r="A58" s="278" t="s">
        <v>40</v>
      </c>
      <c r="B58" s="281" t="n">
        <f aca="false">Data_speed!B42</f>
        <v>0</v>
      </c>
      <c r="C58" s="280" t="n">
        <f aca="false">Data_speed!C42</f>
        <v>0</v>
      </c>
      <c r="D58" s="281" t="n">
        <f aca="false">Data_speed!D42</f>
        <v>0</v>
      </c>
      <c r="E58" s="280" t="n">
        <f aca="false">Data_speed!E42</f>
        <v>0</v>
      </c>
      <c r="F58" s="281" t="n">
        <f aca="false">Data_speed!F42</f>
        <v>0</v>
      </c>
      <c r="G58" s="280" t="n">
        <f aca="false">Data_speed!G42</f>
        <v>0</v>
      </c>
      <c r="H58" s="281" t="n">
        <f aca="false">Data_speed!H42</f>
        <v>0</v>
      </c>
      <c r="I58" s="280" t="n">
        <f aca="false">Data_speed!I42</f>
        <v>0</v>
      </c>
      <c r="J58" s="281" t="n">
        <f aca="false">Data_speed!J42</f>
        <v>0</v>
      </c>
      <c r="K58" s="280" t="n">
        <f aca="false">Data_speed!K42</f>
        <v>0</v>
      </c>
      <c r="L58" s="281" t="n">
        <f aca="false">Data_speed!L42</f>
        <v>0</v>
      </c>
      <c r="M58" s="280" t="n">
        <f aca="false">Data_speed!M42</f>
        <v>0</v>
      </c>
      <c r="N58" s="282" t="n">
        <f aca="false">Data_speed!N42</f>
        <v>0</v>
      </c>
      <c r="P58" s="276" t="n">
        <f aca="false">CV_C!AD23</f>
        <v>0</v>
      </c>
      <c r="Q58" s="343"/>
      <c r="R58" s="393" t="n">
        <f aca="false">Data_speed!P42</f>
        <v>0</v>
      </c>
      <c r="S58" s="394" t="n">
        <f aca="false">Data_speed!Q42</f>
        <v>0</v>
      </c>
      <c r="T58" s="394" t="n">
        <f aca="false">Data_speed!R42</f>
        <v>0</v>
      </c>
      <c r="U58" s="395" t="n">
        <f aca="false">Data_speed!S42</f>
        <v>0</v>
      </c>
    </row>
    <row r="59" customFormat="false" ht="14.65" hidden="false" customHeight="true" outlineLevel="0" collapsed="false">
      <c r="A59" s="278" t="s">
        <v>41</v>
      </c>
      <c r="B59" s="281" t="n">
        <f aca="false">Data_speed!B43</f>
        <v>0</v>
      </c>
      <c r="C59" s="280" t="n">
        <f aca="false">Data_speed!C43</f>
        <v>0</v>
      </c>
      <c r="D59" s="281" t="n">
        <f aca="false">Data_speed!D43</f>
        <v>0</v>
      </c>
      <c r="E59" s="280" t="n">
        <f aca="false">Data_speed!E43</f>
        <v>0</v>
      </c>
      <c r="F59" s="281" t="n">
        <f aca="false">Data_speed!F43</f>
        <v>0</v>
      </c>
      <c r="G59" s="280" t="n">
        <f aca="false">Data_speed!G43</f>
        <v>0</v>
      </c>
      <c r="H59" s="281" t="n">
        <f aca="false">Data_speed!H43</f>
        <v>0</v>
      </c>
      <c r="I59" s="280" t="n">
        <f aca="false">Data_speed!I43</f>
        <v>0</v>
      </c>
      <c r="J59" s="281" t="n">
        <f aca="false">Data_speed!J43</f>
        <v>0</v>
      </c>
      <c r="K59" s="280" t="n">
        <f aca="false">Data_speed!K43</f>
        <v>0</v>
      </c>
      <c r="L59" s="281" t="n">
        <f aca="false">Data_speed!L43</f>
        <v>0</v>
      </c>
      <c r="M59" s="280" t="n">
        <f aca="false">Data_speed!M43</f>
        <v>0</v>
      </c>
      <c r="N59" s="282" t="n">
        <f aca="false">Data_speed!N43</f>
        <v>0</v>
      </c>
      <c r="P59" s="276" t="n">
        <f aca="false">CV_C!AD24</f>
        <v>0</v>
      </c>
      <c r="Q59" s="343"/>
      <c r="R59" s="393" t="n">
        <f aca="false">Data_speed!P43</f>
        <v>0</v>
      </c>
      <c r="S59" s="394" t="n">
        <f aca="false">Data_speed!Q43</f>
        <v>0</v>
      </c>
      <c r="T59" s="394" t="n">
        <f aca="false">Data_speed!R43</f>
        <v>0</v>
      </c>
      <c r="U59" s="395" t="n">
        <f aca="false">Data_speed!S43</f>
        <v>0</v>
      </c>
    </row>
    <row r="60" customFormat="false" ht="14.65" hidden="false" customHeight="true" outlineLevel="0" collapsed="false">
      <c r="A60" s="278" t="s">
        <v>42</v>
      </c>
      <c r="B60" s="281" t="n">
        <f aca="false">Data_speed!B44</f>
        <v>0</v>
      </c>
      <c r="C60" s="280" t="n">
        <f aca="false">Data_speed!C44</f>
        <v>0</v>
      </c>
      <c r="D60" s="281" t="n">
        <f aca="false">Data_speed!D44</f>
        <v>0</v>
      </c>
      <c r="E60" s="280" t="n">
        <f aca="false">Data_speed!E44</f>
        <v>0</v>
      </c>
      <c r="F60" s="281" t="n">
        <f aca="false">Data_speed!F44</f>
        <v>0</v>
      </c>
      <c r="G60" s="280" t="n">
        <f aca="false">Data_speed!G44</f>
        <v>0</v>
      </c>
      <c r="H60" s="281" t="n">
        <f aca="false">Data_speed!H44</f>
        <v>0</v>
      </c>
      <c r="I60" s="280" t="n">
        <f aca="false">Data_speed!I44</f>
        <v>0</v>
      </c>
      <c r="J60" s="281" t="n">
        <f aca="false">Data_speed!J44</f>
        <v>0</v>
      </c>
      <c r="K60" s="280" t="n">
        <f aca="false">Data_speed!K44</f>
        <v>0</v>
      </c>
      <c r="L60" s="281" t="n">
        <f aca="false">Data_speed!L44</f>
        <v>0</v>
      </c>
      <c r="M60" s="280" t="n">
        <f aca="false">Data_speed!M44</f>
        <v>0</v>
      </c>
      <c r="N60" s="282" t="n">
        <f aca="false">Data_speed!N44</f>
        <v>0</v>
      </c>
      <c r="P60" s="276" t="n">
        <f aca="false">CV_C!AD25</f>
        <v>0</v>
      </c>
      <c r="Q60" s="343"/>
      <c r="R60" s="393" t="n">
        <f aca="false">Data_speed!P44</f>
        <v>0</v>
      </c>
      <c r="S60" s="394" t="n">
        <f aca="false">Data_speed!Q44</f>
        <v>0</v>
      </c>
      <c r="T60" s="394" t="n">
        <f aca="false">Data_speed!R44</f>
        <v>0</v>
      </c>
      <c r="U60" s="395" t="n">
        <f aca="false">Data_speed!S44</f>
        <v>0</v>
      </c>
    </row>
    <row r="61" customFormat="false" ht="14.65" hidden="false" customHeight="true" outlineLevel="0" collapsed="false">
      <c r="A61" s="278" t="s">
        <v>43</v>
      </c>
      <c r="B61" s="281" t="n">
        <f aca="false">Data_speed!B45</f>
        <v>0</v>
      </c>
      <c r="C61" s="280" t="n">
        <f aca="false">Data_speed!C45</f>
        <v>0</v>
      </c>
      <c r="D61" s="281" t="n">
        <f aca="false">Data_speed!D45</f>
        <v>0</v>
      </c>
      <c r="E61" s="280" t="n">
        <f aca="false">Data_speed!E45</f>
        <v>0</v>
      </c>
      <c r="F61" s="281" t="n">
        <f aca="false">Data_speed!F45</f>
        <v>0</v>
      </c>
      <c r="G61" s="280" t="n">
        <f aca="false">Data_speed!G45</f>
        <v>0</v>
      </c>
      <c r="H61" s="281" t="n">
        <f aca="false">Data_speed!H45</f>
        <v>0</v>
      </c>
      <c r="I61" s="280" t="n">
        <f aca="false">Data_speed!I45</f>
        <v>0</v>
      </c>
      <c r="J61" s="281" t="n">
        <f aca="false">Data_speed!J45</f>
        <v>0</v>
      </c>
      <c r="K61" s="280" t="n">
        <f aca="false">Data_speed!K45</f>
        <v>0</v>
      </c>
      <c r="L61" s="281" t="n">
        <f aca="false">Data_speed!L45</f>
        <v>0</v>
      </c>
      <c r="M61" s="280" t="n">
        <f aca="false">Data_speed!M45</f>
        <v>0</v>
      </c>
      <c r="N61" s="282" t="n">
        <f aca="false">Data_speed!N45</f>
        <v>0</v>
      </c>
      <c r="P61" s="276" t="n">
        <f aca="false">CV_C!AD26</f>
        <v>0</v>
      </c>
      <c r="Q61" s="343"/>
      <c r="R61" s="393" t="n">
        <f aca="false">Data_speed!P45</f>
        <v>0</v>
      </c>
      <c r="S61" s="394" t="n">
        <f aca="false">Data_speed!Q45</f>
        <v>0</v>
      </c>
      <c r="T61" s="394" t="n">
        <f aca="false">Data_speed!R45</f>
        <v>0</v>
      </c>
      <c r="U61" s="395" t="n">
        <f aca="false">Data_speed!S45</f>
        <v>0</v>
      </c>
    </row>
    <row r="62" customFormat="false" ht="14.65" hidden="false" customHeight="true" outlineLevel="0" collapsed="false">
      <c r="A62" s="278" t="s">
        <v>44</v>
      </c>
      <c r="B62" s="281" t="n">
        <f aca="false">Data_speed!B46</f>
        <v>0</v>
      </c>
      <c r="C62" s="280" t="n">
        <f aca="false">Data_speed!C46</f>
        <v>0</v>
      </c>
      <c r="D62" s="281" t="n">
        <f aca="false">Data_speed!D46</f>
        <v>0</v>
      </c>
      <c r="E62" s="280" t="n">
        <f aca="false">Data_speed!E46</f>
        <v>0</v>
      </c>
      <c r="F62" s="281" t="n">
        <f aca="false">Data_speed!F46</f>
        <v>0</v>
      </c>
      <c r="G62" s="280" t="n">
        <f aca="false">Data_speed!G46</f>
        <v>0</v>
      </c>
      <c r="H62" s="281" t="n">
        <f aca="false">Data_speed!H46</f>
        <v>0</v>
      </c>
      <c r="I62" s="280" t="n">
        <f aca="false">Data_speed!I46</f>
        <v>0</v>
      </c>
      <c r="J62" s="281" t="n">
        <f aca="false">Data_speed!J46</f>
        <v>0</v>
      </c>
      <c r="K62" s="280" t="n">
        <f aca="false">Data_speed!K46</f>
        <v>0</v>
      </c>
      <c r="L62" s="281" t="n">
        <f aca="false">Data_speed!L46</f>
        <v>0</v>
      </c>
      <c r="M62" s="280" t="n">
        <f aca="false">Data_speed!M46</f>
        <v>0</v>
      </c>
      <c r="N62" s="282" t="n">
        <f aca="false">Data_speed!N46</f>
        <v>0</v>
      </c>
      <c r="P62" s="276" t="n">
        <f aca="false">CV_C!AD27</f>
        <v>0</v>
      </c>
      <c r="Q62" s="343"/>
      <c r="R62" s="393" t="n">
        <f aca="false">Data_speed!P46</f>
        <v>0</v>
      </c>
      <c r="S62" s="394" t="n">
        <f aca="false">Data_speed!Q46</f>
        <v>0</v>
      </c>
      <c r="T62" s="394" t="n">
        <f aca="false">Data_speed!R46</f>
        <v>0</v>
      </c>
      <c r="U62" s="395" t="n">
        <f aca="false">Data_speed!S46</f>
        <v>0</v>
      </c>
    </row>
    <row r="63" customFormat="false" ht="14.65" hidden="false" customHeight="true" outlineLevel="0" collapsed="false">
      <c r="A63" s="278" t="s">
        <v>45</v>
      </c>
      <c r="B63" s="281" t="n">
        <f aca="false">Data_speed!B47</f>
        <v>0</v>
      </c>
      <c r="C63" s="280" t="n">
        <f aca="false">Data_speed!C47</f>
        <v>0</v>
      </c>
      <c r="D63" s="281" t="n">
        <f aca="false">Data_speed!D47</f>
        <v>0</v>
      </c>
      <c r="E63" s="280" t="n">
        <f aca="false">Data_speed!E47</f>
        <v>0</v>
      </c>
      <c r="F63" s="281" t="n">
        <f aca="false">Data_speed!F47</f>
        <v>0</v>
      </c>
      <c r="G63" s="280" t="n">
        <f aca="false">Data_speed!G47</f>
        <v>0</v>
      </c>
      <c r="H63" s="281" t="n">
        <f aca="false">Data_speed!H47</f>
        <v>0</v>
      </c>
      <c r="I63" s="280" t="n">
        <f aca="false">Data_speed!I47</f>
        <v>0</v>
      </c>
      <c r="J63" s="281" t="n">
        <f aca="false">Data_speed!J47</f>
        <v>0</v>
      </c>
      <c r="K63" s="280" t="n">
        <f aca="false">Data_speed!K47</f>
        <v>0</v>
      </c>
      <c r="L63" s="281" t="n">
        <f aca="false">Data_speed!L47</f>
        <v>0</v>
      </c>
      <c r="M63" s="280" t="n">
        <f aca="false">Data_speed!M47</f>
        <v>0</v>
      </c>
      <c r="N63" s="282" t="n">
        <f aca="false">Data_speed!N47</f>
        <v>0</v>
      </c>
      <c r="P63" s="276" t="n">
        <f aca="false">CV_C!AD28</f>
        <v>0</v>
      </c>
      <c r="Q63" s="343"/>
      <c r="R63" s="393" t="n">
        <f aca="false">Data_speed!P47</f>
        <v>0</v>
      </c>
      <c r="S63" s="394" t="n">
        <f aca="false">Data_speed!Q47</f>
        <v>0</v>
      </c>
      <c r="T63" s="394" t="n">
        <f aca="false">Data_speed!R47</f>
        <v>0</v>
      </c>
      <c r="U63" s="395" t="n">
        <f aca="false">Data_speed!S47</f>
        <v>0</v>
      </c>
    </row>
    <row r="64" customFormat="false" ht="14.65" hidden="false" customHeight="true" outlineLevel="0" collapsed="false">
      <c r="A64" s="278" t="s">
        <v>46</v>
      </c>
      <c r="B64" s="281" t="n">
        <f aca="false">Data_speed!B48</f>
        <v>0</v>
      </c>
      <c r="C64" s="280" t="n">
        <f aca="false">Data_speed!C48</f>
        <v>0</v>
      </c>
      <c r="D64" s="281" t="n">
        <f aca="false">Data_speed!D48</f>
        <v>0</v>
      </c>
      <c r="E64" s="280" t="n">
        <f aca="false">Data_speed!E48</f>
        <v>0</v>
      </c>
      <c r="F64" s="281" t="n">
        <f aca="false">Data_speed!F48</f>
        <v>0</v>
      </c>
      <c r="G64" s="280" t="n">
        <f aca="false">Data_speed!G48</f>
        <v>0</v>
      </c>
      <c r="H64" s="281" t="n">
        <f aca="false">Data_speed!H48</f>
        <v>0</v>
      </c>
      <c r="I64" s="280" t="n">
        <f aca="false">Data_speed!I48</f>
        <v>0</v>
      </c>
      <c r="J64" s="281" t="n">
        <f aca="false">Data_speed!J48</f>
        <v>0</v>
      </c>
      <c r="K64" s="280" t="n">
        <f aca="false">Data_speed!K48</f>
        <v>0</v>
      </c>
      <c r="L64" s="281" t="n">
        <f aca="false">Data_speed!L48</f>
        <v>0</v>
      </c>
      <c r="M64" s="280" t="n">
        <f aca="false">Data_speed!M48</f>
        <v>0</v>
      </c>
      <c r="N64" s="282" t="n">
        <f aca="false">Data_speed!N48</f>
        <v>0</v>
      </c>
      <c r="P64" s="276" t="n">
        <f aca="false">CV_C!AD29</f>
        <v>0</v>
      </c>
      <c r="Q64" s="343"/>
      <c r="R64" s="393" t="n">
        <f aca="false">Data_speed!P48</f>
        <v>0</v>
      </c>
      <c r="S64" s="394" t="n">
        <f aca="false">Data_speed!Q48</f>
        <v>0</v>
      </c>
      <c r="T64" s="394" t="n">
        <f aca="false">Data_speed!R48</f>
        <v>0</v>
      </c>
      <c r="U64" s="395" t="n">
        <f aca="false">Data_speed!S48</f>
        <v>0</v>
      </c>
    </row>
    <row r="65" customFormat="false" ht="14.65" hidden="false" customHeight="true" outlineLevel="0" collapsed="false">
      <c r="A65" s="278" t="s">
        <v>47</v>
      </c>
      <c r="B65" s="281" t="n">
        <f aca="false">Data_speed!B49</f>
        <v>0</v>
      </c>
      <c r="C65" s="280" t="n">
        <f aca="false">Data_speed!C49</f>
        <v>0</v>
      </c>
      <c r="D65" s="281" t="n">
        <f aca="false">Data_speed!D49</f>
        <v>0</v>
      </c>
      <c r="E65" s="280" t="n">
        <f aca="false">Data_speed!E49</f>
        <v>0</v>
      </c>
      <c r="F65" s="281" t="n">
        <f aca="false">Data_speed!F49</f>
        <v>0</v>
      </c>
      <c r="G65" s="280" t="n">
        <f aca="false">Data_speed!G49</f>
        <v>0</v>
      </c>
      <c r="H65" s="281" t="n">
        <f aca="false">Data_speed!H49</f>
        <v>0</v>
      </c>
      <c r="I65" s="280" t="n">
        <f aca="false">Data_speed!I49</f>
        <v>0</v>
      </c>
      <c r="J65" s="281" t="n">
        <f aca="false">Data_speed!J49</f>
        <v>0</v>
      </c>
      <c r="K65" s="280" t="n">
        <f aca="false">Data_speed!K49</f>
        <v>0</v>
      </c>
      <c r="L65" s="281" t="n">
        <f aca="false">Data_speed!L49</f>
        <v>0</v>
      </c>
      <c r="M65" s="280" t="n">
        <f aca="false">Data_speed!M49</f>
        <v>0</v>
      </c>
      <c r="N65" s="282" t="n">
        <f aca="false">Data_speed!N49</f>
        <v>0</v>
      </c>
      <c r="P65" s="276" t="n">
        <f aca="false">CV_C!AD30</f>
        <v>0</v>
      </c>
      <c r="Q65" s="343"/>
      <c r="R65" s="393" t="n">
        <f aca="false">Data_speed!P49</f>
        <v>0</v>
      </c>
      <c r="S65" s="394" t="n">
        <f aca="false">Data_speed!Q49</f>
        <v>0</v>
      </c>
      <c r="T65" s="394" t="n">
        <f aca="false">Data_speed!R49</f>
        <v>0</v>
      </c>
      <c r="U65" s="395" t="n">
        <f aca="false">Data_speed!S49</f>
        <v>0</v>
      </c>
    </row>
    <row r="66" customFormat="false" ht="14.65" hidden="false" customHeight="true" outlineLevel="0" collapsed="false">
      <c r="A66" s="284" t="s">
        <v>48</v>
      </c>
      <c r="B66" s="287" t="n">
        <f aca="false">Data_speed!B50</f>
        <v>0</v>
      </c>
      <c r="C66" s="286" t="n">
        <f aca="false">Data_speed!C50</f>
        <v>0</v>
      </c>
      <c r="D66" s="287" t="n">
        <f aca="false">Data_speed!D50</f>
        <v>0</v>
      </c>
      <c r="E66" s="286" t="n">
        <f aca="false">Data_speed!E50</f>
        <v>0</v>
      </c>
      <c r="F66" s="287" t="n">
        <f aca="false">Data_speed!F50</f>
        <v>0</v>
      </c>
      <c r="G66" s="286" t="n">
        <f aca="false">Data_speed!G50</f>
        <v>0</v>
      </c>
      <c r="H66" s="287" t="n">
        <f aca="false">Data_speed!H50</f>
        <v>0</v>
      </c>
      <c r="I66" s="286" t="n">
        <f aca="false">Data_speed!I50</f>
        <v>0</v>
      </c>
      <c r="J66" s="287" t="n">
        <f aca="false">Data_speed!J50</f>
        <v>0</v>
      </c>
      <c r="K66" s="286" t="n">
        <f aca="false">Data_speed!K50</f>
        <v>0</v>
      </c>
      <c r="L66" s="287" t="n">
        <f aca="false">Data_speed!L50</f>
        <v>0</v>
      </c>
      <c r="M66" s="286" t="n">
        <f aca="false">Data_speed!M50</f>
        <v>0</v>
      </c>
      <c r="N66" s="288" t="n">
        <f aca="false">Data_speed!N50</f>
        <v>0</v>
      </c>
      <c r="P66" s="289" t="n">
        <f aca="false">CV_C!AD31</f>
        <v>0</v>
      </c>
      <c r="Q66" s="343"/>
      <c r="R66" s="396" t="n">
        <f aca="false">Data_speed!P50</f>
        <v>0</v>
      </c>
      <c r="S66" s="397" t="n">
        <f aca="false">Data_speed!Q50</f>
        <v>0</v>
      </c>
      <c r="T66" s="397" t="n">
        <f aca="false">Data_speed!R50</f>
        <v>0</v>
      </c>
      <c r="U66" s="398" t="n">
        <f aca="false">Data_speed!S50</f>
        <v>0</v>
      </c>
    </row>
    <row r="67" customFormat="false" ht="14.65" hidden="false" customHeight="true" outlineLevel="0" collapsed="false">
      <c r="A67" s="278" t="s">
        <v>49</v>
      </c>
      <c r="B67" s="281" t="n">
        <f aca="false">Data_speed!B51</f>
        <v>0</v>
      </c>
      <c r="C67" s="280" t="n">
        <f aca="false">Data_speed!C51</f>
        <v>0</v>
      </c>
      <c r="D67" s="281" t="n">
        <f aca="false">Data_speed!D51</f>
        <v>0</v>
      </c>
      <c r="E67" s="280" t="n">
        <f aca="false">Data_speed!E51</f>
        <v>0</v>
      </c>
      <c r="F67" s="281" t="n">
        <f aca="false">Data_speed!F51</f>
        <v>0</v>
      </c>
      <c r="G67" s="280" t="n">
        <f aca="false">Data_speed!G51</f>
        <v>0</v>
      </c>
      <c r="H67" s="281" t="n">
        <f aca="false">Data_speed!H51</f>
        <v>0</v>
      </c>
      <c r="I67" s="280" t="n">
        <f aca="false">Data_speed!I51</f>
        <v>0</v>
      </c>
      <c r="J67" s="281" t="n">
        <f aca="false">Data_speed!J51</f>
        <v>0</v>
      </c>
      <c r="K67" s="280" t="n">
        <f aca="false">Data_speed!K51</f>
        <v>0</v>
      </c>
      <c r="L67" s="281" t="n">
        <f aca="false">Data_speed!L51</f>
        <v>0</v>
      </c>
      <c r="M67" s="280" t="n">
        <f aca="false">Data_speed!M51</f>
        <v>0</v>
      </c>
      <c r="N67" s="282" t="n">
        <f aca="false">Data_speed!N51</f>
        <v>0</v>
      </c>
      <c r="P67" s="276" t="n">
        <f aca="false">CV_C!AD32</f>
        <v>0</v>
      </c>
      <c r="Q67" s="343"/>
      <c r="R67" s="393" t="n">
        <f aca="false">Data_speed!P51</f>
        <v>0</v>
      </c>
      <c r="S67" s="394" t="n">
        <f aca="false">Data_speed!Q51</f>
        <v>0</v>
      </c>
      <c r="T67" s="394" t="n">
        <f aca="false">Data_speed!R51</f>
        <v>0</v>
      </c>
      <c r="U67" s="395" t="n">
        <f aca="false">Data_speed!S51</f>
        <v>0</v>
      </c>
    </row>
    <row r="68" customFormat="false" ht="14.65" hidden="false" customHeight="true" outlineLevel="0" collapsed="false">
      <c r="A68" s="278" t="s">
        <v>50</v>
      </c>
      <c r="B68" s="281" t="n">
        <f aca="false">Data_speed!B52</f>
        <v>0</v>
      </c>
      <c r="C68" s="280" t="n">
        <f aca="false">Data_speed!C52</f>
        <v>0</v>
      </c>
      <c r="D68" s="281" t="n">
        <f aca="false">Data_speed!D52</f>
        <v>0</v>
      </c>
      <c r="E68" s="280" t="n">
        <f aca="false">Data_speed!E52</f>
        <v>0</v>
      </c>
      <c r="F68" s="281" t="n">
        <f aca="false">Data_speed!F52</f>
        <v>0</v>
      </c>
      <c r="G68" s="280" t="n">
        <f aca="false">Data_speed!G52</f>
        <v>0</v>
      </c>
      <c r="H68" s="281" t="n">
        <f aca="false">Data_speed!H52</f>
        <v>0</v>
      </c>
      <c r="I68" s="280" t="n">
        <f aca="false">Data_speed!I52</f>
        <v>0</v>
      </c>
      <c r="J68" s="281" t="n">
        <f aca="false">Data_speed!J52</f>
        <v>0</v>
      </c>
      <c r="K68" s="280" t="n">
        <f aca="false">Data_speed!K52</f>
        <v>0</v>
      </c>
      <c r="L68" s="281" t="n">
        <f aca="false">Data_speed!L52</f>
        <v>0</v>
      </c>
      <c r="M68" s="280" t="n">
        <f aca="false">Data_speed!M52</f>
        <v>0</v>
      </c>
      <c r="N68" s="282" t="n">
        <f aca="false">Data_speed!N52</f>
        <v>0</v>
      </c>
      <c r="P68" s="276" t="n">
        <f aca="false">CV_C!AD33</f>
        <v>0</v>
      </c>
      <c r="Q68" s="343"/>
      <c r="R68" s="393" t="n">
        <f aca="false">Data_speed!P52</f>
        <v>0</v>
      </c>
      <c r="S68" s="394" t="n">
        <f aca="false">Data_speed!Q52</f>
        <v>0</v>
      </c>
      <c r="T68" s="394" t="n">
        <f aca="false">Data_speed!R52</f>
        <v>0</v>
      </c>
      <c r="U68" s="395" t="n">
        <f aca="false">Data_speed!S52</f>
        <v>0</v>
      </c>
    </row>
    <row r="69" customFormat="false" ht="14.65" hidden="false" customHeight="true" outlineLevel="0" collapsed="false">
      <c r="A69" s="278" t="s">
        <v>51</v>
      </c>
      <c r="B69" s="281" t="n">
        <f aca="false">Data_speed!B53</f>
        <v>0</v>
      </c>
      <c r="C69" s="280" t="n">
        <f aca="false">Data_speed!C53</f>
        <v>0</v>
      </c>
      <c r="D69" s="281" t="n">
        <f aca="false">Data_speed!D53</f>
        <v>0</v>
      </c>
      <c r="E69" s="280" t="n">
        <f aca="false">Data_speed!E53</f>
        <v>0</v>
      </c>
      <c r="F69" s="281" t="n">
        <f aca="false">Data_speed!F53</f>
        <v>0</v>
      </c>
      <c r="G69" s="280" t="n">
        <f aca="false">Data_speed!G53</f>
        <v>0</v>
      </c>
      <c r="H69" s="281" t="n">
        <f aca="false">Data_speed!H53</f>
        <v>0</v>
      </c>
      <c r="I69" s="280" t="n">
        <f aca="false">Data_speed!I53</f>
        <v>0</v>
      </c>
      <c r="J69" s="281" t="n">
        <f aca="false">Data_speed!J53</f>
        <v>0</v>
      </c>
      <c r="K69" s="280" t="n">
        <f aca="false">Data_speed!K53</f>
        <v>0</v>
      </c>
      <c r="L69" s="281" t="n">
        <f aca="false">Data_speed!L53</f>
        <v>0</v>
      </c>
      <c r="M69" s="280" t="n">
        <f aca="false">Data_speed!M53</f>
        <v>0</v>
      </c>
      <c r="N69" s="282" t="n">
        <f aca="false">Data_speed!N53</f>
        <v>0</v>
      </c>
      <c r="P69" s="276" t="n">
        <f aca="false">CV_C!AD34</f>
        <v>0</v>
      </c>
      <c r="Q69" s="343"/>
      <c r="R69" s="393" t="n">
        <f aca="false">Data_speed!P53</f>
        <v>0</v>
      </c>
      <c r="S69" s="394" t="n">
        <f aca="false">Data_speed!Q53</f>
        <v>0</v>
      </c>
      <c r="T69" s="394" t="n">
        <f aca="false">Data_speed!R53</f>
        <v>0</v>
      </c>
      <c r="U69" s="395" t="n">
        <f aca="false">Data_speed!S53</f>
        <v>0</v>
      </c>
    </row>
    <row r="70" customFormat="false" ht="14.65" hidden="false" customHeight="true" outlineLevel="0" collapsed="false">
      <c r="A70" s="278" t="s">
        <v>52</v>
      </c>
      <c r="B70" s="281" t="n">
        <f aca="false">Data_speed!B54</f>
        <v>0</v>
      </c>
      <c r="C70" s="280" t="n">
        <f aca="false">Data_speed!C54</f>
        <v>0</v>
      </c>
      <c r="D70" s="281" t="n">
        <f aca="false">Data_speed!D54</f>
        <v>0</v>
      </c>
      <c r="E70" s="280" t="n">
        <f aca="false">Data_speed!E54</f>
        <v>0</v>
      </c>
      <c r="F70" s="281" t="n">
        <f aca="false">Data_speed!F54</f>
        <v>0</v>
      </c>
      <c r="G70" s="280" t="n">
        <f aca="false">Data_speed!G54</f>
        <v>0</v>
      </c>
      <c r="H70" s="281" t="n">
        <f aca="false">Data_speed!H54</f>
        <v>0</v>
      </c>
      <c r="I70" s="280" t="n">
        <f aca="false">Data_speed!I54</f>
        <v>0</v>
      </c>
      <c r="J70" s="281" t="n">
        <f aca="false">Data_speed!J54</f>
        <v>0</v>
      </c>
      <c r="K70" s="280" t="n">
        <f aca="false">Data_speed!K54</f>
        <v>0</v>
      </c>
      <c r="L70" s="281" t="n">
        <f aca="false">Data_speed!L54</f>
        <v>0</v>
      </c>
      <c r="M70" s="280" t="n">
        <f aca="false">Data_speed!M54</f>
        <v>0</v>
      </c>
      <c r="N70" s="282" t="n">
        <f aca="false">Data_speed!N54</f>
        <v>0</v>
      </c>
      <c r="P70" s="276" t="n">
        <f aca="false">CV_C!AD35</f>
        <v>0</v>
      </c>
      <c r="Q70" s="343"/>
      <c r="R70" s="393" t="n">
        <f aca="false">Data_speed!P54</f>
        <v>0</v>
      </c>
      <c r="S70" s="394" t="n">
        <f aca="false">Data_speed!Q54</f>
        <v>0</v>
      </c>
      <c r="T70" s="394" t="n">
        <f aca="false">Data_speed!R54</f>
        <v>0</v>
      </c>
      <c r="U70" s="395" t="n">
        <f aca="false">Data_speed!S54</f>
        <v>0</v>
      </c>
    </row>
    <row r="71" customFormat="false" ht="14.65" hidden="false" customHeight="true" outlineLevel="0" collapsed="false">
      <c r="A71" s="278" t="s">
        <v>53</v>
      </c>
      <c r="B71" s="281" t="n">
        <f aca="false">Data_speed!B55</f>
        <v>0</v>
      </c>
      <c r="C71" s="280" t="n">
        <f aca="false">Data_speed!C55</f>
        <v>0</v>
      </c>
      <c r="D71" s="281" t="n">
        <f aca="false">Data_speed!D55</f>
        <v>0</v>
      </c>
      <c r="E71" s="280" t="n">
        <f aca="false">Data_speed!E55</f>
        <v>0</v>
      </c>
      <c r="F71" s="281" t="n">
        <f aca="false">Data_speed!F55</f>
        <v>0</v>
      </c>
      <c r="G71" s="280" t="n">
        <f aca="false">Data_speed!G55</f>
        <v>0</v>
      </c>
      <c r="H71" s="281" t="n">
        <f aca="false">Data_speed!H55</f>
        <v>0</v>
      </c>
      <c r="I71" s="280" t="n">
        <f aca="false">Data_speed!I55</f>
        <v>0</v>
      </c>
      <c r="J71" s="281" t="n">
        <f aca="false">Data_speed!J55</f>
        <v>0</v>
      </c>
      <c r="K71" s="280" t="n">
        <f aca="false">Data_speed!K55</f>
        <v>0</v>
      </c>
      <c r="L71" s="281" t="n">
        <f aca="false">Data_speed!L55</f>
        <v>0</v>
      </c>
      <c r="M71" s="280" t="n">
        <f aca="false">Data_speed!M55</f>
        <v>0</v>
      </c>
      <c r="N71" s="282" t="n">
        <f aca="false">Data_speed!N55</f>
        <v>0</v>
      </c>
      <c r="P71" s="276" t="n">
        <f aca="false">CV_C!AD36</f>
        <v>0</v>
      </c>
      <c r="Q71" s="343"/>
      <c r="R71" s="393" t="n">
        <f aca="false">Data_speed!P55</f>
        <v>0</v>
      </c>
      <c r="S71" s="394" t="n">
        <f aca="false">Data_speed!Q55</f>
        <v>0</v>
      </c>
      <c r="T71" s="394" t="n">
        <f aca="false">Data_speed!R55</f>
        <v>0</v>
      </c>
      <c r="U71" s="395" t="n">
        <f aca="false">Data_speed!S55</f>
        <v>0</v>
      </c>
    </row>
    <row r="72" customFormat="false" ht="14.65" hidden="false" customHeight="true" outlineLevel="0" collapsed="false">
      <c r="A72" s="270" t="s">
        <v>54</v>
      </c>
      <c r="B72" s="293" t="n">
        <f aca="false">Data_speed!B56</f>
        <v>0</v>
      </c>
      <c r="C72" s="292" t="n">
        <f aca="false">Data_speed!C56</f>
        <v>0</v>
      </c>
      <c r="D72" s="293" t="n">
        <f aca="false">Data_speed!D56</f>
        <v>0</v>
      </c>
      <c r="E72" s="292" t="n">
        <f aca="false">Data_speed!E56</f>
        <v>0</v>
      </c>
      <c r="F72" s="293" t="n">
        <f aca="false">Data_speed!F56</f>
        <v>0</v>
      </c>
      <c r="G72" s="292" t="n">
        <f aca="false">Data_speed!G56</f>
        <v>0</v>
      </c>
      <c r="H72" s="293" t="n">
        <f aca="false">Data_speed!H56</f>
        <v>0</v>
      </c>
      <c r="I72" s="292" t="n">
        <f aca="false">Data_speed!I56</f>
        <v>0</v>
      </c>
      <c r="J72" s="293" t="n">
        <f aca="false">Data_speed!J56</f>
        <v>0</v>
      </c>
      <c r="K72" s="292" t="n">
        <f aca="false">Data_speed!K56</f>
        <v>0</v>
      </c>
      <c r="L72" s="293" t="n">
        <f aca="false">Data_speed!L56</f>
        <v>0</v>
      </c>
      <c r="M72" s="292" t="n">
        <f aca="false">Data_speed!M56</f>
        <v>0</v>
      </c>
      <c r="N72" s="294" t="n">
        <f aca="false">Data_speed!N56</f>
        <v>0</v>
      </c>
      <c r="P72" s="295" t="n">
        <f aca="false">CV_C!AD37</f>
        <v>0</v>
      </c>
      <c r="Q72" s="343"/>
      <c r="R72" s="399" t="n">
        <f aca="false">Data_speed!P56</f>
        <v>0</v>
      </c>
      <c r="S72" s="400" t="n">
        <f aca="false">Data_speed!Q56</f>
        <v>0</v>
      </c>
      <c r="T72" s="400" t="n">
        <f aca="false">Data_speed!R56</f>
        <v>0</v>
      </c>
      <c r="U72" s="401" t="n">
        <f aca="false">Data_speed!S56</f>
        <v>0</v>
      </c>
    </row>
    <row r="73" customFormat="false" ht="14.65" hidden="false" customHeight="true" outlineLevel="0" collapsed="false">
      <c r="R73" s="402"/>
      <c r="S73" s="402"/>
      <c r="T73" s="402"/>
      <c r="U73" s="402"/>
    </row>
    <row r="74" customFormat="false" ht="14.65" hidden="false" customHeight="true" outlineLevel="0" collapsed="false">
      <c r="A74" s="403" t="s">
        <v>159</v>
      </c>
      <c r="B74" s="376" t="e">
        <f aca="false">SUM(B49:B72)/Data_speed!$O$57</f>
        <v>#DIV/0!</v>
      </c>
      <c r="C74" s="376" t="e">
        <f aca="false">SUM(C49:C72)/Data_speed!$O$57</f>
        <v>#DIV/0!</v>
      </c>
      <c r="D74" s="376" t="e">
        <f aca="false">SUM(D49:D72)/Data_speed!$O$57</f>
        <v>#DIV/0!</v>
      </c>
      <c r="E74" s="376" t="e">
        <f aca="false">SUM(E49:E72)/Data_speed!$O$57</f>
        <v>#DIV/0!</v>
      </c>
      <c r="F74" s="376" t="e">
        <f aca="false">SUM(F49:F72)/Data_speed!$O$57</f>
        <v>#DIV/0!</v>
      </c>
      <c r="G74" s="376" t="e">
        <f aca="false">SUM(G49:G72)/Data_speed!$O$57</f>
        <v>#DIV/0!</v>
      </c>
      <c r="H74" s="376" t="e">
        <f aca="false">SUM(H49:H72)/Data_speed!$O$57</f>
        <v>#DIV/0!</v>
      </c>
      <c r="I74" s="376" t="e">
        <f aca="false">SUM(I49:I72)/Data_speed!$O$57</f>
        <v>#DIV/0!</v>
      </c>
      <c r="J74" s="376" t="e">
        <f aca="false">SUM(J49:J72)/Data_speed!$O$57</f>
        <v>#DIV/0!</v>
      </c>
      <c r="K74" s="376" t="e">
        <f aca="false">SUM(K49:K72)/Data_speed!$O$57</f>
        <v>#DIV/0!</v>
      </c>
      <c r="L74" s="376" t="e">
        <f aca="false">SUM(L49:L72)/Data_speed!$O$57</f>
        <v>#DIV/0!</v>
      </c>
      <c r="M74" s="376" t="e">
        <f aca="false">SUM(M49:M72)/Data_speed!$O$57</f>
        <v>#DIV/0!</v>
      </c>
      <c r="N74" s="377" t="e">
        <f aca="false">SUM(N49:N72)/Data_speed!$O$57</f>
        <v>#DIV/0!</v>
      </c>
      <c r="O74" s="72"/>
      <c r="P74" s="335" t="e">
        <f aca="false">SUM(B74:N74)</f>
        <v>#DIV/0!</v>
      </c>
      <c r="Q74" s="353"/>
      <c r="R74" s="404" t="n">
        <f aca="false">AVERAGE(R49:R72)</f>
        <v>0</v>
      </c>
      <c r="S74" s="405" t="n">
        <f aca="false">AVERAGE(S49:S72)</f>
        <v>0</v>
      </c>
      <c r="T74" s="405" t="n">
        <f aca="false">AVERAGE(T49:T72)</f>
        <v>0</v>
      </c>
      <c r="U74" s="406" t="n">
        <f aca="false">AVERAGE(U49:U72)</f>
        <v>0</v>
      </c>
    </row>
    <row r="75" customFormat="false" ht="14.65" hidden="false" customHeight="true" outlineLevel="0" collapsed="false">
      <c r="A75" s="166" t="s">
        <v>169</v>
      </c>
      <c r="B75" s="379" t="e">
        <f aca="false">SUM(B55:B70)/Data_speed!$O$57</f>
        <v>#DIV/0!</v>
      </c>
      <c r="C75" s="379" t="e">
        <f aca="false">SUM(C55:C70)/Data_speed!$O$57</f>
        <v>#DIV/0!</v>
      </c>
      <c r="D75" s="379" t="e">
        <f aca="false">SUM(D55:D70)/Data_speed!$O$57</f>
        <v>#DIV/0!</v>
      </c>
      <c r="E75" s="379" t="e">
        <f aca="false">SUM(E55:E70)/Data_speed!$O$57</f>
        <v>#DIV/0!</v>
      </c>
      <c r="F75" s="379" t="e">
        <f aca="false">SUM(F55:F70)/Data_speed!$O$57</f>
        <v>#DIV/0!</v>
      </c>
      <c r="G75" s="379" t="e">
        <f aca="false">SUM(G55:G70)/Data_speed!$O$57</f>
        <v>#DIV/0!</v>
      </c>
      <c r="H75" s="379" t="e">
        <f aca="false">SUM(H55:H70)/Data_speed!$O$57</f>
        <v>#DIV/0!</v>
      </c>
      <c r="I75" s="379" t="e">
        <f aca="false">SUM(I55:I70)/Data_speed!$O$57</f>
        <v>#DIV/0!</v>
      </c>
      <c r="J75" s="379" t="e">
        <f aca="false">SUM(J55:J70)/Data_speed!$O$57</f>
        <v>#DIV/0!</v>
      </c>
      <c r="K75" s="379" t="e">
        <f aca="false">SUM(K55:K70)/Data_speed!$O$57</f>
        <v>#DIV/0!</v>
      </c>
      <c r="L75" s="379" t="e">
        <f aca="false">SUM(L55:L70)/Data_speed!$O$57</f>
        <v>#DIV/0!</v>
      </c>
      <c r="M75" s="379" t="e">
        <f aca="false">SUM(M55:M70)/Data_speed!$O$57</f>
        <v>#DIV/0!</v>
      </c>
      <c r="N75" s="380" t="e">
        <f aca="false">SUM(N55:N70)/Data_speed!$O$57</f>
        <v>#DIV/0!</v>
      </c>
      <c r="O75" s="72"/>
      <c r="P75" s="322" t="e">
        <f aca="false">SUM(B75:N75)</f>
        <v>#DIV/0!</v>
      </c>
      <c r="Q75" s="353"/>
      <c r="R75" s="407" t="n">
        <f aca="false">AVERAGE(R55:R70)</f>
        <v>0</v>
      </c>
      <c r="S75" s="408" t="n">
        <f aca="false">AVERAGE(S55:S70)</f>
        <v>0</v>
      </c>
      <c r="T75" s="408" t="n">
        <f aca="false">AVERAGE(T55:T70)</f>
        <v>0</v>
      </c>
      <c r="U75" s="409" t="n">
        <f aca="false">AVERAGE(U55:U70)</f>
        <v>0</v>
      </c>
    </row>
    <row r="76" customFormat="false" ht="14.65" hidden="false" customHeight="true" outlineLevel="0" collapsed="false">
      <c r="A76" s="128" t="s">
        <v>170</v>
      </c>
      <c r="B76" s="382" t="e">
        <f aca="false">B74-B75</f>
        <v>#DIV/0!</v>
      </c>
      <c r="C76" s="382" t="e">
        <f aca="false">C74-C75</f>
        <v>#DIV/0!</v>
      </c>
      <c r="D76" s="382" t="e">
        <f aca="false">D74-D75</f>
        <v>#DIV/0!</v>
      </c>
      <c r="E76" s="382" t="e">
        <f aca="false">E74-E75</f>
        <v>#DIV/0!</v>
      </c>
      <c r="F76" s="382" t="e">
        <f aca="false">F74-F75</f>
        <v>#DIV/0!</v>
      </c>
      <c r="G76" s="382" t="e">
        <f aca="false">G74-G75</f>
        <v>#DIV/0!</v>
      </c>
      <c r="H76" s="382" t="e">
        <f aca="false">H74-H75</f>
        <v>#DIV/0!</v>
      </c>
      <c r="I76" s="382" t="e">
        <f aca="false">I74-I75</f>
        <v>#DIV/0!</v>
      </c>
      <c r="J76" s="382" t="e">
        <f aca="false">J74-J75</f>
        <v>#DIV/0!</v>
      </c>
      <c r="K76" s="382" t="e">
        <f aca="false">K74-K75</f>
        <v>#DIV/0!</v>
      </c>
      <c r="L76" s="382" t="e">
        <f aca="false">L74-L75</f>
        <v>#DIV/0!</v>
      </c>
      <c r="M76" s="382" t="e">
        <f aca="false">M74-M75</f>
        <v>#DIV/0!</v>
      </c>
      <c r="N76" s="383" t="e">
        <f aca="false">N74-N75</f>
        <v>#DIV/0!</v>
      </c>
      <c r="O76" s="384"/>
      <c r="P76" s="336" t="e">
        <f aca="false">P74-P75</f>
        <v>#DIV/0!</v>
      </c>
      <c r="Q76" s="353"/>
      <c r="R76" s="410" t="n">
        <f aca="false">AVERAGE(AVERAGE(R49:R54), AVERAGE(R71:R72))</f>
        <v>0</v>
      </c>
      <c r="S76" s="411" t="n">
        <f aca="false">AVERAGE(AVERAGE(S49:S54), AVERAGE(S71:S72))</f>
        <v>0</v>
      </c>
      <c r="T76" s="411" t="n">
        <f aca="false">AVERAGE(AVERAGE(T49:T54), AVERAGE(T71:T72))</f>
        <v>0</v>
      </c>
      <c r="U76" s="412" t="n">
        <f aca="false">AVERAGE(AVERAGE(U49:U54), AVERAGE(U71:U72))</f>
        <v>0</v>
      </c>
    </row>
  </sheetData>
  <mergeCells count="6">
    <mergeCell ref="A11:U11"/>
    <mergeCell ref="B12:N12"/>
    <mergeCell ref="R12:U12"/>
    <mergeCell ref="A46:U46"/>
    <mergeCell ref="B47:N47"/>
    <mergeCell ref="R47:U47"/>
  </mergeCells>
  <conditionalFormatting sqref="A14:U25">
    <cfRule type="expression" priority="2" aboveAverage="0" equalAverage="0" bottom="0" percent="0" rank="0" text="" dxfId="32">
      <formula>ROUND($P14,0)&gt;=ROUND(MAX($P$14:$P$25),0)</formula>
    </cfRule>
  </conditionalFormatting>
  <conditionalFormatting sqref="A26:U37">
    <cfRule type="expression" priority="3" aboveAverage="0" equalAverage="0" bottom="0" percent="0" rank="0" text="" dxfId="33">
      <formula>ROUND($P26,0)&gt;=ROUND(MAX($P$26:$P$37),0)</formula>
    </cfRule>
  </conditionalFormatting>
  <conditionalFormatting sqref="A49:U60">
    <cfRule type="expression" priority="4" aboveAverage="0" equalAverage="0" bottom="0" percent="0" rank="0" text="" dxfId="34">
      <formula>ROUND($P49,0)&gt;=ROUND(MAX($P$49:$P$60),0)</formula>
    </cfRule>
  </conditionalFormatting>
  <conditionalFormatting sqref="A61:U72">
    <cfRule type="expression" priority="5" aboveAverage="0" equalAverage="0" bottom="0" percent="0" rank="0" text="" dxfId="35">
      <formula>ROUND($P61,0)&gt;=ROUND(MAX($P$61:$P$72),0)</formula>
    </cfRule>
  </conditionalFormatting>
  <printOptions headings="false" gridLines="false" gridLinesSet="true" horizontalCentered="true" verticalCentered="false"/>
  <pageMargins left="0.39375" right="0.39375" top="0.984027777777778" bottom="0.39375" header="0.39375" footer="0.196527777777778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&amp;L&amp;8République et canton de Neuchâtel
Département du développement
territorial et de l'environnement&amp;CComptage hebdomadaire&amp;R&amp;8Service des ponts et chaussées
Bureau signalisation et circulation
Neuchâtel, le &amp;D</oddHeader>
    <oddFooter>&amp;L&amp;6 &amp;F&amp;R&amp;8 Page: 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9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Q5" activeCellId="0" sqref="Q5"/>
    </sheetView>
  </sheetViews>
  <sheetFormatPr defaultColWidth="9.30078125" defaultRowHeight="12.75" zeroHeight="false" outlineLevelRow="0" outlineLevelCol="0"/>
  <cols>
    <col collapsed="false" customWidth="true" hidden="false" outlineLevel="0" max="1" min="1" style="1" width="17.14"/>
    <col collapsed="false" customWidth="true" hidden="false" outlineLevel="0" max="9" min="2" style="1" width="11.57"/>
    <col collapsed="false" customWidth="true" hidden="false" outlineLevel="0" max="10" min="10" style="1" width="14.28"/>
    <col collapsed="false" customWidth="true" hidden="false" outlineLevel="0" max="11" min="11" style="1" width="11.57"/>
    <col collapsed="false" customWidth="true" hidden="false" outlineLevel="0" max="12" min="12" style="1" width="13.43"/>
    <col collapsed="false" customWidth="true" hidden="false" outlineLevel="0" max="13" min="13" style="1" width="11.57"/>
    <col collapsed="false" customWidth="true" hidden="false" outlineLevel="0" max="15" min="15" style="0" width="11.86"/>
    <col collapsed="false" customWidth="true" hidden="false" outlineLevel="0" max="16" min="16" style="0" width="14.28"/>
    <col collapsed="false" customWidth="true" hidden="false" outlineLevel="0" max="17" min="17" style="0" width="11.57"/>
    <col collapsed="false" customWidth="true" hidden="false" outlineLevel="0" max="19" min="19" style="0" width="12.42"/>
    <col collapsed="false" customWidth="true" hidden="false" outlineLevel="0" max="20" min="20" style="0" width="12.86"/>
    <col collapsed="false" customWidth="true" hidden="false" outlineLevel="0" max="21" min="21" style="0" width="12.14"/>
  </cols>
  <sheetData>
    <row r="1" customFormat="false" ht="17.45" hidden="false" customHeight="true" outlineLevel="0" collapsed="false">
      <c r="A1" s="2" t="s">
        <v>14</v>
      </c>
    </row>
    <row r="3" customFormat="false" ht="12.75" hidden="false" customHeight="true" outlineLevel="0" collapsed="false">
      <c r="A3" s="4" t="s">
        <v>15</v>
      </c>
      <c r="K3" s="1" t="s">
        <v>16</v>
      </c>
      <c r="O3" s="0" t="s">
        <v>16</v>
      </c>
      <c r="S3" s="0" t="s">
        <v>16</v>
      </c>
    </row>
    <row r="4" customFormat="false" ht="12.75" hidden="false" customHeight="true" outlineLevel="0" collapsed="false">
      <c r="B4" s="1" t="s">
        <v>17</v>
      </c>
      <c r="C4" s="1" t="s">
        <v>18</v>
      </c>
      <c r="D4" s="1" t="s">
        <v>19</v>
      </c>
      <c r="E4" s="1" t="s">
        <v>20</v>
      </c>
      <c r="F4" s="1" t="s">
        <v>21</v>
      </c>
      <c r="G4" s="1" t="s">
        <v>22</v>
      </c>
      <c r="H4" s="1" t="s">
        <v>23</v>
      </c>
      <c r="I4" s="1" t="s">
        <v>24</v>
      </c>
      <c r="J4" s="1" t="s">
        <v>25</v>
      </c>
      <c r="K4" s="1" t="s">
        <v>15</v>
      </c>
      <c r="L4" s="1" t="s">
        <v>26</v>
      </c>
      <c r="M4" s="1" t="s">
        <v>16</v>
      </c>
      <c r="O4" s="0" t="s">
        <v>27</v>
      </c>
      <c r="P4" s="0" t="s">
        <v>28</v>
      </c>
      <c r="Q4" s="0" t="s">
        <v>16</v>
      </c>
      <c r="S4" s="0" t="s">
        <v>29</v>
      </c>
      <c r="T4" s="0" t="s">
        <v>30</v>
      </c>
      <c r="U4" s="0" t="s">
        <v>16</v>
      </c>
    </row>
    <row r="5" customFormat="false" ht="14.65" hidden="false" customHeight="true" outlineLevel="0" collapsed="false">
      <c r="A5" s="1" t="s">
        <v>31</v>
      </c>
      <c r="B5" s="3"/>
      <c r="C5" s="3"/>
      <c r="D5" s="3"/>
      <c r="E5" s="3"/>
      <c r="F5" s="3"/>
      <c r="G5" s="3"/>
      <c r="H5" s="3"/>
      <c r="I5" s="1" t="n">
        <f aca="false">SUM(B5:H5)</f>
        <v>0</v>
      </c>
      <c r="J5" s="5" t="e">
        <f aca="false">AVERAGE(B5:F5)</f>
        <v>#DIV/0!</v>
      </c>
      <c r="K5" s="6" t="e">
        <f aca="false">J5/$J$29</f>
        <v>#DIV/0!</v>
      </c>
      <c r="L5" s="1" t="e">
        <f aca="false">_xlfn.STDEV.S(B5:F5)</f>
        <v>#DIV/0!</v>
      </c>
      <c r="M5" s="6" t="e">
        <f aca="false">L5/$J$29</f>
        <v>#DIV/0!</v>
      </c>
      <c r="O5" s="0" t="e">
        <f aca="false">G5/$G$29</f>
        <v>#DIV/0!</v>
      </c>
      <c r="P5" s="0" t="e">
        <f aca="false">_xlfn.STDEV.S(G5)</f>
        <v>#DIV/0!</v>
      </c>
      <c r="Q5" s="0" t="e">
        <f aca="false">P5/$G$29</f>
        <v>#DIV/0!</v>
      </c>
      <c r="S5" s="0" t="e">
        <f aca="false">H5/$H$29</f>
        <v>#DIV/0!</v>
      </c>
      <c r="T5" s="0" t="e">
        <f aca="false">_xlfn.STDEV.S(H5)</f>
        <v>#DIV/0!</v>
      </c>
      <c r="U5" s="0" t="e">
        <f aca="false">T5/$H$29</f>
        <v>#DIV/0!</v>
      </c>
    </row>
    <row r="6" customFormat="false" ht="14.65" hidden="false" customHeight="true" outlineLevel="0" collapsed="false">
      <c r="A6" s="1" t="s">
        <v>32</v>
      </c>
      <c r="B6" s="3"/>
      <c r="C6" s="3"/>
      <c r="D6" s="3"/>
      <c r="E6" s="3"/>
      <c r="F6" s="3"/>
      <c r="G6" s="3"/>
      <c r="H6" s="3"/>
      <c r="I6" s="1" t="n">
        <f aca="false">SUM(B6:H6)</f>
        <v>0</v>
      </c>
      <c r="J6" s="5" t="e">
        <f aca="false">AVERAGE(B6:F6)</f>
        <v>#DIV/0!</v>
      </c>
      <c r="K6" s="6" t="e">
        <f aca="false">J6/$J$29</f>
        <v>#DIV/0!</v>
      </c>
      <c r="L6" s="1" t="e">
        <f aca="false">_xlfn.STDEV.S(B6:F6)</f>
        <v>#DIV/0!</v>
      </c>
      <c r="M6" s="6" t="e">
        <f aca="false">L6/$J$29</f>
        <v>#DIV/0!</v>
      </c>
      <c r="O6" s="0" t="e">
        <f aca="false">G6/$G$29</f>
        <v>#DIV/0!</v>
      </c>
      <c r="P6" s="0" t="e">
        <f aca="false">_xlfn.STDEV.S(G6)</f>
        <v>#DIV/0!</v>
      </c>
      <c r="Q6" s="0" t="e">
        <f aca="false">P6/$G$29</f>
        <v>#DIV/0!</v>
      </c>
      <c r="S6" s="0" t="e">
        <f aca="false">H6/$H$29</f>
        <v>#DIV/0!</v>
      </c>
      <c r="T6" s="0" t="e">
        <f aca="false">_xlfn.STDEV.S(H6)</f>
        <v>#DIV/0!</v>
      </c>
      <c r="U6" s="0" t="e">
        <f aca="false">T6/$H$29</f>
        <v>#DIV/0!</v>
      </c>
    </row>
    <row r="7" customFormat="false" ht="14.65" hidden="false" customHeight="true" outlineLevel="0" collapsed="false">
      <c r="A7" s="1" t="s">
        <v>33</v>
      </c>
      <c r="B7" s="3"/>
      <c r="C7" s="3"/>
      <c r="D7" s="3"/>
      <c r="E7" s="3"/>
      <c r="F7" s="3"/>
      <c r="G7" s="3"/>
      <c r="H7" s="3"/>
      <c r="I7" s="1" t="n">
        <f aca="false">SUM(B7:H7)</f>
        <v>0</v>
      </c>
      <c r="J7" s="5" t="e">
        <f aca="false">AVERAGE(B7:F7)</f>
        <v>#DIV/0!</v>
      </c>
      <c r="K7" s="6" t="e">
        <f aca="false">J7/$J$29</f>
        <v>#DIV/0!</v>
      </c>
      <c r="L7" s="1" t="e">
        <f aca="false">_xlfn.STDEV.S(B7:F7)</f>
        <v>#DIV/0!</v>
      </c>
      <c r="M7" s="6" t="e">
        <f aca="false">L7/$J$29</f>
        <v>#DIV/0!</v>
      </c>
      <c r="O7" s="0" t="e">
        <f aca="false">G7/$G$29</f>
        <v>#DIV/0!</v>
      </c>
      <c r="P7" s="0" t="e">
        <f aca="false">_xlfn.STDEV.S(G7)</f>
        <v>#DIV/0!</v>
      </c>
      <c r="Q7" s="0" t="e">
        <f aca="false">P7/$G$29</f>
        <v>#DIV/0!</v>
      </c>
      <c r="S7" s="0" t="e">
        <f aca="false">H7/$H$29</f>
        <v>#DIV/0!</v>
      </c>
      <c r="T7" s="0" t="e">
        <f aca="false">_xlfn.STDEV.S(H7)</f>
        <v>#DIV/0!</v>
      </c>
      <c r="U7" s="0" t="e">
        <f aca="false">T7/$H$29</f>
        <v>#DIV/0!</v>
      </c>
    </row>
    <row r="8" customFormat="false" ht="14.65" hidden="false" customHeight="true" outlineLevel="0" collapsed="false">
      <c r="A8" s="1" t="s">
        <v>34</v>
      </c>
      <c r="B8" s="3"/>
      <c r="C8" s="3"/>
      <c r="D8" s="3"/>
      <c r="E8" s="3"/>
      <c r="F8" s="3"/>
      <c r="G8" s="3"/>
      <c r="H8" s="3"/>
      <c r="I8" s="1" t="n">
        <f aca="false">SUM(B8:H8)</f>
        <v>0</v>
      </c>
      <c r="J8" s="5" t="e">
        <f aca="false">AVERAGE(B8:F8)</f>
        <v>#DIV/0!</v>
      </c>
      <c r="K8" s="6" t="e">
        <f aca="false">J8/$J$29</f>
        <v>#DIV/0!</v>
      </c>
      <c r="L8" s="1" t="e">
        <f aca="false">_xlfn.STDEV.S(B8:F8)</f>
        <v>#DIV/0!</v>
      </c>
      <c r="M8" s="6" t="e">
        <f aca="false">L8/$J$29</f>
        <v>#DIV/0!</v>
      </c>
      <c r="O8" s="0" t="e">
        <f aca="false">G8/$G$29</f>
        <v>#DIV/0!</v>
      </c>
      <c r="P8" s="0" t="e">
        <f aca="false">_xlfn.STDEV.S(G8)</f>
        <v>#DIV/0!</v>
      </c>
      <c r="Q8" s="0" t="e">
        <f aca="false">P8/$G$29</f>
        <v>#DIV/0!</v>
      </c>
      <c r="S8" s="0" t="e">
        <f aca="false">H8/$H$29</f>
        <v>#DIV/0!</v>
      </c>
      <c r="T8" s="0" t="e">
        <f aca="false">_xlfn.STDEV.S(H8)</f>
        <v>#DIV/0!</v>
      </c>
      <c r="U8" s="0" t="e">
        <f aca="false">T8/$H$29</f>
        <v>#DIV/0!</v>
      </c>
    </row>
    <row r="9" customFormat="false" ht="14.65" hidden="false" customHeight="true" outlineLevel="0" collapsed="false">
      <c r="A9" s="1" t="s">
        <v>35</v>
      </c>
      <c r="B9" s="3"/>
      <c r="C9" s="3"/>
      <c r="D9" s="3"/>
      <c r="E9" s="3"/>
      <c r="F9" s="3"/>
      <c r="G9" s="3"/>
      <c r="H9" s="3"/>
      <c r="I9" s="1" t="n">
        <f aca="false">SUM(B9:H9)</f>
        <v>0</v>
      </c>
      <c r="J9" s="5" t="e">
        <f aca="false">AVERAGE(B9:F9)</f>
        <v>#DIV/0!</v>
      </c>
      <c r="K9" s="6" t="e">
        <f aca="false">J9/$J$29</f>
        <v>#DIV/0!</v>
      </c>
      <c r="L9" s="1" t="e">
        <f aca="false">_xlfn.STDEV.S(B9:F9)</f>
        <v>#DIV/0!</v>
      </c>
      <c r="M9" s="6" t="e">
        <f aca="false">L9/$J$29</f>
        <v>#DIV/0!</v>
      </c>
      <c r="O9" s="0" t="e">
        <f aca="false">G9/$G$29</f>
        <v>#DIV/0!</v>
      </c>
      <c r="P9" s="0" t="e">
        <f aca="false">_xlfn.STDEV.S(G9)</f>
        <v>#DIV/0!</v>
      </c>
      <c r="Q9" s="0" t="e">
        <f aca="false">P9/$G$29</f>
        <v>#DIV/0!</v>
      </c>
      <c r="S9" s="0" t="e">
        <f aca="false">H9/$H$29</f>
        <v>#DIV/0!</v>
      </c>
      <c r="T9" s="0" t="e">
        <f aca="false">_xlfn.STDEV.S(H9)</f>
        <v>#DIV/0!</v>
      </c>
      <c r="U9" s="0" t="e">
        <f aca="false">T9/$H$29</f>
        <v>#DIV/0!</v>
      </c>
    </row>
    <row r="10" customFormat="false" ht="14.65" hidden="false" customHeight="true" outlineLevel="0" collapsed="false">
      <c r="A10" s="1" t="s">
        <v>36</v>
      </c>
      <c r="B10" s="3"/>
      <c r="C10" s="3"/>
      <c r="D10" s="3"/>
      <c r="E10" s="3"/>
      <c r="F10" s="3"/>
      <c r="G10" s="3"/>
      <c r="H10" s="3"/>
      <c r="I10" s="1" t="n">
        <f aca="false">SUM(B10:H10)</f>
        <v>0</v>
      </c>
      <c r="J10" s="5" t="e">
        <f aca="false">AVERAGE(B10:F10)</f>
        <v>#DIV/0!</v>
      </c>
      <c r="K10" s="6" t="e">
        <f aca="false">J10/$J$29</f>
        <v>#DIV/0!</v>
      </c>
      <c r="L10" s="1" t="e">
        <f aca="false">_xlfn.STDEV.S(B10:F10)</f>
        <v>#DIV/0!</v>
      </c>
      <c r="M10" s="6" t="e">
        <f aca="false">L10/$J$29</f>
        <v>#DIV/0!</v>
      </c>
      <c r="O10" s="0" t="e">
        <f aca="false">G10/$G$29</f>
        <v>#DIV/0!</v>
      </c>
      <c r="P10" s="0" t="e">
        <f aca="false">_xlfn.STDEV.S(G10)</f>
        <v>#DIV/0!</v>
      </c>
      <c r="Q10" s="0" t="e">
        <f aca="false">P10/$G$29</f>
        <v>#DIV/0!</v>
      </c>
      <c r="S10" s="0" t="e">
        <f aca="false">H10/$H$29</f>
        <v>#DIV/0!</v>
      </c>
      <c r="T10" s="0" t="e">
        <f aca="false">_xlfn.STDEV.S(H10)</f>
        <v>#DIV/0!</v>
      </c>
      <c r="U10" s="0" t="e">
        <f aca="false">T10/$H$29</f>
        <v>#DIV/0!</v>
      </c>
    </row>
    <row r="11" customFormat="false" ht="14.65" hidden="false" customHeight="true" outlineLevel="0" collapsed="false">
      <c r="A11" s="1" t="s">
        <v>37</v>
      </c>
      <c r="B11" s="3"/>
      <c r="C11" s="3"/>
      <c r="D11" s="3"/>
      <c r="E11" s="3"/>
      <c r="F11" s="3"/>
      <c r="G11" s="3"/>
      <c r="H11" s="3"/>
      <c r="I11" s="1" t="n">
        <f aca="false">SUM(B11:H11)</f>
        <v>0</v>
      </c>
      <c r="J11" s="5" t="e">
        <f aca="false">AVERAGE(B11:F11)</f>
        <v>#DIV/0!</v>
      </c>
      <c r="K11" s="6" t="e">
        <f aca="false">J11/$J$29</f>
        <v>#DIV/0!</v>
      </c>
      <c r="L11" s="1" t="e">
        <f aca="false">_xlfn.STDEV.S(B11:F11)</f>
        <v>#DIV/0!</v>
      </c>
      <c r="M11" s="6" t="e">
        <f aca="false">L11/$J$29</f>
        <v>#DIV/0!</v>
      </c>
      <c r="O11" s="0" t="e">
        <f aca="false">G11/$G$29</f>
        <v>#DIV/0!</v>
      </c>
      <c r="P11" s="0" t="e">
        <f aca="false">_xlfn.STDEV.S(G11)</f>
        <v>#DIV/0!</v>
      </c>
      <c r="Q11" s="0" t="e">
        <f aca="false">P11/$G$29</f>
        <v>#DIV/0!</v>
      </c>
      <c r="S11" s="0" t="e">
        <f aca="false">H11/$H$29</f>
        <v>#DIV/0!</v>
      </c>
      <c r="T11" s="0" t="e">
        <f aca="false">_xlfn.STDEV.S(H11)</f>
        <v>#DIV/0!</v>
      </c>
      <c r="U11" s="0" t="e">
        <f aca="false">T11/$H$29</f>
        <v>#DIV/0!</v>
      </c>
    </row>
    <row r="12" customFormat="false" ht="14.65" hidden="false" customHeight="true" outlineLevel="0" collapsed="false">
      <c r="A12" s="1" t="s">
        <v>38</v>
      </c>
      <c r="B12" s="3"/>
      <c r="C12" s="3"/>
      <c r="D12" s="3"/>
      <c r="E12" s="3"/>
      <c r="F12" s="3"/>
      <c r="G12" s="3"/>
      <c r="H12" s="3"/>
      <c r="I12" s="1" t="n">
        <f aca="false">SUM(B12:H12)</f>
        <v>0</v>
      </c>
      <c r="J12" s="5" t="e">
        <f aca="false">AVERAGE(B12:F12)</f>
        <v>#DIV/0!</v>
      </c>
      <c r="K12" s="6" t="e">
        <f aca="false">J12/$J$29</f>
        <v>#DIV/0!</v>
      </c>
      <c r="L12" s="1" t="e">
        <f aca="false">_xlfn.STDEV.S(B12:F12)</f>
        <v>#DIV/0!</v>
      </c>
      <c r="M12" s="6" t="e">
        <f aca="false">L12/$J$29</f>
        <v>#DIV/0!</v>
      </c>
      <c r="O12" s="0" t="e">
        <f aca="false">G12/$G$29</f>
        <v>#DIV/0!</v>
      </c>
      <c r="P12" s="0" t="e">
        <f aca="false">_xlfn.STDEV.S(G12)</f>
        <v>#DIV/0!</v>
      </c>
      <c r="Q12" s="0" t="e">
        <f aca="false">P12/$G$29</f>
        <v>#DIV/0!</v>
      </c>
      <c r="S12" s="0" t="e">
        <f aca="false">H12/$H$29</f>
        <v>#DIV/0!</v>
      </c>
      <c r="T12" s="0" t="e">
        <f aca="false">_xlfn.STDEV.S(H12)</f>
        <v>#DIV/0!</v>
      </c>
      <c r="U12" s="0" t="e">
        <f aca="false">T12/$H$29</f>
        <v>#DIV/0!</v>
      </c>
    </row>
    <row r="13" customFormat="false" ht="14.65" hidden="false" customHeight="true" outlineLevel="0" collapsed="false">
      <c r="A13" s="1" t="s">
        <v>39</v>
      </c>
      <c r="B13" s="3"/>
      <c r="C13" s="3"/>
      <c r="D13" s="3"/>
      <c r="E13" s="3"/>
      <c r="F13" s="3"/>
      <c r="G13" s="3"/>
      <c r="H13" s="3"/>
      <c r="I13" s="1" t="n">
        <f aca="false">SUM(B13:H13)</f>
        <v>0</v>
      </c>
      <c r="J13" s="5" t="e">
        <f aca="false">AVERAGE(B13:F13)</f>
        <v>#DIV/0!</v>
      </c>
      <c r="K13" s="6" t="e">
        <f aca="false">J13/$J$29</f>
        <v>#DIV/0!</v>
      </c>
      <c r="L13" s="1" t="e">
        <f aca="false">_xlfn.STDEV.S(B13:F13)</f>
        <v>#DIV/0!</v>
      </c>
      <c r="M13" s="6" t="e">
        <f aca="false">L13/$J$29</f>
        <v>#DIV/0!</v>
      </c>
      <c r="O13" s="0" t="e">
        <f aca="false">G13/$G$29</f>
        <v>#DIV/0!</v>
      </c>
      <c r="P13" s="0" t="e">
        <f aca="false">_xlfn.STDEV.S(G13)</f>
        <v>#DIV/0!</v>
      </c>
      <c r="Q13" s="0" t="e">
        <f aca="false">P13/$G$29</f>
        <v>#DIV/0!</v>
      </c>
      <c r="S13" s="0" t="e">
        <f aca="false">H13/$H$29</f>
        <v>#DIV/0!</v>
      </c>
      <c r="T13" s="0" t="e">
        <f aca="false">_xlfn.STDEV.S(H13)</f>
        <v>#DIV/0!</v>
      </c>
      <c r="U13" s="0" t="e">
        <f aca="false">T13/$H$29</f>
        <v>#DIV/0!</v>
      </c>
    </row>
    <row r="14" customFormat="false" ht="14.65" hidden="false" customHeight="true" outlineLevel="0" collapsed="false">
      <c r="A14" s="1" t="s">
        <v>40</v>
      </c>
      <c r="B14" s="3"/>
      <c r="C14" s="3"/>
      <c r="D14" s="3"/>
      <c r="E14" s="3"/>
      <c r="F14" s="3"/>
      <c r="G14" s="3"/>
      <c r="H14" s="3"/>
      <c r="I14" s="1" t="n">
        <f aca="false">SUM(B14:H14)</f>
        <v>0</v>
      </c>
      <c r="J14" s="5" t="e">
        <f aca="false">AVERAGE(B14:F14)</f>
        <v>#DIV/0!</v>
      </c>
      <c r="K14" s="6" t="e">
        <f aca="false">J14/$J$29</f>
        <v>#DIV/0!</v>
      </c>
      <c r="L14" s="1" t="e">
        <f aca="false">_xlfn.STDEV.S(B14:F14)</f>
        <v>#DIV/0!</v>
      </c>
      <c r="M14" s="6" t="e">
        <f aca="false">L14/$J$29</f>
        <v>#DIV/0!</v>
      </c>
      <c r="O14" s="0" t="e">
        <f aca="false">G14/$G$29</f>
        <v>#DIV/0!</v>
      </c>
      <c r="P14" s="0" t="e">
        <f aca="false">_xlfn.STDEV.S(G14)</f>
        <v>#DIV/0!</v>
      </c>
      <c r="Q14" s="0" t="e">
        <f aca="false">P14/$G$29</f>
        <v>#DIV/0!</v>
      </c>
      <c r="S14" s="0" t="e">
        <f aca="false">H14/$H$29</f>
        <v>#DIV/0!</v>
      </c>
      <c r="T14" s="0" t="e">
        <f aca="false">_xlfn.STDEV.S(H14)</f>
        <v>#DIV/0!</v>
      </c>
      <c r="U14" s="0" t="e">
        <f aca="false">T14/$H$29</f>
        <v>#DIV/0!</v>
      </c>
    </row>
    <row r="15" customFormat="false" ht="14.65" hidden="false" customHeight="true" outlineLevel="0" collapsed="false">
      <c r="A15" s="1" t="s">
        <v>41</v>
      </c>
      <c r="B15" s="3"/>
      <c r="C15" s="3"/>
      <c r="D15" s="3"/>
      <c r="E15" s="3"/>
      <c r="F15" s="3"/>
      <c r="G15" s="3"/>
      <c r="H15" s="3"/>
      <c r="I15" s="1" t="n">
        <f aca="false">SUM(B15:H15)</f>
        <v>0</v>
      </c>
      <c r="J15" s="5" t="e">
        <f aca="false">AVERAGE(B15:F15)</f>
        <v>#DIV/0!</v>
      </c>
      <c r="K15" s="6" t="e">
        <f aca="false">J15/$J$29</f>
        <v>#DIV/0!</v>
      </c>
      <c r="L15" s="1" t="e">
        <f aca="false">_xlfn.STDEV.S(B15:F15)</f>
        <v>#DIV/0!</v>
      </c>
      <c r="M15" s="6" t="e">
        <f aca="false">L15/$J$29</f>
        <v>#DIV/0!</v>
      </c>
      <c r="O15" s="0" t="e">
        <f aca="false">G15/$G$29</f>
        <v>#DIV/0!</v>
      </c>
      <c r="P15" s="0" t="e">
        <f aca="false">_xlfn.STDEV.S(G15)</f>
        <v>#DIV/0!</v>
      </c>
      <c r="Q15" s="0" t="e">
        <f aca="false">P15/$G$29</f>
        <v>#DIV/0!</v>
      </c>
      <c r="S15" s="0" t="e">
        <f aca="false">H15/$H$29</f>
        <v>#DIV/0!</v>
      </c>
      <c r="T15" s="0" t="e">
        <f aca="false">_xlfn.STDEV.S(H15)</f>
        <v>#DIV/0!</v>
      </c>
      <c r="U15" s="0" t="e">
        <f aca="false">T15/$H$29</f>
        <v>#DIV/0!</v>
      </c>
    </row>
    <row r="16" customFormat="false" ht="14.65" hidden="false" customHeight="true" outlineLevel="0" collapsed="false">
      <c r="A16" s="1" t="s">
        <v>42</v>
      </c>
      <c r="B16" s="3"/>
      <c r="C16" s="3"/>
      <c r="D16" s="3"/>
      <c r="E16" s="3"/>
      <c r="F16" s="3"/>
      <c r="G16" s="3"/>
      <c r="H16" s="3"/>
      <c r="I16" s="1" t="n">
        <f aca="false">SUM(B16:H16)</f>
        <v>0</v>
      </c>
      <c r="J16" s="5" t="e">
        <f aca="false">AVERAGE(B16:F16)</f>
        <v>#DIV/0!</v>
      </c>
      <c r="K16" s="6" t="e">
        <f aca="false">J16/$J$29</f>
        <v>#DIV/0!</v>
      </c>
      <c r="L16" s="1" t="e">
        <f aca="false">_xlfn.STDEV.S(B16:F16)</f>
        <v>#DIV/0!</v>
      </c>
      <c r="M16" s="6" t="e">
        <f aca="false">L16/$J$29</f>
        <v>#DIV/0!</v>
      </c>
      <c r="O16" s="0" t="e">
        <f aca="false">G16/$G$29</f>
        <v>#DIV/0!</v>
      </c>
      <c r="P16" s="0" t="e">
        <f aca="false">_xlfn.STDEV.S(G16)</f>
        <v>#DIV/0!</v>
      </c>
      <c r="Q16" s="0" t="e">
        <f aca="false">P16/$G$29</f>
        <v>#DIV/0!</v>
      </c>
      <c r="S16" s="0" t="e">
        <f aca="false">H16/$H$29</f>
        <v>#DIV/0!</v>
      </c>
      <c r="T16" s="0" t="e">
        <f aca="false">_xlfn.STDEV.S(H16)</f>
        <v>#DIV/0!</v>
      </c>
      <c r="U16" s="0" t="e">
        <f aca="false">T16/$H$29</f>
        <v>#DIV/0!</v>
      </c>
    </row>
    <row r="17" customFormat="false" ht="14.65" hidden="false" customHeight="true" outlineLevel="0" collapsed="false">
      <c r="A17" s="1" t="s">
        <v>43</v>
      </c>
      <c r="B17" s="3"/>
      <c r="C17" s="3"/>
      <c r="D17" s="3"/>
      <c r="E17" s="3"/>
      <c r="F17" s="3"/>
      <c r="G17" s="3"/>
      <c r="H17" s="3"/>
      <c r="I17" s="1" t="n">
        <f aca="false">SUM(B17:H17)</f>
        <v>0</v>
      </c>
      <c r="J17" s="5" t="e">
        <f aca="false">AVERAGE(B17:F17)</f>
        <v>#DIV/0!</v>
      </c>
      <c r="K17" s="6" t="e">
        <f aca="false">J17/$J$29</f>
        <v>#DIV/0!</v>
      </c>
      <c r="L17" s="1" t="e">
        <f aca="false">_xlfn.STDEV.S(B17:F17)</f>
        <v>#DIV/0!</v>
      </c>
      <c r="M17" s="6" t="e">
        <f aca="false">L17/$J$29</f>
        <v>#DIV/0!</v>
      </c>
      <c r="O17" s="0" t="e">
        <f aca="false">G17/$G$29</f>
        <v>#DIV/0!</v>
      </c>
      <c r="P17" s="0" t="e">
        <f aca="false">_xlfn.STDEV.S(G17)</f>
        <v>#DIV/0!</v>
      </c>
      <c r="Q17" s="0" t="e">
        <f aca="false">P17/$G$29</f>
        <v>#DIV/0!</v>
      </c>
      <c r="S17" s="0" t="e">
        <f aca="false">H17/$H$29</f>
        <v>#DIV/0!</v>
      </c>
      <c r="T17" s="0" t="e">
        <f aca="false">_xlfn.STDEV.S(H17)</f>
        <v>#DIV/0!</v>
      </c>
      <c r="U17" s="0" t="e">
        <f aca="false">T17/$H$29</f>
        <v>#DIV/0!</v>
      </c>
    </row>
    <row r="18" customFormat="false" ht="14.65" hidden="false" customHeight="true" outlineLevel="0" collapsed="false">
      <c r="A18" s="1" t="s">
        <v>44</v>
      </c>
      <c r="B18" s="3"/>
      <c r="C18" s="3"/>
      <c r="D18" s="3"/>
      <c r="E18" s="3"/>
      <c r="F18" s="3"/>
      <c r="G18" s="3"/>
      <c r="H18" s="3"/>
      <c r="I18" s="1" t="n">
        <f aca="false">SUM(B18:H18)</f>
        <v>0</v>
      </c>
      <c r="J18" s="5" t="e">
        <f aca="false">AVERAGE(B18:F18)</f>
        <v>#DIV/0!</v>
      </c>
      <c r="K18" s="6" t="e">
        <f aca="false">J18/$J$29</f>
        <v>#DIV/0!</v>
      </c>
      <c r="L18" s="1" t="e">
        <f aca="false">_xlfn.STDEV.S(B18:F18)</f>
        <v>#DIV/0!</v>
      </c>
      <c r="M18" s="6" t="e">
        <f aca="false">L18/$J$29</f>
        <v>#DIV/0!</v>
      </c>
      <c r="O18" s="0" t="e">
        <f aca="false">G18/$G$29</f>
        <v>#DIV/0!</v>
      </c>
      <c r="P18" s="0" t="e">
        <f aca="false">_xlfn.STDEV.S(G18)</f>
        <v>#DIV/0!</v>
      </c>
      <c r="Q18" s="0" t="e">
        <f aca="false">P18/$G$29</f>
        <v>#DIV/0!</v>
      </c>
      <c r="S18" s="0" t="e">
        <f aca="false">H18/$H$29</f>
        <v>#DIV/0!</v>
      </c>
      <c r="T18" s="0" t="e">
        <f aca="false">_xlfn.STDEV.S(H18)</f>
        <v>#DIV/0!</v>
      </c>
      <c r="U18" s="0" t="e">
        <f aca="false">T18/$H$29</f>
        <v>#DIV/0!</v>
      </c>
    </row>
    <row r="19" customFormat="false" ht="14.65" hidden="false" customHeight="true" outlineLevel="0" collapsed="false">
      <c r="A19" s="1" t="s">
        <v>45</v>
      </c>
      <c r="B19" s="3"/>
      <c r="C19" s="3"/>
      <c r="D19" s="3"/>
      <c r="E19" s="3"/>
      <c r="F19" s="3"/>
      <c r="G19" s="3"/>
      <c r="H19" s="3"/>
      <c r="I19" s="1" t="n">
        <f aca="false">SUM(B19:H19)</f>
        <v>0</v>
      </c>
      <c r="J19" s="5" t="e">
        <f aca="false">AVERAGE(B19:F19)</f>
        <v>#DIV/0!</v>
      </c>
      <c r="K19" s="6" t="e">
        <f aca="false">J19/$J$29</f>
        <v>#DIV/0!</v>
      </c>
      <c r="L19" s="1" t="e">
        <f aca="false">_xlfn.STDEV.S(B19:F19)</f>
        <v>#DIV/0!</v>
      </c>
      <c r="M19" s="6" t="e">
        <f aca="false">L19/$J$29</f>
        <v>#DIV/0!</v>
      </c>
      <c r="O19" s="0" t="e">
        <f aca="false">G19/$G$29</f>
        <v>#DIV/0!</v>
      </c>
      <c r="P19" s="0" t="e">
        <f aca="false">_xlfn.STDEV.S(G19)</f>
        <v>#DIV/0!</v>
      </c>
      <c r="Q19" s="0" t="e">
        <f aca="false">P19/$G$29</f>
        <v>#DIV/0!</v>
      </c>
      <c r="S19" s="0" t="e">
        <f aca="false">H19/$H$29</f>
        <v>#DIV/0!</v>
      </c>
      <c r="T19" s="0" t="e">
        <f aca="false">_xlfn.STDEV.S(H19)</f>
        <v>#DIV/0!</v>
      </c>
      <c r="U19" s="0" t="e">
        <f aca="false">T19/$H$29</f>
        <v>#DIV/0!</v>
      </c>
    </row>
    <row r="20" customFormat="false" ht="14.65" hidden="false" customHeight="true" outlineLevel="0" collapsed="false">
      <c r="A20" s="1" t="s">
        <v>46</v>
      </c>
      <c r="B20" s="3"/>
      <c r="C20" s="3"/>
      <c r="D20" s="3"/>
      <c r="E20" s="3"/>
      <c r="F20" s="3"/>
      <c r="G20" s="3"/>
      <c r="H20" s="3"/>
      <c r="I20" s="1" t="n">
        <f aca="false">SUM(B20:H20)</f>
        <v>0</v>
      </c>
      <c r="J20" s="5" t="e">
        <f aca="false">AVERAGE(B20:F20)</f>
        <v>#DIV/0!</v>
      </c>
      <c r="K20" s="6" t="e">
        <f aca="false">J20/$J$29</f>
        <v>#DIV/0!</v>
      </c>
      <c r="L20" s="1" t="e">
        <f aca="false">_xlfn.STDEV.S(B20:F20)</f>
        <v>#DIV/0!</v>
      </c>
      <c r="M20" s="6" t="e">
        <f aca="false">L20/$J$29</f>
        <v>#DIV/0!</v>
      </c>
      <c r="O20" s="0" t="e">
        <f aca="false">G20/$G$29</f>
        <v>#DIV/0!</v>
      </c>
      <c r="P20" s="0" t="e">
        <f aca="false">_xlfn.STDEV.S(G20)</f>
        <v>#DIV/0!</v>
      </c>
      <c r="Q20" s="0" t="e">
        <f aca="false">P20/$G$29</f>
        <v>#DIV/0!</v>
      </c>
      <c r="S20" s="0" t="e">
        <f aca="false">H20/$H$29</f>
        <v>#DIV/0!</v>
      </c>
      <c r="T20" s="0" t="e">
        <f aca="false">_xlfn.STDEV.S(H20)</f>
        <v>#DIV/0!</v>
      </c>
      <c r="U20" s="0" t="e">
        <f aca="false">T20/$H$29</f>
        <v>#DIV/0!</v>
      </c>
    </row>
    <row r="21" customFormat="false" ht="14.65" hidden="false" customHeight="true" outlineLevel="0" collapsed="false">
      <c r="A21" s="1" t="s">
        <v>47</v>
      </c>
      <c r="B21" s="3"/>
      <c r="C21" s="3"/>
      <c r="D21" s="3"/>
      <c r="E21" s="3"/>
      <c r="F21" s="3"/>
      <c r="G21" s="3"/>
      <c r="H21" s="3"/>
      <c r="I21" s="1" t="n">
        <f aca="false">SUM(B21:H21)</f>
        <v>0</v>
      </c>
      <c r="J21" s="5" t="e">
        <f aca="false">AVERAGE(B21:F21)</f>
        <v>#DIV/0!</v>
      </c>
      <c r="K21" s="6" t="e">
        <f aca="false">J21/$J$29</f>
        <v>#DIV/0!</v>
      </c>
      <c r="L21" s="1" t="e">
        <f aca="false">_xlfn.STDEV.S(B21:F21)</f>
        <v>#DIV/0!</v>
      </c>
      <c r="M21" s="6" t="e">
        <f aca="false">L21/$J$29</f>
        <v>#DIV/0!</v>
      </c>
      <c r="O21" s="0" t="e">
        <f aca="false">G21/$G$29</f>
        <v>#DIV/0!</v>
      </c>
      <c r="P21" s="0" t="e">
        <f aca="false">_xlfn.STDEV.S(G21)</f>
        <v>#DIV/0!</v>
      </c>
      <c r="Q21" s="0" t="e">
        <f aca="false">P21/$G$29</f>
        <v>#DIV/0!</v>
      </c>
      <c r="S21" s="0" t="e">
        <f aca="false">H21/$H$29</f>
        <v>#DIV/0!</v>
      </c>
      <c r="T21" s="0" t="e">
        <f aca="false">_xlfn.STDEV.S(H21)</f>
        <v>#DIV/0!</v>
      </c>
      <c r="U21" s="0" t="e">
        <f aca="false">T21/$H$29</f>
        <v>#DIV/0!</v>
      </c>
    </row>
    <row r="22" customFormat="false" ht="14.65" hidden="false" customHeight="true" outlineLevel="0" collapsed="false">
      <c r="A22" s="1" t="s">
        <v>48</v>
      </c>
      <c r="B22" s="3"/>
      <c r="C22" s="3"/>
      <c r="D22" s="3"/>
      <c r="E22" s="3"/>
      <c r="F22" s="3"/>
      <c r="G22" s="3"/>
      <c r="H22" s="3"/>
      <c r="I22" s="1" t="n">
        <f aca="false">SUM(B22:H22)</f>
        <v>0</v>
      </c>
      <c r="J22" s="5" t="e">
        <f aca="false">AVERAGE(B22:F22)</f>
        <v>#DIV/0!</v>
      </c>
      <c r="K22" s="6" t="e">
        <f aca="false">J22/$J$29</f>
        <v>#DIV/0!</v>
      </c>
      <c r="L22" s="1" t="e">
        <f aca="false">_xlfn.STDEV.S(B22:F22)</f>
        <v>#DIV/0!</v>
      </c>
      <c r="M22" s="6" t="e">
        <f aca="false">L22/$J$29</f>
        <v>#DIV/0!</v>
      </c>
      <c r="O22" s="0" t="e">
        <f aca="false">G22/$G$29</f>
        <v>#DIV/0!</v>
      </c>
      <c r="P22" s="0" t="e">
        <f aca="false">_xlfn.STDEV.S(G22)</f>
        <v>#DIV/0!</v>
      </c>
      <c r="Q22" s="0" t="e">
        <f aca="false">P22/$G$29</f>
        <v>#DIV/0!</v>
      </c>
      <c r="S22" s="0" t="e">
        <f aca="false">H22/$H$29</f>
        <v>#DIV/0!</v>
      </c>
      <c r="T22" s="0" t="e">
        <f aca="false">_xlfn.STDEV.S(H22)</f>
        <v>#DIV/0!</v>
      </c>
      <c r="U22" s="0" t="e">
        <f aca="false">T22/$H$29</f>
        <v>#DIV/0!</v>
      </c>
    </row>
    <row r="23" customFormat="false" ht="14.65" hidden="false" customHeight="true" outlineLevel="0" collapsed="false">
      <c r="A23" s="1" t="s">
        <v>49</v>
      </c>
      <c r="B23" s="3"/>
      <c r="C23" s="3"/>
      <c r="D23" s="3"/>
      <c r="E23" s="3"/>
      <c r="F23" s="3"/>
      <c r="G23" s="3"/>
      <c r="H23" s="3"/>
      <c r="I23" s="1" t="n">
        <f aca="false">SUM(B23:H23)</f>
        <v>0</v>
      </c>
      <c r="J23" s="5" t="e">
        <f aca="false">AVERAGE(B23:F23)</f>
        <v>#DIV/0!</v>
      </c>
      <c r="K23" s="6" t="e">
        <f aca="false">J23/$J$29</f>
        <v>#DIV/0!</v>
      </c>
      <c r="L23" s="1" t="e">
        <f aca="false">_xlfn.STDEV.S(B23:F23)</f>
        <v>#DIV/0!</v>
      </c>
      <c r="M23" s="6" t="e">
        <f aca="false">L23/$J$29</f>
        <v>#DIV/0!</v>
      </c>
      <c r="O23" s="0" t="e">
        <f aca="false">G23/$G$29</f>
        <v>#DIV/0!</v>
      </c>
      <c r="P23" s="0" t="e">
        <f aca="false">_xlfn.STDEV.S(G23)</f>
        <v>#DIV/0!</v>
      </c>
      <c r="Q23" s="0" t="e">
        <f aca="false">P23/$G$29</f>
        <v>#DIV/0!</v>
      </c>
      <c r="S23" s="0" t="e">
        <f aca="false">H23/$H$29</f>
        <v>#DIV/0!</v>
      </c>
      <c r="T23" s="0" t="e">
        <f aca="false">_xlfn.STDEV.S(H23)</f>
        <v>#DIV/0!</v>
      </c>
      <c r="U23" s="0" t="e">
        <f aca="false">T23/$H$29</f>
        <v>#DIV/0!</v>
      </c>
    </row>
    <row r="24" customFormat="false" ht="14.65" hidden="false" customHeight="true" outlineLevel="0" collapsed="false">
      <c r="A24" s="1" t="s">
        <v>50</v>
      </c>
      <c r="B24" s="3"/>
      <c r="C24" s="3"/>
      <c r="D24" s="3"/>
      <c r="E24" s="3"/>
      <c r="F24" s="3"/>
      <c r="G24" s="3"/>
      <c r="H24" s="3"/>
      <c r="I24" s="1" t="n">
        <f aca="false">SUM(B24:H24)</f>
        <v>0</v>
      </c>
      <c r="J24" s="5" t="e">
        <f aca="false">AVERAGE(B24:F24)</f>
        <v>#DIV/0!</v>
      </c>
      <c r="K24" s="6" t="e">
        <f aca="false">J24/$J$29</f>
        <v>#DIV/0!</v>
      </c>
      <c r="L24" s="1" t="e">
        <f aca="false">_xlfn.STDEV.S(B24:F24)</f>
        <v>#DIV/0!</v>
      </c>
      <c r="M24" s="6" t="e">
        <f aca="false">L24/$J$29</f>
        <v>#DIV/0!</v>
      </c>
      <c r="O24" s="0" t="e">
        <f aca="false">G24/$G$29</f>
        <v>#DIV/0!</v>
      </c>
      <c r="P24" s="0" t="e">
        <f aca="false">_xlfn.STDEV.S(G24)</f>
        <v>#DIV/0!</v>
      </c>
      <c r="Q24" s="0" t="e">
        <f aca="false">P24/$G$29</f>
        <v>#DIV/0!</v>
      </c>
      <c r="S24" s="0" t="e">
        <f aca="false">H24/$H$29</f>
        <v>#DIV/0!</v>
      </c>
      <c r="T24" s="0" t="e">
        <f aca="false">_xlfn.STDEV.S(H24)</f>
        <v>#DIV/0!</v>
      </c>
      <c r="U24" s="0" t="e">
        <f aca="false">T24/$H$29</f>
        <v>#DIV/0!</v>
      </c>
    </row>
    <row r="25" customFormat="false" ht="14.65" hidden="false" customHeight="true" outlineLevel="0" collapsed="false">
      <c r="A25" s="1" t="s">
        <v>51</v>
      </c>
      <c r="B25" s="3"/>
      <c r="C25" s="3"/>
      <c r="D25" s="3"/>
      <c r="E25" s="3"/>
      <c r="F25" s="3"/>
      <c r="G25" s="3"/>
      <c r="H25" s="3"/>
      <c r="I25" s="1" t="n">
        <f aca="false">SUM(B25:H25)</f>
        <v>0</v>
      </c>
      <c r="J25" s="5" t="e">
        <f aca="false">AVERAGE(B25:F25)</f>
        <v>#DIV/0!</v>
      </c>
      <c r="K25" s="6" t="e">
        <f aca="false">J25/$J$29</f>
        <v>#DIV/0!</v>
      </c>
      <c r="L25" s="1" t="e">
        <f aca="false">_xlfn.STDEV.S(B25:F25)</f>
        <v>#DIV/0!</v>
      </c>
      <c r="M25" s="6" t="e">
        <f aca="false">L25/$J$29</f>
        <v>#DIV/0!</v>
      </c>
      <c r="O25" s="0" t="e">
        <f aca="false">G25/$G$29</f>
        <v>#DIV/0!</v>
      </c>
      <c r="P25" s="0" t="e">
        <f aca="false">_xlfn.STDEV.S(G25)</f>
        <v>#DIV/0!</v>
      </c>
      <c r="Q25" s="0" t="e">
        <f aca="false">P25/$G$29</f>
        <v>#DIV/0!</v>
      </c>
      <c r="S25" s="0" t="e">
        <f aca="false">H25/$H$29</f>
        <v>#DIV/0!</v>
      </c>
      <c r="T25" s="0" t="e">
        <f aca="false">_xlfn.STDEV.S(H25)</f>
        <v>#DIV/0!</v>
      </c>
      <c r="U25" s="0" t="e">
        <f aca="false">T25/$H$29</f>
        <v>#DIV/0!</v>
      </c>
    </row>
    <row r="26" customFormat="false" ht="14.65" hidden="false" customHeight="true" outlineLevel="0" collapsed="false">
      <c r="A26" s="1" t="s">
        <v>52</v>
      </c>
      <c r="B26" s="3"/>
      <c r="C26" s="3"/>
      <c r="D26" s="3"/>
      <c r="E26" s="3"/>
      <c r="F26" s="3"/>
      <c r="G26" s="3"/>
      <c r="H26" s="3"/>
      <c r="I26" s="1" t="n">
        <f aca="false">SUM(B26:H26)</f>
        <v>0</v>
      </c>
      <c r="J26" s="5" t="e">
        <f aca="false">AVERAGE(B26:F26)</f>
        <v>#DIV/0!</v>
      </c>
      <c r="K26" s="6" t="e">
        <f aca="false">J26/$J$29</f>
        <v>#DIV/0!</v>
      </c>
      <c r="L26" s="1" t="e">
        <f aca="false">_xlfn.STDEV.S(B26:F26)</f>
        <v>#DIV/0!</v>
      </c>
      <c r="M26" s="6" t="e">
        <f aca="false">L26/$J$29</f>
        <v>#DIV/0!</v>
      </c>
      <c r="O26" s="0" t="e">
        <f aca="false">G26/$G$29</f>
        <v>#DIV/0!</v>
      </c>
      <c r="P26" s="0" t="e">
        <f aca="false">_xlfn.STDEV.S(G26)</f>
        <v>#DIV/0!</v>
      </c>
      <c r="Q26" s="0" t="e">
        <f aca="false">P26/$G$29</f>
        <v>#DIV/0!</v>
      </c>
      <c r="S26" s="0" t="e">
        <f aca="false">H26/$H$29</f>
        <v>#DIV/0!</v>
      </c>
      <c r="T26" s="0" t="e">
        <f aca="false">_xlfn.STDEV.S(H26)</f>
        <v>#DIV/0!</v>
      </c>
      <c r="U26" s="0" t="e">
        <f aca="false">T26/$H$29</f>
        <v>#DIV/0!</v>
      </c>
    </row>
    <row r="27" customFormat="false" ht="14.65" hidden="false" customHeight="true" outlineLevel="0" collapsed="false">
      <c r="A27" s="1" t="s">
        <v>53</v>
      </c>
      <c r="B27" s="3"/>
      <c r="C27" s="3"/>
      <c r="D27" s="3"/>
      <c r="E27" s="3"/>
      <c r="F27" s="3"/>
      <c r="G27" s="3"/>
      <c r="H27" s="3"/>
      <c r="I27" s="1" t="n">
        <f aca="false">SUM(B27:H27)</f>
        <v>0</v>
      </c>
      <c r="J27" s="5" t="e">
        <f aca="false">AVERAGE(B27:F27)</f>
        <v>#DIV/0!</v>
      </c>
      <c r="K27" s="6" t="e">
        <f aca="false">J27/$J$29</f>
        <v>#DIV/0!</v>
      </c>
      <c r="L27" s="1" t="e">
        <f aca="false">_xlfn.STDEV.S(B27:F27)</f>
        <v>#DIV/0!</v>
      </c>
      <c r="M27" s="6" t="e">
        <f aca="false">L27/$J$29</f>
        <v>#DIV/0!</v>
      </c>
      <c r="O27" s="0" t="e">
        <f aca="false">G27/$G$29</f>
        <v>#DIV/0!</v>
      </c>
      <c r="P27" s="0" t="e">
        <f aca="false">_xlfn.STDEV.S(G27)</f>
        <v>#DIV/0!</v>
      </c>
      <c r="Q27" s="0" t="e">
        <f aca="false">P27/$G$29</f>
        <v>#DIV/0!</v>
      </c>
      <c r="S27" s="0" t="e">
        <f aca="false">H27/$H$29</f>
        <v>#DIV/0!</v>
      </c>
      <c r="T27" s="0" t="e">
        <f aca="false">_xlfn.STDEV.S(H27)</f>
        <v>#DIV/0!</v>
      </c>
      <c r="U27" s="0" t="e">
        <f aca="false">T27/$H$29</f>
        <v>#DIV/0!</v>
      </c>
    </row>
    <row r="28" customFormat="false" ht="14.65" hidden="false" customHeight="true" outlineLevel="0" collapsed="false">
      <c r="A28" s="1" t="s">
        <v>54</v>
      </c>
      <c r="B28" s="3"/>
      <c r="C28" s="3"/>
      <c r="D28" s="3"/>
      <c r="E28" s="3"/>
      <c r="F28" s="3"/>
      <c r="G28" s="3"/>
      <c r="H28" s="3"/>
      <c r="I28" s="1" t="n">
        <f aca="false">SUM(B28:H28)</f>
        <v>0</v>
      </c>
      <c r="J28" s="5" t="e">
        <f aca="false">AVERAGE(B28:F28)</f>
        <v>#DIV/0!</v>
      </c>
      <c r="K28" s="6" t="e">
        <f aca="false">J28/$J$29</f>
        <v>#DIV/0!</v>
      </c>
      <c r="L28" s="1" t="e">
        <f aca="false">_xlfn.STDEV.S(B28:F28)</f>
        <v>#DIV/0!</v>
      </c>
      <c r="M28" s="6" t="e">
        <f aca="false">L28/$J$29</f>
        <v>#DIV/0!</v>
      </c>
      <c r="O28" s="0" t="e">
        <f aca="false">G28/$G$29</f>
        <v>#DIV/0!</v>
      </c>
      <c r="P28" s="0" t="e">
        <f aca="false">_xlfn.STDEV.S(G28)</f>
        <v>#DIV/0!</v>
      </c>
      <c r="Q28" s="0" t="e">
        <f aca="false">P28/$G$29</f>
        <v>#DIV/0!</v>
      </c>
      <c r="S28" s="0" t="e">
        <f aca="false">H28/$H$29</f>
        <v>#DIV/0!</v>
      </c>
      <c r="T28" s="0" t="e">
        <f aca="false">_xlfn.STDEV.S(H28)</f>
        <v>#DIV/0!</v>
      </c>
      <c r="U28" s="0" t="e">
        <f aca="false">T28/$H$29</f>
        <v>#DIV/0!</v>
      </c>
    </row>
    <row r="29" customFormat="false" ht="14.65" hidden="false" customHeight="true" outlineLevel="0" collapsed="false">
      <c r="A29" s="1" t="s">
        <v>24</v>
      </c>
      <c r="B29" s="1" t="n">
        <f aca="false">SUM(B5:B28)</f>
        <v>0</v>
      </c>
      <c r="C29" s="1" t="n">
        <f aca="false">SUM(C5:C28)</f>
        <v>0</v>
      </c>
      <c r="D29" s="1" t="n">
        <f aca="false">SUM(D5:D28)</f>
        <v>0</v>
      </c>
      <c r="E29" s="1" t="n">
        <f aca="false">SUM(E5:E28)</f>
        <v>0</v>
      </c>
      <c r="F29" s="1" t="n">
        <f aca="false">SUM(F5:F28)</f>
        <v>0</v>
      </c>
      <c r="G29" s="1" t="n">
        <f aca="false">SUM(G5:G28)</f>
        <v>0</v>
      </c>
      <c r="H29" s="1" t="n">
        <f aca="false">SUM(H5:H28)</f>
        <v>0</v>
      </c>
      <c r="I29" s="1" t="n">
        <f aca="false">SUM(I5:I28)</f>
        <v>0</v>
      </c>
      <c r="J29" s="5" t="n">
        <f aca="false">AVERAGE(B29:F29)</f>
        <v>0</v>
      </c>
      <c r="K29" s="6" t="e">
        <f aca="false">J29/$J$29</f>
        <v>#DIV/0!</v>
      </c>
      <c r="L29" s="1" t="n">
        <f aca="false">_xlfn.STDEV.S(B29:F29)</f>
        <v>0</v>
      </c>
      <c r="M29" s="6" t="e">
        <f aca="false">L29/$J$29</f>
        <v>#DIV/0!</v>
      </c>
      <c r="O29" s="0" t="e">
        <f aca="false">G29/$G$29</f>
        <v>#DIV/0!</v>
      </c>
      <c r="P29" s="0" t="e">
        <f aca="false">_xlfn.STDEV.S(G29)</f>
        <v>#DIV/0!</v>
      </c>
      <c r="Q29" s="0" t="e">
        <f aca="false">P29/$G$29</f>
        <v>#DIV/0!</v>
      </c>
      <c r="S29" s="0" t="e">
        <f aca="false">H29/$H$29</f>
        <v>#DIV/0!</v>
      </c>
      <c r="T29" s="0" t="e">
        <f aca="false">_xlfn.STDEV.S(H29)</f>
        <v>#DIV/0!</v>
      </c>
      <c r="U29" s="0" t="e">
        <f aca="false">T29/$H$29</f>
        <v>#DIV/0!</v>
      </c>
    </row>
    <row r="30" customFormat="false" ht="14.65" hidden="false" customHeight="true" outlineLevel="0" collapsed="false"/>
    <row r="31" customFormat="false" ht="14.65" hidden="false" customHeight="true" outlineLevel="0" collapsed="false">
      <c r="A31" s="1" t="s">
        <v>55</v>
      </c>
      <c r="B31" s="7"/>
      <c r="C31" s="7"/>
      <c r="D31" s="7"/>
      <c r="E31" s="7"/>
      <c r="F31" s="7"/>
      <c r="G31" s="7"/>
      <c r="H31" s="7"/>
    </row>
    <row r="32" customFormat="false" ht="14.65" hidden="false" customHeight="true" outlineLevel="0" collapsed="false"/>
    <row r="33" customFormat="false" ht="12.75" hidden="false" customHeight="true" outlineLevel="0" collapsed="false">
      <c r="A33" s="4" t="s">
        <v>56</v>
      </c>
      <c r="K33" s="1" t="s">
        <v>16</v>
      </c>
      <c r="M33" s="1" t="s">
        <v>16</v>
      </c>
      <c r="O33" s="0" t="s">
        <v>16</v>
      </c>
    </row>
    <row r="34" customFormat="false" ht="12.75" hidden="false" customHeight="true" outlineLevel="0" collapsed="false">
      <c r="B34" s="1" t="s">
        <v>17</v>
      </c>
      <c r="C34" s="1" t="s">
        <v>18</v>
      </c>
      <c r="D34" s="1" t="s">
        <v>19</v>
      </c>
      <c r="E34" s="1" t="s">
        <v>20</v>
      </c>
      <c r="F34" s="1" t="s">
        <v>21</v>
      </c>
      <c r="G34" s="1" t="s">
        <v>22</v>
      </c>
      <c r="H34" s="1" t="s">
        <v>23</v>
      </c>
      <c r="I34" s="1" t="s">
        <v>24</v>
      </c>
      <c r="J34" s="1" t="s">
        <v>25</v>
      </c>
      <c r="K34" s="1" t="s">
        <v>56</v>
      </c>
      <c r="M34" s="1" t="s">
        <v>57</v>
      </c>
      <c r="O34" s="0" t="s">
        <v>58</v>
      </c>
    </row>
    <row r="35" customFormat="false" ht="14.65" hidden="false" customHeight="true" outlineLevel="0" collapsed="false">
      <c r="A35" s="1" t="s">
        <v>31</v>
      </c>
      <c r="B35" s="3"/>
      <c r="C35" s="3"/>
      <c r="D35" s="3"/>
      <c r="E35" s="3"/>
      <c r="F35" s="3"/>
      <c r="G35" s="3"/>
      <c r="H35" s="3"/>
      <c r="I35" s="1" t="n">
        <f aca="false">SUM(B35:H35)</f>
        <v>0</v>
      </c>
      <c r="J35" s="5" t="e">
        <f aca="false">AVERAGE(B35, F35)</f>
        <v>#DIV/0!</v>
      </c>
      <c r="K35" s="6" t="e">
        <f aca="false">J35/$J$29</f>
        <v>#DIV/0!</v>
      </c>
      <c r="M35" s="6" t="e">
        <f aca="false">G35/$G$29</f>
        <v>#DIV/0!</v>
      </c>
      <c r="O35" s="0" t="e">
        <f aca="false">H35/$H$29</f>
        <v>#DIV/0!</v>
      </c>
    </row>
    <row r="36" customFormat="false" ht="14.65" hidden="false" customHeight="true" outlineLevel="0" collapsed="false">
      <c r="A36" s="1" t="s">
        <v>32</v>
      </c>
      <c r="B36" s="3"/>
      <c r="C36" s="3"/>
      <c r="D36" s="3"/>
      <c r="E36" s="3"/>
      <c r="F36" s="3"/>
      <c r="G36" s="3"/>
      <c r="H36" s="3"/>
      <c r="I36" s="1" t="n">
        <f aca="false">SUM(B36:H36)</f>
        <v>0</v>
      </c>
      <c r="J36" s="5" t="e">
        <f aca="false">AVERAGE(B36, F36)</f>
        <v>#DIV/0!</v>
      </c>
      <c r="K36" s="6" t="e">
        <f aca="false">J36/$J$29</f>
        <v>#DIV/0!</v>
      </c>
      <c r="M36" s="6" t="e">
        <f aca="false">G36/$G$29</f>
        <v>#DIV/0!</v>
      </c>
      <c r="O36" s="0" t="e">
        <f aca="false">H36/$H$29</f>
        <v>#DIV/0!</v>
      </c>
    </row>
    <row r="37" customFormat="false" ht="14.65" hidden="false" customHeight="true" outlineLevel="0" collapsed="false">
      <c r="A37" s="1" t="s">
        <v>33</v>
      </c>
      <c r="B37" s="3"/>
      <c r="C37" s="3"/>
      <c r="D37" s="3"/>
      <c r="E37" s="3"/>
      <c r="F37" s="3"/>
      <c r="G37" s="3"/>
      <c r="H37" s="3"/>
      <c r="I37" s="1" t="n">
        <f aca="false">SUM(B37:H37)</f>
        <v>0</v>
      </c>
      <c r="J37" s="5" t="e">
        <f aca="false">AVERAGE(B37, F37)</f>
        <v>#DIV/0!</v>
      </c>
      <c r="K37" s="6" t="e">
        <f aca="false">J37/$J$29</f>
        <v>#DIV/0!</v>
      </c>
      <c r="M37" s="6" t="e">
        <f aca="false">G37/$G$29</f>
        <v>#DIV/0!</v>
      </c>
      <c r="O37" s="0" t="e">
        <f aca="false">H37/$H$29</f>
        <v>#DIV/0!</v>
      </c>
    </row>
    <row r="38" customFormat="false" ht="14.65" hidden="false" customHeight="true" outlineLevel="0" collapsed="false">
      <c r="A38" s="1" t="s">
        <v>34</v>
      </c>
      <c r="B38" s="3"/>
      <c r="C38" s="3"/>
      <c r="D38" s="3"/>
      <c r="E38" s="3"/>
      <c r="F38" s="3"/>
      <c r="G38" s="3"/>
      <c r="H38" s="3"/>
      <c r="I38" s="1" t="n">
        <f aca="false">SUM(B38:H38)</f>
        <v>0</v>
      </c>
      <c r="J38" s="5" t="e">
        <f aca="false">AVERAGE(B38, F38)</f>
        <v>#DIV/0!</v>
      </c>
      <c r="K38" s="6" t="e">
        <f aca="false">J38/$J$29</f>
        <v>#DIV/0!</v>
      </c>
      <c r="M38" s="6" t="e">
        <f aca="false">G38/$G$29</f>
        <v>#DIV/0!</v>
      </c>
      <c r="O38" s="0" t="e">
        <f aca="false">H38/$H$29</f>
        <v>#DIV/0!</v>
      </c>
    </row>
    <row r="39" customFormat="false" ht="14.65" hidden="false" customHeight="true" outlineLevel="0" collapsed="false">
      <c r="A39" s="1" t="s">
        <v>35</v>
      </c>
      <c r="B39" s="3"/>
      <c r="C39" s="3"/>
      <c r="D39" s="3"/>
      <c r="E39" s="3"/>
      <c r="F39" s="3"/>
      <c r="G39" s="3"/>
      <c r="H39" s="3"/>
      <c r="I39" s="1" t="n">
        <f aca="false">SUM(B39:H39)</f>
        <v>0</v>
      </c>
      <c r="J39" s="5" t="e">
        <f aca="false">AVERAGE(B39, F39)</f>
        <v>#DIV/0!</v>
      </c>
      <c r="K39" s="6" t="e">
        <f aca="false">J39/$J$29</f>
        <v>#DIV/0!</v>
      </c>
      <c r="M39" s="6" t="e">
        <f aca="false">G39/$G$29</f>
        <v>#DIV/0!</v>
      </c>
      <c r="O39" s="0" t="e">
        <f aca="false">H39/$H$29</f>
        <v>#DIV/0!</v>
      </c>
    </row>
    <row r="40" customFormat="false" ht="14.65" hidden="false" customHeight="true" outlineLevel="0" collapsed="false">
      <c r="A40" s="1" t="s">
        <v>36</v>
      </c>
      <c r="B40" s="3"/>
      <c r="C40" s="3"/>
      <c r="D40" s="3"/>
      <c r="E40" s="3"/>
      <c r="F40" s="3"/>
      <c r="G40" s="3"/>
      <c r="H40" s="3"/>
      <c r="I40" s="1" t="n">
        <f aca="false">SUM(B40:H40)</f>
        <v>0</v>
      </c>
      <c r="J40" s="5" t="e">
        <f aca="false">AVERAGE(B40, F40)</f>
        <v>#DIV/0!</v>
      </c>
      <c r="K40" s="6" t="e">
        <f aca="false">J40/$J$29</f>
        <v>#DIV/0!</v>
      </c>
      <c r="M40" s="6" t="e">
        <f aca="false">G40/$G$29</f>
        <v>#DIV/0!</v>
      </c>
      <c r="O40" s="0" t="e">
        <f aca="false">H40/$H$29</f>
        <v>#DIV/0!</v>
      </c>
    </row>
    <row r="41" customFormat="false" ht="14.65" hidden="false" customHeight="true" outlineLevel="0" collapsed="false">
      <c r="A41" s="1" t="s">
        <v>37</v>
      </c>
      <c r="B41" s="3"/>
      <c r="C41" s="3"/>
      <c r="D41" s="3"/>
      <c r="E41" s="3"/>
      <c r="F41" s="3"/>
      <c r="G41" s="3"/>
      <c r="H41" s="3"/>
      <c r="I41" s="1" t="n">
        <f aca="false">SUM(B41:H41)</f>
        <v>0</v>
      </c>
      <c r="J41" s="5" t="e">
        <f aca="false">AVERAGE(B41, F41)</f>
        <v>#DIV/0!</v>
      </c>
      <c r="K41" s="6" t="e">
        <f aca="false">J41/$J$29</f>
        <v>#DIV/0!</v>
      </c>
      <c r="M41" s="6" t="e">
        <f aca="false">G41/$G$29</f>
        <v>#DIV/0!</v>
      </c>
      <c r="O41" s="0" t="e">
        <f aca="false">H41/$H$29</f>
        <v>#DIV/0!</v>
      </c>
    </row>
    <row r="42" customFormat="false" ht="14.65" hidden="false" customHeight="true" outlineLevel="0" collapsed="false">
      <c r="A42" s="1" t="s">
        <v>38</v>
      </c>
      <c r="B42" s="3"/>
      <c r="C42" s="3"/>
      <c r="D42" s="3"/>
      <c r="E42" s="3"/>
      <c r="F42" s="3"/>
      <c r="G42" s="3"/>
      <c r="H42" s="3"/>
      <c r="I42" s="1" t="n">
        <f aca="false">SUM(B42:H42)</f>
        <v>0</v>
      </c>
      <c r="J42" s="5" t="e">
        <f aca="false">AVERAGE(B42, F42)</f>
        <v>#DIV/0!</v>
      </c>
      <c r="K42" s="6" t="e">
        <f aca="false">J42/$J$29</f>
        <v>#DIV/0!</v>
      </c>
      <c r="M42" s="6" t="e">
        <f aca="false">G42/$G$29</f>
        <v>#DIV/0!</v>
      </c>
      <c r="O42" s="0" t="e">
        <f aca="false">H42/$H$29</f>
        <v>#DIV/0!</v>
      </c>
    </row>
    <row r="43" customFormat="false" ht="14.65" hidden="false" customHeight="true" outlineLevel="0" collapsed="false">
      <c r="A43" s="1" t="s">
        <v>39</v>
      </c>
      <c r="B43" s="3"/>
      <c r="C43" s="3"/>
      <c r="D43" s="3"/>
      <c r="E43" s="3"/>
      <c r="F43" s="3"/>
      <c r="G43" s="3"/>
      <c r="H43" s="3"/>
      <c r="I43" s="1" t="n">
        <f aca="false">SUM(B43:H43)</f>
        <v>0</v>
      </c>
      <c r="J43" s="5" t="e">
        <f aca="false">AVERAGE(B43, F43)</f>
        <v>#DIV/0!</v>
      </c>
      <c r="K43" s="6" t="e">
        <f aca="false">J43/$J$29</f>
        <v>#DIV/0!</v>
      </c>
      <c r="M43" s="6" t="e">
        <f aca="false">G43/$G$29</f>
        <v>#DIV/0!</v>
      </c>
      <c r="O43" s="0" t="e">
        <f aca="false">H43/$H$29</f>
        <v>#DIV/0!</v>
      </c>
    </row>
    <row r="44" customFormat="false" ht="14.65" hidden="false" customHeight="true" outlineLevel="0" collapsed="false">
      <c r="A44" s="1" t="s">
        <v>40</v>
      </c>
      <c r="B44" s="3"/>
      <c r="C44" s="3"/>
      <c r="D44" s="3"/>
      <c r="E44" s="3"/>
      <c r="F44" s="3"/>
      <c r="G44" s="3"/>
      <c r="H44" s="3"/>
      <c r="I44" s="1" t="n">
        <f aca="false">SUM(B44:H44)</f>
        <v>0</v>
      </c>
      <c r="J44" s="5" t="e">
        <f aca="false">AVERAGE(B44, F44)</f>
        <v>#DIV/0!</v>
      </c>
      <c r="K44" s="6" t="e">
        <f aca="false">J44/$J$29</f>
        <v>#DIV/0!</v>
      </c>
      <c r="M44" s="6" t="e">
        <f aca="false">G44/$G$29</f>
        <v>#DIV/0!</v>
      </c>
      <c r="O44" s="0" t="e">
        <f aca="false">H44/$H$29</f>
        <v>#DIV/0!</v>
      </c>
    </row>
    <row r="45" customFormat="false" ht="14.65" hidden="false" customHeight="true" outlineLevel="0" collapsed="false">
      <c r="A45" s="1" t="s">
        <v>41</v>
      </c>
      <c r="B45" s="3"/>
      <c r="C45" s="3"/>
      <c r="D45" s="3"/>
      <c r="E45" s="3"/>
      <c r="F45" s="3"/>
      <c r="G45" s="3"/>
      <c r="H45" s="3"/>
      <c r="I45" s="1" t="n">
        <f aca="false">SUM(B45:H45)</f>
        <v>0</v>
      </c>
      <c r="J45" s="5" t="e">
        <f aca="false">AVERAGE(B45, F45)</f>
        <v>#DIV/0!</v>
      </c>
      <c r="K45" s="6" t="e">
        <f aca="false">J45/$J$29</f>
        <v>#DIV/0!</v>
      </c>
      <c r="M45" s="6" t="e">
        <f aca="false">G45/$G$29</f>
        <v>#DIV/0!</v>
      </c>
      <c r="O45" s="0" t="e">
        <f aca="false">H45/$H$29</f>
        <v>#DIV/0!</v>
      </c>
    </row>
    <row r="46" customFormat="false" ht="14.65" hidden="false" customHeight="true" outlineLevel="0" collapsed="false">
      <c r="A46" s="1" t="s">
        <v>42</v>
      </c>
      <c r="B46" s="3"/>
      <c r="C46" s="3"/>
      <c r="D46" s="3"/>
      <c r="E46" s="3"/>
      <c r="F46" s="3"/>
      <c r="G46" s="3"/>
      <c r="H46" s="3"/>
      <c r="I46" s="1" t="n">
        <f aca="false">SUM(B46:H46)</f>
        <v>0</v>
      </c>
      <c r="J46" s="5" t="e">
        <f aca="false">AVERAGE(B46, F46)</f>
        <v>#DIV/0!</v>
      </c>
      <c r="K46" s="6" t="e">
        <f aca="false">J46/$J$29</f>
        <v>#DIV/0!</v>
      </c>
      <c r="M46" s="6" t="e">
        <f aca="false">G46/$G$29</f>
        <v>#DIV/0!</v>
      </c>
      <c r="O46" s="0" t="e">
        <f aca="false">H46/$H$29</f>
        <v>#DIV/0!</v>
      </c>
    </row>
    <row r="47" customFormat="false" ht="14.65" hidden="false" customHeight="true" outlineLevel="0" collapsed="false">
      <c r="A47" s="1" t="s">
        <v>43</v>
      </c>
      <c r="B47" s="3"/>
      <c r="C47" s="3"/>
      <c r="D47" s="3"/>
      <c r="E47" s="3"/>
      <c r="F47" s="3"/>
      <c r="G47" s="3"/>
      <c r="H47" s="3"/>
      <c r="I47" s="1" t="n">
        <f aca="false">SUM(B47:H47)</f>
        <v>0</v>
      </c>
      <c r="J47" s="5" t="e">
        <f aca="false">AVERAGE(B47, F47)</f>
        <v>#DIV/0!</v>
      </c>
      <c r="K47" s="6" t="e">
        <f aca="false">J47/$J$29</f>
        <v>#DIV/0!</v>
      </c>
      <c r="M47" s="6" t="e">
        <f aca="false">G47/$G$29</f>
        <v>#DIV/0!</v>
      </c>
      <c r="O47" s="0" t="e">
        <f aca="false">H47/$H$29</f>
        <v>#DIV/0!</v>
      </c>
    </row>
    <row r="48" customFormat="false" ht="14.65" hidden="false" customHeight="true" outlineLevel="0" collapsed="false">
      <c r="A48" s="1" t="s">
        <v>44</v>
      </c>
      <c r="B48" s="3"/>
      <c r="C48" s="3"/>
      <c r="D48" s="3"/>
      <c r="E48" s="3"/>
      <c r="F48" s="3"/>
      <c r="G48" s="3"/>
      <c r="H48" s="3"/>
      <c r="I48" s="1" t="n">
        <f aca="false">SUM(B48:H48)</f>
        <v>0</v>
      </c>
      <c r="J48" s="5" t="e">
        <f aca="false">AVERAGE(B48, F48)</f>
        <v>#DIV/0!</v>
      </c>
      <c r="K48" s="6" t="e">
        <f aca="false">J48/$J$29</f>
        <v>#DIV/0!</v>
      </c>
      <c r="M48" s="6" t="e">
        <f aca="false">G48/$G$29</f>
        <v>#DIV/0!</v>
      </c>
      <c r="O48" s="0" t="e">
        <f aca="false">H48/$H$29</f>
        <v>#DIV/0!</v>
      </c>
    </row>
    <row r="49" customFormat="false" ht="14.65" hidden="false" customHeight="true" outlineLevel="0" collapsed="false">
      <c r="A49" s="1" t="s">
        <v>45</v>
      </c>
      <c r="B49" s="3"/>
      <c r="C49" s="3"/>
      <c r="D49" s="3"/>
      <c r="E49" s="3"/>
      <c r="F49" s="3"/>
      <c r="G49" s="3"/>
      <c r="H49" s="3"/>
      <c r="I49" s="1" t="n">
        <f aca="false">SUM(B49:H49)</f>
        <v>0</v>
      </c>
      <c r="J49" s="5" t="e">
        <f aca="false">AVERAGE(B49, F49)</f>
        <v>#DIV/0!</v>
      </c>
      <c r="K49" s="6" t="e">
        <f aca="false">J49/$J$29</f>
        <v>#DIV/0!</v>
      </c>
      <c r="M49" s="6" t="e">
        <f aca="false">G49/$G$29</f>
        <v>#DIV/0!</v>
      </c>
      <c r="O49" s="0" t="e">
        <f aca="false">H49/$H$29</f>
        <v>#DIV/0!</v>
      </c>
    </row>
    <row r="50" customFormat="false" ht="14.65" hidden="false" customHeight="true" outlineLevel="0" collapsed="false">
      <c r="A50" s="1" t="s">
        <v>46</v>
      </c>
      <c r="B50" s="3"/>
      <c r="C50" s="3"/>
      <c r="D50" s="3"/>
      <c r="E50" s="3"/>
      <c r="F50" s="3"/>
      <c r="G50" s="3"/>
      <c r="H50" s="3"/>
      <c r="I50" s="1" t="n">
        <f aca="false">SUM(B50:H50)</f>
        <v>0</v>
      </c>
      <c r="J50" s="5" t="e">
        <f aca="false">AVERAGE(B50, F50)</f>
        <v>#DIV/0!</v>
      </c>
      <c r="K50" s="6" t="e">
        <f aca="false">J50/$J$29</f>
        <v>#DIV/0!</v>
      </c>
      <c r="M50" s="6" t="e">
        <f aca="false">G50/$G$29</f>
        <v>#DIV/0!</v>
      </c>
      <c r="O50" s="0" t="e">
        <f aca="false">H50/$H$29</f>
        <v>#DIV/0!</v>
      </c>
    </row>
    <row r="51" customFormat="false" ht="14.65" hidden="false" customHeight="true" outlineLevel="0" collapsed="false">
      <c r="A51" s="1" t="s">
        <v>47</v>
      </c>
      <c r="B51" s="3"/>
      <c r="C51" s="3"/>
      <c r="D51" s="3"/>
      <c r="E51" s="3"/>
      <c r="F51" s="3"/>
      <c r="G51" s="3"/>
      <c r="H51" s="3"/>
      <c r="I51" s="1" t="n">
        <f aca="false">SUM(B51:H51)</f>
        <v>0</v>
      </c>
      <c r="J51" s="5" t="e">
        <f aca="false">AVERAGE(B51, F51)</f>
        <v>#DIV/0!</v>
      </c>
      <c r="K51" s="6" t="e">
        <f aca="false">J51/$J$29</f>
        <v>#DIV/0!</v>
      </c>
      <c r="M51" s="6" t="e">
        <f aca="false">G51/$G$29</f>
        <v>#DIV/0!</v>
      </c>
      <c r="O51" s="0" t="e">
        <f aca="false">H51/$H$29</f>
        <v>#DIV/0!</v>
      </c>
    </row>
    <row r="52" customFormat="false" ht="14.65" hidden="false" customHeight="true" outlineLevel="0" collapsed="false">
      <c r="A52" s="1" t="s">
        <v>48</v>
      </c>
      <c r="B52" s="3"/>
      <c r="C52" s="3"/>
      <c r="D52" s="3"/>
      <c r="E52" s="3"/>
      <c r="F52" s="3"/>
      <c r="G52" s="3"/>
      <c r="H52" s="3"/>
      <c r="I52" s="1" t="n">
        <f aca="false">SUM(B52:H52)</f>
        <v>0</v>
      </c>
      <c r="J52" s="5" t="e">
        <f aca="false">AVERAGE(B52, F52)</f>
        <v>#DIV/0!</v>
      </c>
      <c r="K52" s="6" t="e">
        <f aca="false">J52/$J$29</f>
        <v>#DIV/0!</v>
      </c>
      <c r="M52" s="6" t="e">
        <f aca="false">G52/$G$29</f>
        <v>#DIV/0!</v>
      </c>
      <c r="O52" s="0" t="e">
        <f aca="false">H52/$H$29</f>
        <v>#DIV/0!</v>
      </c>
    </row>
    <row r="53" customFormat="false" ht="14.65" hidden="false" customHeight="true" outlineLevel="0" collapsed="false">
      <c r="A53" s="1" t="s">
        <v>49</v>
      </c>
      <c r="B53" s="3"/>
      <c r="C53" s="3"/>
      <c r="D53" s="3"/>
      <c r="E53" s="3"/>
      <c r="F53" s="3"/>
      <c r="G53" s="3"/>
      <c r="H53" s="3"/>
      <c r="I53" s="1" t="n">
        <f aca="false">SUM(B53:H53)</f>
        <v>0</v>
      </c>
      <c r="J53" s="5" t="e">
        <f aca="false">AVERAGE(B53, F53)</f>
        <v>#DIV/0!</v>
      </c>
      <c r="K53" s="6" t="e">
        <f aca="false">J53/$J$29</f>
        <v>#DIV/0!</v>
      </c>
      <c r="M53" s="6" t="e">
        <f aca="false">G53/$G$29</f>
        <v>#DIV/0!</v>
      </c>
      <c r="O53" s="0" t="e">
        <f aca="false">H53/$H$29</f>
        <v>#DIV/0!</v>
      </c>
    </row>
    <row r="54" customFormat="false" ht="14.65" hidden="false" customHeight="true" outlineLevel="0" collapsed="false">
      <c r="A54" s="1" t="s">
        <v>50</v>
      </c>
      <c r="B54" s="3"/>
      <c r="C54" s="3"/>
      <c r="D54" s="3"/>
      <c r="E54" s="3"/>
      <c r="F54" s="3"/>
      <c r="G54" s="3"/>
      <c r="H54" s="3"/>
      <c r="I54" s="1" t="n">
        <f aca="false">SUM(B54:H54)</f>
        <v>0</v>
      </c>
      <c r="J54" s="5" t="e">
        <f aca="false">AVERAGE(B54, F54)</f>
        <v>#DIV/0!</v>
      </c>
      <c r="K54" s="6" t="e">
        <f aca="false">J54/$J$29</f>
        <v>#DIV/0!</v>
      </c>
      <c r="M54" s="6" t="e">
        <f aca="false">G54/$G$29</f>
        <v>#DIV/0!</v>
      </c>
      <c r="O54" s="0" t="e">
        <f aca="false">H54/$H$29</f>
        <v>#DIV/0!</v>
      </c>
    </row>
    <row r="55" customFormat="false" ht="14.65" hidden="false" customHeight="true" outlineLevel="0" collapsed="false">
      <c r="A55" s="1" t="s">
        <v>51</v>
      </c>
      <c r="B55" s="3"/>
      <c r="C55" s="3"/>
      <c r="D55" s="3"/>
      <c r="E55" s="3"/>
      <c r="F55" s="3"/>
      <c r="G55" s="3"/>
      <c r="H55" s="3"/>
      <c r="I55" s="1" t="n">
        <f aca="false">SUM(B55:H55)</f>
        <v>0</v>
      </c>
      <c r="J55" s="5" t="e">
        <f aca="false">AVERAGE(B55, F55)</f>
        <v>#DIV/0!</v>
      </c>
      <c r="K55" s="6" t="e">
        <f aca="false">J55/$J$29</f>
        <v>#DIV/0!</v>
      </c>
      <c r="M55" s="6" t="e">
        <f aca="false">G55/$G$29</f>
        <v>#DIV/0!</v>
      </c>
      <c r="O55" s="0" t="e">
        <f aca="false">H55/$H$29</f>
        <v>#DIV/0!</v>
      </c>
    </row>
    <row r="56" customFormat="false" ht="14.65" hidden="false" customHeight="true" outlineLevel="0" collapsed="false">
      <c r="A56" s="1" t="s">
        <v>52</v>
      </c>
      <c r="B56" s="3"/>
      <c r="C56" s="3"/>
      <c r="D56" s="3"/>
      <c r="E56" s="3"/>
      <c r="F56" s="3"/>
      <c r="G56" s="3"/>
      <c r="H56" s="3"/>
      <c r="I56" s="1" t="n">
        <f aca="false">SUM(B56:H56)</f>
        <v>0</v>
      </c>
      <c r="J56" s="5" t="e">
        <f aca="false">AVERAGE(B56, F56)</f>
        <v>#DIV/0!</v>
      </c>
      <c r="K56" s="6" t="e">
        <f aca="false">J56/$J$29</f>
        <v>#DIV/0!</v>
      </c>
      <c r="M56" s="6" t="e">
        <f aca="false">G56/$G$29</f>
        <v>#DIV/0!</v>
      </c>
      <c r="O56" s="0" t="e">
        <f aca="false">H56/$H$29</f>
        <v>#DIV/0!</v>
      </c>
    </row>
    <row r="57" customFormat="false" ht="14.65" hidden="false" customHeight="true" outlineLevel="0" collapsed="false">
      <c r="A57" s="1" t="s">
        <v>53</v>
      </c>
      <c r="B57" s="3"/>
      <c r="C57" s="3"/>
      <c r="D57" s="3"/>
      <c r="E57" s="3"/>
      <c r="F57" s="3"/>
      <c r="G57" s="3"/>
      <c r="H57" s="3"/>
      <c r="I57" s="1" t="n">
        <f aca="false">SUM(B57:H57)</f>
        <v>0</v>
      </c>
      <c r="J57" s="5" t="e">
        <f aca="false">AVERAGE(B57, F57)</f>
        <v>#DIV/0!</v>
      </c>
      <c r="K57" s="6" t="e">
        <f aca="false">J57/$J$29</f>
        <v>#DIV/0!</v>
      </c>
      <c r="M57" s="6" t="e">
        <f aca="false">G57/$G$29</f>
        <v>#DIV/0!</v>
      </c>
      <c r="O57" s="0" t="e">
        <f aca="false">H57/$H$29</f>
        <v>#DIV/0!</v>
      </c>
    </row>
    <row r="58" customFormat="false" ht="14.65" hidden="false" customHeight="true" outlineLevel="0" collapsed="false">
      <c r="A58" s="1" t="s">
        <v>54</v>
      </c>
      <c r="B58" s="3"/>
      <c r="C58" s="3"/>
      <c r="D58" s="3"/>
      <c r="E58" s="3"/>
      <c r="F58" s="3"/>
      <c r="G58" s="3"/>
      <c r="H58" s="3"/>
      <c r="I58" s="1" t="n">
        <f aca="false">SUM(B58:H58)</f>
        <v>0</v>
      </c>
      <c r="J58" s="5" t="e">
        <f aca="false">AVERAGE(B58, F58)</f>
        <v>#DIV/0!</v>
      </c>
      <c r="K58" s="6" t="e">
        <f aca="false">J58/$J$29</f>
        <v>#DIV/0!</v>
      </c>
      <c r="M58" s="6" t="e">
        <f aca="false">G58/$G$29</f>
        <v>#DIV/0!</v>
      </c>
      <c r="O58" s="0" t="e">
        <f aca="false">H58/$H$29</f>
        <v>#DIV/0!</v>
      </c>
    </row>
    <row r="59" customFormat="false" ht="14.65" hidden="false" customHeight="true" outlineLevel="0" collapsed="false">
      <c r="A59" s="1" t="s">
        <v>24</v>
      </c>
      <c r="B59" s="1" t="n">
        <f aca="false">SUM(B35:B58)</f>
        <v>0</v>
      </c>
      <c r="C59" s="1" t="n">
        <f aca="false">SUM(C35:C58)</f>
        <v>0</v>
      </c>
      <c r="D59" s="1" t="n">
        <f aca="false">SUM(D35:D58)</f>
        <v>0</v>
      </c>
      <c r="E59" s="1" t="n">
        <f aca="false">SUM(E35:E58)</f>
        <v>0</v>
      </c>
      <c r="F59" s="1" t="n">
        <f aca="false">SUM(F35:F58)</f>
        <v>0</v>
      </c>
      <c r="G59" s="1" t="n">
        <f aca="false">SUM(G35:G58)</f>
        <v>0</v>
      </c>
      <c r="H59" s="1" t="n">
        <f aca="false">SUM(H35:H58)</f>
        <v>0</v>
      </c>
      <c r="I59" s="1" t="n">
        <f aca="false">SUM(B59:H59)</f>
        <v>0</v>
      </c>
      <c r="J59" s="5" t="n">
        <f aca="false">AVERAGE(B59, F59)</f>
        <v>0</v>
      </c>
      <c r="K59" s="6" t="e">
        <f aca="false">J59/$J$29</f>
        <v>#DIV/0!</v>
      </c>
      <c r="M59" s="6" t="e">
        <f aca="false">G59/$G$29</f>
        <v>#DIV/0!</v>
      </c>
      <c r="O59" s="0" t="e">
        <f aca="false">H59/$H$29</f>
        <v>#DIV/0!</v>
      </c>
    </row>
    <row r="60" customFormat="false" ht="14.65" hidden="false" customHeight="true" outlineLevel="0" collapsed="false"/>
    <row r="61" customFormat="false" ht="14.65" hidden="false" customHeight="true" outlineLevel="0" collapsed="false">
      <c r="A61" s="1" t="s">
        <v>59</v>
      </c>
      <c r="B61" s="3"/>
      <c r="C61" s="3"/>
      <c r="D61" s="3"/>
      <c r="E61" s="3"/>
      <c r="F61" s="3"/>
      <c r="G61" s="3"/>
      <c r="H61" s="3"/>
    </row>
    <row r="62" customFormat="false" ht="14.65" hidden="false" customHeight="true" outlineLevel="0" collapsed="false">
      <c r="A62" s="1" t="s">
        <v>60</v>
      </c>
      <c r="B62" s="3"/>
      <c r="C62" s="3"/>
      <c r="D62" s="3"/>
      <c r="E62" s="3"/>
      <c r="F62" s="3"/>
      <c r="G62" s="3"/>
      <c r="H62" s="3"/>
    </row>
    <row r="63" customFormat="false" ht="14.65" hidden="false" customHeight="true" outlineLevel="0" collapsed="false"/>
    <row r="64" customFormat="false" ht="14.65" hidden="false" customHeight="true" outlineLevel="0" collapsed="false">
      <c r="A64" s="4" t="s">
        <v>61</v>
      </c>
      <c r="K64" s="1" t="s">
        <v>16</v>
      </c>
      <c r="M64" s="1" t="s">
        <v>16</v>
      </c>
      <c r="O64" s="0" t="s">
        <v>16</v>
      </c>
    </row>
    <row r="65" customFormat="false" ht="12.75" hidden="false" customHeight="true" outlineLevel="0" collapsed="false">
      <c r="B65" s="1" t="s">
        <v>17</v>
      </c>
      <c r="C65" s="1" t="s">
        <v>18</v>
      </c>
      <c r="D65" s="1" t="s">
        <v>19</v>
      </c>
      <c r="E65" s="1" t="s">
        <v>20</v>
      </c>
      <c r="F65" s="1" t="s">
        <v>21</v>
      </c>
      <c r="G65" s="1" t="s">
        <v>22</v>
      </c>
      <c r="H65" s="1" t="s">
        <v>23</v>
      </c>
      <c r="I65" s="1" t="s">
        <v>24</v>
      </c>
      <c r="J65" s="1" t="s">
        <v>25</v>
      </c>
      <c r="K65" s="1" t="s">
        <v>61</v>
      </c>
      <c r="M65" s="1" t="s">
        <v>62</v>
      </c>
      <c r="O65" s="0" t="s">
        <v>63</v>
      </c>
    </row>
    <row r="66" customFormat="false" ht="14.65" hidden="false" customHeight="true" outlineLevel="0" collapsed="false">
      <c r="A66" s="1" t="s">
        <v>31</v>
      </c>
      <c r="B66" s="3"/>
      <c r="C66" s="3"/>
      <c r="D66" s="3"/>
      <c r="E66" s="3"/>
      <c r="F66" s="3"/>
      <c r="G66" s="3"/>
      <c r="H66" s="3"/>
      <c r="I66" s="1" t="n">
        <f aca="false">SUM(B66:H66)</f>
        <v>0</v>
      </c>
      <c r="J66" s="5" t="e">
        <f aca="false">AVERAGE(B66, F66)</f>
        <v>#DIV/0!</v>
      </c>
      <c r="K66" s="6" t="e">
        <f aca="false">J66/$J$29</f>
        <v>#DIV/0!</v>
      </c>
      <c r="M66" s="6" t="e">
        <f aca="false">G66/$G$29</f>
        <v>#DIV/0!</v>
      </c>
      <c r="O66" s="0" t="e">
        <f aca="false">H66/$H$29</f>
        <v>#DIV/0!</v>
      </c>
    </row>
    <row r="67" customFormat="false" ht="14.65" hidden="false" customHeight="true" outlineLevel="0" collapsed="false">
      <c r="A67" s="1" t="s">
        <v>32</v>
      </c>
      <c r="B67" s="3"/>
      <c r="C67" s="3"/>
      <c r="D67" s="3"/>
      <c r="E67" s="3"/>
      <c r="F67" s="3"/>
      <c r="G67" s="3"/>
      <c r="H67" s="3"/>
      <c r="I67" s="1" t="n">
        <f aca="false">SUM(B67:H67)</f>
        <v>0</v>
      </c>
      <c r="J67" s="5" t="e">
        <f aca="false">AVERAGE(B67, F67)</f>
        <v>#DIV/0!</v>
      </c>
      <c r="K67" s="6" t="e">
        <f aca="false">J67/$J$29</f>
        <v>#DIV/0!</v>
      </c>
      <c r="M67" s="6" t="e">
        <f aca="false">G67/$G$29</f>
        <v>#DIV/0!</v>
      </c>
      <c r="O67" s="0" t="e">
        <f aca="false">H67/$H$29</f>
        <v>#DIV/0!</v>
      </c>
    </row>
    <row r="68" customFormat="false" ht="14.65" hidden="false" customHeight="true" outlineLevel="0" collapsed="false">
      <c r="A68" s="1" t="s">
        <v>33</v>
      </c>
      <c r="B68" s="3"/>
      <c r="C68" s="3"/>
      <c r="D68" s="3"/>
      <c r="E68" s="3"/>
      <c r="F68" s="3"/>
      <c r="G68" s="3"/>
      <c r="H68" s="3"/>
      <c r="I68" s="1" t="n">
        <f aca="false">SUM(B68:H68)</f>
        <v>0</v>
      </c>
      <c r="J68" s="5" t="e">
        <f aca="false">AVERAGE(B68, F68)</f>
        <v>#DIV/0!</v>
      </c>
      <c r="K68" s="6" t="e">
        <f aca="false">J68/$J$29</f>
        <v>#DIV/0!</v>
      </c>
      <c r="M68" s="6" t="e">
        <f aca="false">G68/$G$29</f>
        <v>#DIV/0!</v>
      </c>
      <c r="O68" s="0" t="e">
        <f aca="false">H68/$H$29</f>
        <v>#DIV/0!</v>
      </c>
    </row>
    <row r="69" customFormat="false" ht="14.65" hidden="false" customHeight="true" outlineLevel="0" collapsed="false">
      <c r="A69" s="1" t="s">
        <v>34</v>
      </c>
      <c r="B69" s="3"/>
      <c r="C69" s="3"/>
      <c r="D69" s="3"/>
      <c r="E69" s="3"/>
      <c r="F69" s="3"/>
      <c r="G69" s="3"/>
      <c r="H69" s="3"/>
      <c r="I69" s="1" t="n">
        <f aca="false">SUM(B69:H69)</f>
        <v>0</v>
      </c>
      <c r="J69" s="5" t="e">
        <f aca="false">AVERAGE(B69, F69)</f>
        <v>#DIV/0!</v>
      </c>
      <c r="K69" s="6" t="e">
        <f aca="false">J69/$J$29</f>
        <v>#DIV/0!</v>
      </c>
      <c r="M69" s="6" t="e">
        <f aca="false">G69/$G$29</f>
        <v>#DIV/0!</v>
      </c>
      <c r="O69" s="0" t="e">
        <f aca="false">H69/$H$29</f>
        <v>#DIV/0!</v>
      </c>
    </row>
    <row r="70" customFormat="false" ht="14.65" hidden="false" customHeight="true" outlineLevel="0" collapsed="false">
      <c r="A70" s="1" t="s">
        <v>35</v>
      </c>
      <c r="B70" s="3"/>
      <c r="C70" s="3"/>
      <c r="D70" s="3"/>
      <c r="E70" s="3"/>
      <c r="F70" s="3"/>
      <c r="G70" s="3"/>
      <c r="H70" s="3"/>
      <c r="I70" s="1" t="n">
        <f aca="false">SUM(B70:H70)</f>
        <v>0</v>
      </c>
      <c r="J70" s="5" t="e">
        <f aca="false">AVERAGE(B70, F70)</f>
        <v>#DIV/0!</v>
      </c>
      <c r="K70" s="6" t="e">
        <f aca="false">J70/$J$29</f>
        <v>#DIV/0!</v>
      </c>
      <c r="M70" s="6" t="e">
        <f aca="false">G70/$G$29</f>
        <v>#DIV/0!</v>
      </c>
      <c r="O70" s="0" t="e">
        <f aca="false">H70/$H$29</f>
        <v>#DIV/0!</v>
      </c>
    </row>
    <row r="71" customFormat="false" ht="14.65" hidden="false" customHeight="true" outlineLevel="0" collapsed="false">
      <c r="A71" s="1" t="s">
        <v>36</v>
      </c>
      <c r="B71" s="3"/>
      <c r="C71" s="3"/>
      <c r="D71" s="3"/>
      <c r="E71" s="3"/>
      <c r="F71" s="3"/>
      <c r="G71" s="3"/>
      <c r="H71" s="3"/>
      <c r="I71" s="1" t="n">
        <f aca="false">SUM(B71:H71)</f>
        <v>0</v>
      </c>
      <c r="J71" s="5" t="e">
        <f aca="false">AVERAGE(B71, F71)</f>
        <v>#DIV/0!</v>
      </c>
      <c r="K71" s="6" t="e">
        <f aca="false">J71/$J$29</f>
        <v>#DIV/0!</v>
      </c>
      <c r="M71" s="6" t="e">
        <f aca="false">G71/$G$29</f>
        <v>#DIV/0!</v>
      </c>
      <c r="O71" s="0" t="e">
        <f aca="false">H71/$H$29</f>
        <v>#DIV/0!</v>
      </c>
    </row>
    <row r="72" customFormat="false" ht="14.65" hidden="false" customHeight="true" outlineLevel="0" collapsed="false">
      <c r="A72" s="1" t="s">
        <v>37</v>
      </c>
      <c r="B72" s="3"/>
      <c r="C72" s="3"/>
      <c r="D72" s="3"/>
      <c r="E72" s="3"/>
      <c r="F72" s="3"/>
      <c r="G72" s="3"/>
      <c r="H72" s="3"/>
      <c r="I72" s="1" t="n">
        <f aca="false">SUM(B72:H72)</f>
        <v>0</v>
      </c>
      <c r="J72" s="5" t="e">
        <f aca="false">AVERAGE(B72, F72)</f>
        <v>#DIV/0!</v>
      </c>
      <c r="K72" s="6" t="e">
        <f aca="false">J72/$J$29</f>
        <v>#DIV/0!</v>
      </c>
      <c r="M72" s="6" t="e">
        <f aca="false">G72/$G$29</f>
        <v>#DIV/0!</v>
      </c>
      <c r="O72" s="0" t="e">
        <f aca="false">H72/$H$29</f>
        <v>#DIV/0!</v>
      </c>
    </row>
    <row r="73" customFormat="false" ht="14.65" hidden="false" customHeight="true" outlineLevel="0" collapsed="false">
      <c r="A73" s="1" t="s">
        <v>38</v>
      </c>
      <c r="B73" s="3"/>
      <c r="C73" s="3"/>
      <c r="D73" s="3"/>
      <c r="E73" s="3"/>
      <c r="F73" s="3"/>
      <c r="G73" s="3"/>
      <c r="H73" s="3"/>
      <c r="I73" s="1" t="n">
        <f aca="false">SUM(B73:H73)</f>
        <v>0</v>
      </c>
      <c r="J73" s="5" t="e">
        <f aca="false">AVERAGE(B73, F73)</f>
        <v>#DIV/0!</v>
      </c>
      <c r="K73" s="6" t="e">
        <f aca="false">J73/$J$29</f>
        <v>#DIV/0!</v>
      </c>
      <c r="M73" s="6" t="e">
        <f aca="false">G73/$G$29</f>
        <v>#DIV/0!</v>
      </c>
      <c r="O73" s="0" t="e">
        <f aca="false">H73/$H$29</f>
        <v>#DIV/0!</v>
      </c>
    </row>
    <row r="74" customFormat="false" ht="14.65" hidden="false" customHeight="true" outlineLevel="0" collapsed="false">
      <c r="A74" s="1" t="s">
        <v>39</v>
      </c>
      <c r="B74" s="3"/>
      <c r="C74" s="3"/>
      <c r="D74" s="3"/>
      <c r="E74" s="3"/>
      <c r="F74" s="3"/>
      <c r="G74" s="3"/>
      <c r="H74" s="3"/>
      <c r="I74" s="1" t="n">
        <f aca="false">SUM(B74:H74)</f>
        <v>0</v>
      </c>
      <c r="J74" s="5" t="e">
        <f aca="false">AVERAGE(B74, F74)</f>
        <v>#DIV/0!</v>
      </c>
      <c r="K74" s="6" t="e">
        <f aca="false">J74/$J$29</f>
        <v>#DIV/0!</v>
      </c>
      <c r="M74" s="6" t="e">
        <f aca="false">G74/$G$29</f>
        <v>#DIV/0!</v>
      </c>
      <c r="O74" s="0" t="e">
        <f aca="false">H74/$H$29</f>
        <v>#DIV/0!</v>
      </c>
    </row>
    <row r="75" customFormat="false" ht="14.65" hidden="false" customHeight="true" outlineLevel="0" collapsed="false">
      <c r="A75" s="1" t="s">
        <v>40</v>
      </c>
      <c r="B75" s="3"/>
      <c r="C75" s="3"/>
      <c r="D75" s="3"/>
      <c r="E75" s="3"/>
      <c r="F75" s="3"/>
      <c r="G75" s="3"/>
      <c r="H75" s="3"/>
      <c r="I75" s="1" t="n">
        <f aca="false">SUM(B75:H75)</f>
        <v>0</v>
      </c>
      <c r="J75" s="5" t="e">
        <f aca="false">AVERAGE(B75, F75)</f>
        <v>#DIV/0!</v>
      </c>
      <c r="K75" s="6" t="e">
        <f aca="false">J75/$J$29</f>
        <v>#DIV/0!</v>
      </c>
      <c r="M75" s="6" t="e">
        <f aca="false">G75/$G$29</f>
        <v>#DIV/0!</v>
      </c>
      <c r="O75" s="0" t="e">
        <f aca="false">H75/$H$29</f>
        <v>#DIV/0!</v>
      </c>
    </row>
    <row r="76" customFormat="false" ht="14.65" hidden="false" customHeight="true" outlineLevel="0" collapsed="false">
      <c r="A76" s="1" t="s">
        <v>41</v>
      </c>
      <c r="B76" s="3"/>
      <c r="C76" s="3"/>
      <c r="D76" s="3"/>
      <c r="E76" s="3"/>
      <c r="F76" s="3"/>
      <c r="G76" s="3"/>
      <c r="H76" s="3"/>
      <c r="I76" s="1" t="n">
        <f aca="false">SUM(B76:H76)</f>
        <v>0</v>
      </c>
      <c r="J76" s="5" t="e">
        <f aca="false">AVERAGE(B76, F76)</f>
        <v>#DIV/0!</v>
      </c>
      <c r="K76" s="6" t="e">
        <f aca="false">J76/$J$29</f>
        <v>#DIV/0!</v>
      </c>
      <c r="M76" s="6" t="e">
        <f aca="false">G76/$G$29</f>
        <v>#DIV/0!</v>
      </c>
      <c r="O76" s="0" t="e">
        <f aca="false">H76/$H$29</f>
        <v>#DIV/0!</v>
      </c>
    </row>
    <row r="77" customFormat="false" ht="14.65" hidden="false" customHeight="true" outlineLevel="0" collapsed="false">
      <c r="A77" s="1" t="s">
        <v>42</v>
      </c>
      <c r="B77" s="3"/>
      <c r="C77" s="3"/>
      <c r="D77" s="3"/>
      <c r="E77" s="3"/>
      <c r="F77" s="3"/>
      <c r="G77" s="3"/>
      <c r="H77" s="3"/>
      <c r="I77" s="1" t="n">
        <f aca="false">SUM(B77:H77)</f>
        <v>0</v>
      </c>
      <c r="J77" s="5" t="e">
        <f aca="false">AVERAGE(B77, F77)</f>
        <v>#DIV/0!</v>
      </c>
      <c r="K77" s="6" t="e">
        <f aca="false">J77/$J$29</f>
        <v>#DIV/0!</v>
      </c>
      <c r="M77" s="6" t="e">
        <f aca="false">G77/$G$29</f>
        <v>#DIV/0!</v>
      </c>
      <c r="O77" s="0" t="e">
        <f aca="false">H77/$H$29</f>
        <v>#DIV/0!</v>
      </c>
    </row>
    <row r="78" customFormat="false" ht="14.65" hidden="false" customHeight="true" outlineLevel="0" collapsed="false">
      <c r="A78" s="1" t="s">
        <v>43</v>
      </c>
      <c r="B78" s="3"/>
      <c r="C78" s="3"/>
      <c r="D78" s="3"/>
      <c r="E78" s="3"/>
      <c r="F78" s="3"/>
      <c r="G78" s="3"/>
      <c r="H78" s="3"/>
      <c r="I78" s="1" t="n">
        <f aca="false">SUM(B78:H78)</f>
        <v>0</v>
      </c>
      <c r="J78" s="5" t="e">
        <f aca="false">AVERAGE(B78, F78)</f>
        <v>#DIV/0!</v>
      </c>
      <c r="K78" s="6" t="e">
        <f aca="false">J78/$J$29</f>
        <v>#DIV/0!</v>
      </c>
      <c r="M78" s="6" t="e">
        <f aca="false">G78/$G$29</f>
        <v>#DIV/0!</v>
      </c>
      <c r="O78" s="0" t="e">
        <f aca="false">H78/$H$29</f>
        <v>#DIV/0!</v>
      </c>
    </row>
    <row r="79" customFormat="false" ht="14.65" hidden="false" customHeight="true" outlineLevel="0" collapsed="false">
      <c r="A79" s="1" t="s">
        <v>44</v>
      </c>
      <c r="B79" s="3"/>
      <c r="C79" s="3"/>
      <c r="D79" s="3"/>
      <c r="E79" s="3"/>
      <c r="F79" s="3"/>
      <c r="G79" s="3"/>
      <c r="H79" s="3"/>
      <c r="I79" s="1" t="n">
        <f aca="false">SUM(B79:H79)</f>
        <v>0</v>
      </c>
      <c r="J79" s="5" t="e">
        <f aca="false">AVERAGE(B79, F79)</f>
        <v>#DIV/0!</v>
      </c>
      <c r="K79" s="6" t="e">
        <f aca="false">J79/$J$29</f>
        <v>#DIV/0!</v>
      </c>
      <c r="M79" s="6" t="e">
        <f aca="false">G79/$G$29</f>
        <v>#DIV/0!</v>
      </c>
      <c r="O79" s="0" t="e">
        <f aca="false">H79/$H$29</f>
        <v>#DIV/0!</v>
      </c>
    </row>
    <row r="80" customFormat="false" ht="14.65" hidden="false" customHeight="true" outlineLevel="0" collapsed="false">
      <c r="A80" s="1" t="s">
        <v>45</v>
      </c>
      <c r="B80" s="3"/>
      <c r="C80" s="3"/>
      <c r="D80" s="3"/>
      <c r="E80" s="3"/>
      <c r="F80" s="3"/>
      <c r="G80" s="3"/>
      <c r="H80" s="3"/>
      <c r="I80" s="1" t="n">
        <f aca="false">SUM(B80:H80)</f>
        <v>0</v>
      </c>
      <c r="J80" s="5" t="e">
        <f aca="false">AVERAGE(B80, F80)</f>
        <v>#DIV/0!</v>
      </c>
      <c r="K80" s="6" t="e">
        <f aca="false">J80/$J$29</f>
        <v>#DIV/0!</v>
      </c>
      <c r="M80" s="6" t="e">
        <f aca="false">G80/$G$29</f>
        <v>#DIV/0!</v>
      </c>
      <c r="O80" s="0" t="e">
        <f aca="false">H80/$H$29</f>
        <v>#DIV/0!</v>
      </c>
    </row>
    <row r="81" customFormat="false" ht="14.65" hidden="false" customHeight="true" outlineLevel="0" collapsed="false">
      <c r="A81" s="1" t="s">
        <v>46</v>
      </c>
      <c r="B81" s="3"/>
      <c r="C81" s="3"/>
      <c r="D81" s="3"/>
      <c r="E81" s="3"/>
      <c r="F81" s="3"/>
      <c r="G81" s="3"/>
      <c r="H81" s="3"/>
      <c r="I81" s="1" t="n">
        <f aca="false">SUM(B81:H81)</f>
        <v>0</v>
      </c>
      <c r="J81" s="5" t="e">
        <f aca="false">AVERAGE(B81, F81)</f>
        <v>#DIV/0!</v>
      </c>
      <c r="K81" s="6" t="e">
        <f aca="false">J81/$J$29</f>
        <v>#DIV/0!</v>
      </c>
      <c r="M81" s="6" t="e">
        <f aca="false">G81/$G$29</f>
        <v>#DIV/0!</v>
      </c>
      <c r="O81" s="0" t="e">
        <f aca="false">H81/$H$29</f>
        <v>#DIV/0!</v>
      </c>
    </row>
    <row r="82" customFormat="false" ht="14.65" hidden="false" customHeight="true" outlineLevel="0" collapsed="false">
      <c r="A82" s="1" t="s">
        <v>47</v>
      </c>
      <c r="B82" s="3"/>
      <c r="C82" s="3"/>
      <c r="D82" s="3"/>
      <c r="E82" s="3"/>
      <c r="F82" s="3"/>
      <c r="G82" s="3"/>
      <c r="H82" s="3"/>
      <c r="I82" s="1" t="n">
        <f aca="false">SUM(B82:H82)</f>
        <v>0</v>
      </c>
      <c r="J82" s="5" t="e">
        <f aca="false">AVERAGE(B82, F82)</f>
        <v>#DIV/0!</v>
      </c>
      <c r="K82" s="6" t="e">
        <f aca="false">J82/$J$29</f>
        <v>#DIV/0!</v>
      </c>
      <c r="M82" s="6" t="e">
        <f aca="false">G82/$G$29</f>
        <v>#DIV/0!</v>
      </c>
      <c r="O82" s="0" t="e">
        <f aca="false">H82/$H$29</f>
        <v>#DIV/0!</v>
      </c>
    </row>
    <row r="83" customFormat="false" ht="14.65" hidden="false" customHeight="true" outlineLevel="0" collapsed="false">
      <c r="A83" s="1" t="s">
        <v>48</v>
      </c>
      <c r="B83" s="3"/>
      <c r="C83" s="3"/>
      <c r="D83" s="3"/>
      <c r="E83" s="3"/>
      <c r="F83" s="3"/>
      <c r="G83" s="3"/>
      <c r="H83" s="3"/>
      <c r="I83" s="1" t="n">
        <f aca="false">SUM(B83:H83)</f>
        <v>0</v>
      </c>
      <c r="J83" s="5" t="e">
        <f aca="false">AVERAGE(B83, F83)</f>
        <v>#DIV/0!</v>
      </c>
      <c r="K83" s="6" t="e">
        <f aca="false">J83/$J$29</f>
        <v>#DIV/0!</v>
      </c>
      <c r="M83" s="6" t="e">
        <f aca="false">G83/$G$29</f>
        <v>#DIV/0!</v>
      </c>
      <c r="O83" s="0" t="e">
        <f aca="false">H83/$H$29</f>
        <v>#DIV/0!</v>
      </c>
    </row>
    <row r="84" customFormat="false" ht="14.65" hidden="false" customHeight="true" outlineLevel="0" collapsed="false">
      <c r="A84" s="1" t="s">
        <v>49</v>
      </c>
      <c r="B84" s="3"/>
      <c r="C84" s="3"/>
      <c r="D84" s="3"/>
      <c r="E84" s="3"/>
      <c r="F84" s="3"/>
      <c r="G84" s="3"/>
      <c r="H84" s="3"/>
      <c r="I84" s="1" t="n">
        <f aca="false">SUM(B84:H84)</f>
        <v>0</v>
      </c>
      <c r="J84" s="5" t="e">
        <f aca="false">AVERAGE(B84, F84)</f>
        <v>#DIV/0!</v>
      </c>
      <c r="K84" s="6" t="e">
        <f aca="false">J84/$J$29</f>
        <v>#DIV/0!</v>
      </c>
      <c r="M84" s="6" t="e">
        <f aca="false">G84/$G$29</f>
        <v>#DIV/0!</v>
      </c>
      <c r="O84" s="0" t="e">
        <f aca="false">H84/$H$29</f>
        <v>#DIV/0!</v>
      </c>
    </row>
    <row r="85" customFormat="false" ht="14.65" hidden="false" customHeight="true" outlineLevel="0" collapsed="false">
      <c r="A85" s="1" t="s">
        <v>50</v>
      </c>
      <c r="B85" s="3"/>
      <c r="C85" s="3"/>
      <c r="D85" s="3"/>
      <c r="E85" s="3"/>
      <c r="F85" s="3"/>
      <c r="G85" s="3"/>
      <c r="H85" s="3"/>
      <c r="I85" s="1" t="n">
        <f aca="false">SUM(B85:H85)</f>
        <v>0</v>
      </c>
      <c r="J85" s="5" t="e">
        <f aca="false">AVERAGE(B85, F85)</f>
        <v>#DIV/0!</v>
      </c>
      <c r="K85" s="6" t="e">
        <f aca="false">J85/$J$29</f>
        <v>#DIV/0!</v>
      </c>
      <c r="M85" s="6" t="e">
        <f aca="false">G85/$G$29</f>
        <v>#DIV/0!</v>
      </c>
      <c r="O85" s="0" t="e">
        <f aca="false">H85/$H$29</f>
        <v>#DIV/0!</v>
      </c>
    </row>
    <row r="86" customFormat="false" ht="14.65" hidden="false" customHeight="true" outlineLevel="0" collapsed="false">
      <c r="A86" s="1" t="s">
        <v>51</v>
      </c>
      <c r="B86" s="3"/>
      <c r="C86" s="3"/>
      <c r="D86" s="3"/>
      <c r="E86" s="3"/>
      <c r="F86" s="3"/>
      <c r="G86" s="3"/>
      <c r="H86" s="3"/>
      <c r="I86" s="1" t="n">
        <f aca="false">SUM(B86:H86)</f>
        <v>0</v>
      </c>
      <c r="J86" s="5" t="e">
        <f aca="false">AVERAGE(B86, F86)</f>
        <v>#DIV/0!</v>
      </c>
      <c r="K86" s="6" t="e">
        <f aca="false">J86/$J$29</f>
        <v>#DIV/0!</v>
      </c>
      <c r="M86" s="6" t="e">
        <f aca="false">G86/$G$29</f>
        <v>#DIV/0!</v>
      </c>
      <c r="O86" s="0" t="e">
        <f aca="false">H86/$H$29</f>
        <v>#DIV/0!</v>
      </c>
    </row>
    <row r="87" customFormat="false" ht="14.65" hidden="false" customHeight="true" outlineLevel="0" collapsed="false">
      <c r="A87" s="1" t="s">
        <v>52</v>
      </c>
      <c r="B87" s="3"/>
      <c r="C87" s="3"/>
      <c r="D87" s="3"/>
      <c r="E87" s="3"/>
      <c r="F87" s="3"/>
      <c r="G87" s="3"/>
      <c r="H87" s="3"/>
      <c r="I87" s="1" t="n">
        <f aca="false">SUM(B87:H87)</f>
        <v>0</v>
      </c>
      <c r="J87" s="5" t="e">
        <f aca="false">AVERAGE(B87, F87)</f>
        <v>#DIV/0!</v>
      </c>
      <c r="K87" s="6" t="e">
        <f aca="false">J87/$J$29</f>
        <v>#DIV/0!</v>
      </c>
      <c r="M87" s="6" t="e">
        <f aca="false">G87/$G$29</f>
        <v>#DIV/0!</v>
      </c>
      <c r="O87" s="0" t="e">
        <f aca="false">H87/$H$29</f>
        <v>#DIV/0!</v>
      </c>
    </row>
    <row r="88" customFormat="false" ht="14.65" hidden="false" customHeight="true" outlineLevel="0" collapsed="false">
      <c r="A88" s="1" t="s">
        <v>53</v>
      </c>
      <c r="B88" s="3"/>
      <c r="C88" s="3"/>
      <c r="D88" s="3"/>
      <c r="E88" s="3"/>
      <c r="F88" s="3"/>
      <c r="G88" s="3"/>
      <c r="H88" s="3"/>
      <c r="I88" s="1" t="n">
        <f aca="false">SUM(B88:H88)</f>
        <v>0</v>
      </c>
      <c r="J88" s="5" t="e">
        <f aca="false">AVERAGE(B88, F88)</f>
        <v>#DIV/0!</v>
      </c>
      <c r="K88" s="6" t="e">
        <f aca="false">J88/$J$29</f>
        <v>#DIV/0!</v>
      </c>
      <c r="M88" s="6" t="e">
        <f aca="false">G88/$G$29</f>
        <v>#DIV/0!</v>
      </c>
      <c r="O88" s="0" t="e">
        <f aca="false">H88/$H$29</f>
        <v>#DIV/0!</v>
      </c>
    </row>
    <row r="89" customFormat="false" ht="14.65" hidden="false" customHeight="true" outlineLevel="0" collapsed="false">
      <c r="A89" s="1" t="s">
        <v>54</v>
      </c>
      <c r="B89" s="3"/>
      <c r="C89" s="3"/>
      <c r="D89" s="3"/>
      <c r="E89" s="3"/>
      <c r="F89" s="3"/>
      <c r="G89" s="3"/>
      <c r="H89" s="3"/>
      <c r="I89" s="1" t="n">
        <f aca="false">SUM(B89:H89)</f>
        <v>0</v>
      </c>
      <c r="J89" s="5" t="e">
        <f aca="false">AVERAGE(B89, F89)</f>
        <v>#DIV/0!</v>
      </c>
      <c r="K89" s="6" t="e">
        <f aca="false">J89/$J$29</f>
        <v>#DIV/0!</v>
      </c>
      <c r="M89" s="6" t="e">
        <f aca="false">G89/$G$29</f>
        <v>#DIV/0!</v>
      </c>
      <c r="O89" s="0" t="e">
        <f aca="false">H89/$H$29</f>
        <v>#DIV/0!</v>
      </c>
    </row>
    <row r="90" customFormat="false" ht="12.75" hidden="false" customHeight="true" outlineLevel="0" collapsed="false">
      <c r="A90" s="1" t="s">
        <v>24</v>
      </c>
      <c r="B90" s="1" t="n">
        <f aca="false">SUM(B66:B89)</f>
        <v>0</v>
      </c>
      <c r="C90" s="1" t="n">
        <f aca="false">SUM(C66:C89)</f>
        <v>0</v>
      </c>
      <c r="D90" s="1" t="n">
        <f aca="false">SUM(D66:D89)</f>
        <v>0</v>
      </c>
      <c r="E90" s="1" t="n">
        <f aca="false">SUM(E66:E89)</f>
        <v>0</v>
      </c>
      <c r="F90" s="1" t="n">
        <f aca="false">SUM(F66:F89)</f>
        <v>0</v>
      </c>
      <c r="G90" s="1" t="n">
        <f aca="false">SUM(G66:G89)</f>
        <v>0</v>
      </c>
      <c r="H90" s="1" t="n">
        <f aca="false">SUM(H66:H89)</f>
        <v>0</v>
      </c>
      <c r="I90" s="1" t="n">
        <f aca="false">SUM(B90:H90)</f>
        <v>0</v>
      </c>
      <c r="J90" s="5" t="n">
        <f aca="false">AVERAGE(B90, F90)</f>
        <v>0</v>
      </c>
      <c r="K90" s="6" t="e">
        <f aca="false">J90/$J$29</f>
        <v>#DIV/0!</v>
      </c>
      <c r="M90" s="6" t="e">
        <f aca="false">G90/$G$29</f>
        <v>#DIV/0!</v>
      </c>
      <c r="O90" s="0" t="e">
        <f aca="false">H90/$H$29</f>
        <v>#DIV/0!</v>
      </c>
    </row>
    <row r="92" customFormat="false" ht="12.75" hidden="false" customHeight="true" outlineLevel="0" collapsed="false">
      <c r="A92" s="1" t="s">
        <v>59</v>
      </c>
      <c r="B92" s="3"/>
      <c r="C92" s="3"/>
      <c r="D92" s="3"/>
      <c r="E92" s="3"/>
      <c r="F92" s="3"/>
      <c r="G92" s="3"/>
      <c r="H92" s="3"/>
    </row>
    <row r="93" customFormat="false" ht="12.75" hidden="false" customHeight="true" outlineLevel="0" collapsed="false">
      <c r="A93" s="1" t="s">
        <v>60</v>
      </c>
      <c r="B93" s="3"/>
      <c r="C93" s="3"/>
      <c r="D93" s="3"/>
      <c r="E93" s="3"/>
      <c r="F93" s="3"/>
      <c r="G93" s="3"/>
      <c r="H93" s="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7" activeCellId="0" sqref="A7"/>
    </sheetView>
  </sheetViews>
  <sheetFormatPr defaultColWidth="8.6875" defaultRowHeight="12.75" zeroHeight="false" outlineLevelRow="0" outlineLevelCol="0"/>
  <sheetData>
    <row r="1" customFormat="false" ht="12.75" hidden="false" customHeight="false" outlineLevel="0" collapsed="false">
      <c r="A1" s="0" t="s">
        <v>64</v>
      </c>
    </row>
    <row r="3" customFormat="false" ht="12.75" hidden="false" customHeight="false" outlineLevel="0" collapsed="false">
      <c r="A3" s="0" t="s">
        <v>15</v>
      </c>
      <c r="B3" s="0" t="s">
        <v>65</v>
      </c>
      <c r="C3" s="0" t="s">
        <v>66</v>
      </c>
      <c r="D3" s="0" t="s">
        <v>67</v>
      </c>
      <c r="E3" s="0" t="s">
        <v>68</v>
      </c>
      <c r="F3" s="0" t="s">
        <v>69</v>
      </c>
      <c r="G3" s="0" t="s">
        <v>70</v>
      </c>
      <c r="H3" s="0" t="s">
        <v>71</v>
      </c>
      <c r="I3" s="0" t="s">
        <v>72</v>
      </c>
      <c r="J3" s="0" t="s">
        <v>73</v>
      </c>
      <c r="K3" s="0" t="s">
        <v>74</v>
      </c>
      <c r="L3" s="0" t="s">
        <v>75</v>
      </c>
      <c r="M3" s="0" t="s">
        <v>76</v>
      </c>
      <c r="N3" s="0" t="s">
        <v>77</v>
      </c>
      <c r="O3" s="0" t="s">
        <v>78</v>
      </c>
    </row>
    <row r="4" customFormat="false" ht="12.75" hidden="false" customHeight="false" outlineLevel="0" collapsed="false"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0" t="n">
        <f aca="false">SUM(B4:M4)</f>
        <v>0</v>
      </c>
      <c r="O4" s="0" t="e">
        <f aca="false">AVERAGE(B4:M4)</f>
        <v>#DIV/0!</v>
      </c>
    </row>
    <row r="6" customFormat="false" ht="12.75" hidden="false" customHeight="false" outlineLevel="0" collapsed="false">
      <c r="A6" s="0" t="s">
        <v>16</v>
      </c>
      <c r="B6" s="0" t="e">
        <f aca="false">100/$O$4 * B4 * 0.01</f>
        <v>#DIV/0!</v>
      </c>
      <c r="C6" s="0" t="e">
        <f aca="false">100/$O$4 * C4 * 0.01</f>
        <v>#DIV/0!</v>
      </c>
      <c r="D6" s="0" t="e">
        <f aca="false">100/$O$4 * D4 * 0.01</f>
        <v>#DIV/0!</v>
      </c>
      <c r="E6" s="0" t="e">
        <f aca="false">100/$O$4 * E4 * 0.01</f>
        <v>#DIV/0!</v>
      </c>
      <c r="F6" s="0" t="e">
        <f aca="false">100/$O$4 * F4 * 0.01</f>
        <v>#DIV/0!</v>
      </c>
      <c r="G6" s="0" t="e">
        <f aca="false">100/$O$4 * G4 * 0.01</f>
        <v>#DIV/0!</v>
      </c>
      <c r="H6" s="0" t="e">
        <f aca="false">100/$O$4 * H4 * 0.01</f>
        <v>#DIV/0!</v>
      </c>
      <c r="I6" s="0" t="e">
        <f aca="false">100/$O$4 * I4 * 0.01</f>
        <v>#DIV/0!</v>
      </c>
      <c r="J6" s="0" t="e">
        <f aca="false">100/$O$4 * J4 * 0.01</f>
        <v>#DIV/0!</v>
      </c>
      <c r="K6" s="0" t="e">
        <f aca="false">100/$O$4 * K4 * 0.01</f>
        <v>#DIV/0!</v>
      </c>
      <c r="L6" s="0" t="e">
        <f aca="false">100/$O$4 * L4 * 0.01</f>
        <v>#DIV/0!</v>
      </c>
      <c r="M6" s="0" t="e">
        <f aca="false">100/$O$4 * M4 * 0.01</f>
        <v>#DIV/0!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5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30078125" defaultRowHeight="12.75" zeroHeight="false" outlineLevelRow="0" outlineLevelCol="0"/>
  <cols>
    <col collapsed="false" customWidth="true" hidden="false" outlineLevel="0" max="19" min="1" style="1" width="11.57"/>
  </cols>
  <sheetData>
    <row r="1" customFormat="false" ht="17.45" hidden="false" customHeight="true" outlineLevel="0" collapsed="false">
      <c r="A1" s="2" t="s">
        <v>79</v>
      </c>
    </row>
    <row r="3" customFormat="false" ht="12.75" hidden="false" customHeight="true" outlineLevel="0" collapsed="false">
      <c r="A3" s="4" t="s">
        <v>11</v>
      </c>
    </row>
    <row r="4" customFormat="false" ht="12.75" hidden="false" customHeight="true" outlineLevel="0" collapsed="false">
      <c r="B4" s="1" t="n">
        <v>1</v>
      </c>
      <c r="C4" s="1" t="n">
        <v>2</v>
      </c>
      <c r="D4" s="1" t="n">
        <v>3</v>
      </c>
      <c r="E4" s="1" t="n">
        <v>4</v>
      </c>
      <c r="F4" s="1" t="n">
        <v>5</v>
      </c>
      <c r="G4" s="1" t="n">
        <v>6</v>
      </c>
      <c r="H4" s="1" t="n">
        <v>7</v>
      </c>
      <c r="I4" s="1" t="n">
        <v>8</v>
      </c>
      <c r="J4" s="1" t="n">
        <v>9</v>
      </c>
      <c r="K4" s="1" t="n">
        <v>10</v>
      </c>
      <c r="L4" s="1" t="n">
        <v>11</v>
      </c>
      <c r="M4" s="1" t="n">
        <v>12</v>
      </c>
      <c r="N4" s="1" t="n">
        <v>13</v>
      </c>
      <c r="O4" s="1" t="s">
        <v>24</v>
      </c>
      <c r="P4" s="1" t="s">
        <v>80</v>
      </c>
      <c r="Q4" s="1" t="s">
        <v>81</v>
      </c>
      <c r="R4" s="1" t="s">
        <v>82</v>
      </c>
      <c r="S4" s="1" t="s">
        <v>83</v>
      </c>
    </row>
    <row r="5" customFormat="false" ht="14.65" hidden="false" customHeight="true" outlineLevel="0" collapsed="false">
      <c r="A5" s="1" t="s">
        <v>31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1" t="n">
        <f aca="false">SUM(B5:N5)</f>
        <v>0</v>
      </c>
      <c r="P5" s="9"/>
      <c r="Q5" s="9"/>
      <c r="R5" s="9"/>
      <c r="S5" s="10"/>
    </row>
    <row r="6" customFormat="false" ht="14.65" hidden="false" customHeight="true" outlineLevel="0" collapsed="false">
      <c r="A6" s="1" t="s">
        <v>32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1" t="n">
        <f aca="false">SUM(B6:N6)</f>
        <v>0</v>
      </c>
      <c r="P6" s="9"/>
      <c r="Q6" s="9"/>
      <c r="R6" s="9"/>
      <c r="S6" s="10"/>
    </row>
    <row r="7" customFormat="false" ht="14.65" hidden="false" customHeight="true" outlineLevel="0" collapsed="false">
      <c r="A7" s="1" t="s">
        <v>33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1" t="n">
        <f aca="false">SUM(B7:N7)</f>
        <v>0</v>
      </c>
      <c r="P7" s="9"/>
      <c r="Q7" s="9"/>
      <c r="R7" s="9"/>
      <c r="S7" s="10"/>
    </row>
    <row r="8" customFormat="false" ht="14.65" hidden="false" customHeight="true" outlineLevel="0" collapsed="false">
      <c r="A8" s="1" t="s">
        <v>34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1" t="n">
        <f aca="false">SUM(B8:N8)</f>
        <v>0</v>
      </c>
      <c r="P8" s="9"/>
      <c r="Q8" s="9"/>
      <c r="R8" s="9"/>
      <c r="S8" s="10"/>
    </row>
    <row r="9" customFormat="false" ht="14.65" hidden="false" customHeight="true" outlineLevel="0" collapsed="false">
      <c r="A9" s="1" t="s">
        <v>35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1" t="n">
        <f aca="false">SUM(B9:N9)</f>
        <v>0</v>
      </c>
      <c r="P9" s="9"/>
      <c r="Q9" s="9"/>
      <c r="R9" s="9"/>
      <c r="S9" s="10"/>
    </row>
    <row r="10" customFormat="false" ht="14.65" hidden="false" customHeight="true" outlineLevel="0" collapsed="false">
      <c r="A10" s="1" t="s">
        <v>36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1" t="n">
        <f aca="false">SUM(B10:N10)</f>
        <v>0</v>
      </c>
      <c r="P10" s="9"/>
      <c r="Q10" s="9"/>
      <c r="R10" s="9"/>
      <c r="S10" s="10"/>
    </row>
    <row r="11" customFormat="false" ht="14.65" hidden="false" customHeight="true" outlineLevel="0" collapsed="false">
      <c r="A11" s="1" t="s">
        <v>37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1" t="n">
        <f aca="false">SUM(B11:N11)</f>
        <v>0</v>
      </c>
      <c r="P11" s="9"/>
      <c r="Q11" s="9"/>
      <c r="R11" s="9"/>
      <c r="S11" s="10"/>
    </row>
    <row r="12" customFormat="false" ht="14.65" hidden="false" customHeight="true" outlineLevel="0" collapsed="false">
      <c r="A12" s="1" t="s">
        <v>38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1" t="n">
        <f aca="false">SUM(B12:N12)</f>
        <v>0</v>
      </c>
      <c r="P12" s="9"/>
      <c r="Q12" s="9"/>
      <c r="R12" s="9"/>
      <c r="S12" s="10"/>
    </row>
    <row r="13" customFormat="false" ht="14.65" hidden="false" customHeight="true" outlineLevel="0" collapsed="false">
      <c r="A13" s="1" t="s">
        <v>39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1" t="n">
        <f aca="false">SUM(B13:N13)</f>
        <v>0</v>
      </c>
      <c r="P13" s="9"/>
      <c r="Q13" s="9"/>
      <c r="R13" s="9"/>
      <c r="S13" s="10"/>
    </row>
    <row r="14" customFormat="false" ht="14.65" hidden="false" customHeight="true" outlineLevel="0" collapsed="false">
      <c r="A14" s="1" t="s">
        <v>40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1" t="n">
        <f aca="false">SUM(B14:N14)</f>
        <v>0</v>
      </c>
      <c r="P14" s="9"/>
      <c r="Q14" s="9"/>
      <c r="R14" s="9"/>
      <c r="S14" s="10"/>
    </row>
    <row r="15" customFormat="false" ht="14.65" hidden="false" customHeight="true" outlineLevel="0" collapsed="false">
      <c r="A15" s="1" t="s">
        <v>41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1" t="n">
        <f aca="false">SUM(B15:N15)</f>
        <v>0</v>
      </c>
      <c r="P15" s="9"/>
      <c r="Q15" s="9"/>
      <c r="R15" s="9"/>
      <c r="S15" s="10"/>
    </row>
    <row r="16" customFormat="false" ht="14.65" hidden="false" customHeight="true" outlineLevel="0" collapsed="false">
      <c r="A16" s="1" t="s">
        <v>42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1" t="n">
        <f aca="false">SUM(B16:N16)</f>
        <v>0</v>
      </c>
      <c r="P16" s="9"/>
      <c r="Q16" s="9"/>
      <c r="R16" s="9"/>
      <c r="S16" s="10"/>
    </row>
    <row r="17" customFormat="false" ht="14.65" hidden="false" customHeight="true" outlineLevel="0" collapsed="false">
      <c r="A17" s="1" t="s">
        <v>43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1" t="n">
        <f aca="false">SUM(B17:N17)</f>
        <v>0</v>
      </c>
      <c r="P17" s="9"/>
      <c r="Q17" s="9"/>
      <c r="R17" s="9"/>
      <c r="S17" s="10"/>
    </row>
    <row r="18" customFormat="false" ht="14.65" hidden="false" customHeight="true" outlineLevel="0" collapsed="false">
      <c r="A18" s="1" t="s">
        <v>44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1" t="n">
        <f aca="false">SUM(B18:N18)</f>
        <v>0</v>
      </c>
      <c r="P18" s="9"/>
      <c r="Q18" s="9"/>
      <c r="R18" s="9"/>
      <c r="S18" s="10"/>
    </row>
    <row r="19" customFormat="false" ht="14.65" hidden="false" customHeight="true" outlineLevel="0" collapsed="false">
      <c r="A19" s="1" t="s">
        <v>45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1" t="n">
        <f aca="false">SUM(B19:N19)</f>
        <v>0</v>
      </c>
      <c r="P19" s="9"/>
      <c r="Q19" s="9"/>
      <c r="R19" s="9"/>
      <c r="S19" s="10"/>
    </row>
    <row r="20" customFormat="false" ht="14.65" hidden="false" customHeight="true" outlineLevel="0" collapsed="false">
      <c r="A20" s="1" t="s">
        <v>46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1" t="n">
        <f aca="false">SUM(B20:N20)</f>
        <v>0</v>
      </c>
      <c r="P20" s="9"/>
      <c r="Q20" s="9"/>
      <c r="R20" s="9"/>
      <c r="S20" s="10"/>
    </row>
    <row r="21" customFormat="false" ht="14.65" hidden="false" customHeight="true" outlineLevel="0" collapsed="false">
      <c r="A21" s="1" t="s">
        <v>47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1" t="n">
        <f aca="false">SUM(B21:N21)</f>
        <v>0</v>
      </c>
      <c r="P21" s="9"/>
      <c r="Q21" s="9"/>
      <c r="R21" s="9"/>
      <c r="S21" s="10"/>
    </row>
    <row r="22" customFormat="false" ht="14.65" hidden="false" customHeight="true" outlineLevel="0" collapsed="false">
      <c r="A22" s="1" t="s">
        <v>48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1" t="n">
        <f aca="false">SUM(B22:N22)</f>
        <v>0</v>
      </c>
      <c r="P22" s="9"/>
      <c r="Q22" s="9"/>
      <c r="R22" s="9"/>
      <c r="S22" s="10"/>
    </row>
    <row r="23" customFormat="false" ht="14.65" hidden="false" customHeight="true" outlineLevel="0" collapsed="false">
      <c r="A23" s="1" t="s">
        <v>49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1" t="n">
        <f aca="false">SUM(B23:N23)</f>
        <v>0</v>
      </c>
      <c r="P23" s="9"/>
      <c r="Q23" s="9"/>
      <c r="R23" s="9"/>
      <c r="S23" s="10"/>
    </row>
    <row r="24" customFormat="false" ht="14.65" hidden="false" customHeight="true" outlineLevel="0" collapsed="false">
      <c r="A24" s="1" t="s">
        <v>50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1" t="n">
        <f aca="false">SUM(B24:N24)</f>
        <v>0</v>
      </c>
      <c r="P24" s="9"/>
      <c r="Q24" s="9"/>
      <c r="R24" s="9"/>
      <c r="S24" s="10"/>
    </row>
    <row r="25" customFormat="false" ht="14.65" hidden="false" customHeight="true" outlineLevel="0" collapsed="false">
      <c r="A25" s="1" t="s">
        <v>51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1" t="n">
        <f aca="false">SUM(B25:N25)</f>
        <v>0</v>
      </c>
      <c r="P25" s="9"/>
      <c r="Q25" s="9"/>
      <c r="R25" s="9"/>
      <c r="S25" s="10"/>
    </row>
    <row r="26" customFormat="false" ht="14.65" hidden="false" customHeight="true" outlineLevel="0" collapsed="false">
      <c r="A26" s="1" t="s">
        <v>52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1" t="n">
        <f aca="false">SUM(B26:N26)</f>
        <v>0</v>
      </c>
      <c r="P26" s="9"/>
      <c r="Q26" s="9"/>
      <c r="R26" s="9"/>
      <c r="S26" s="10"/>
    </row>
    <row r="27" customFormat="false" ht="14.65" hidden="false" customHeight="true" outlineLevel="0" collapsed="false">
      <c r="A27" s="1" t="s">
        <v>53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1" t="n">
        <f aca="false">SUM(B27:N27)</f>
        <v>0</v>
      </c>
      <c r="P27" s="9"/>
      <c r="Q27" s="9"/>
      <c r="R27" s="9"/>
      <c r="S27" s="10"/>
    </row>
    <row r="28" customFormat="false" ht="14.65" hidden="false" customHeight="true" outlineLevel="0" collapsed="false">
      <c r="A28" s="1" t="s">
        <v>54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1" t="n">
        <f aca="false">SUM(B28:N28)</f>
        <v>0</v>
      </c>
      <c r="P28" s="9"/>
      <c r="Q28" s="9"/>
      <c r="R28" s="9"/>
      <c r="S28" s="10"/>
    </row>
    <row r="29" customFormat="false" ht="14.65" hidden="false" customHeight="true" outlineLevel="0" collapsed="false">
      <c r="A29" s="1" t="s">
        <v>24</v>
      </c>
      <c r="B29" s="1" t="n">
        <f aca="false">SUM(B5:B28)</f>
        <v>0</v>
      </c>
      <c r="C29" s="1" t="n">
        <f aca="false">SUM(C5:C28)</f>
        <v>0</v>
      </c>
      <c r="D29" s="1" t="n">
        <f aca="false">SUM(D5:D28)</f>
        <v>0</v>
      </c>
      <c r="E29" s="1" t="n">
        <f aca="false">SUM(E5:E28)</f>
        <v>0</v>
      </c>
      <c r="F29" s="1" t="n">
        <f aca="false">SUM(F5:F28)</f>
        <v>0</v>
      </c>
      <c r="G29" s="1" t="n">
        <f aca="false">SUM(G5:G28)</f>
        <v>0</v>
      </c>
      <c r="H29" s="1" t="n">
        <f aca="false">SUM(H5:H28)</f>
        <v>0</v>
      </c>
      <c r="I29" s="1" t="n">
        <f aca="false">SUM(I5:I28)</f>
        <v>0</v>
      </c>
      <c r="J29" s="1" t="n">
        <f aca="false">SUM(J5:J28)</f>
        <v>0</v>
      </c>
      <c r="K29" s="1" t="n">
        <f aca="false">SUM(K5:K28)</f>
        <v>0</v>
      </c>
      <c r="L29" s="1" t="n">
        <f aca="false">SUM(L5:L28)</f>
        <v>0</v>
      </c>
      <c r="M29" s="1" t="n">
        <f aca="false">SUM(M5:M28)</f>
        <v>0</v>
      </c>
      <c r="N29" s="1" t="n">
        <f aca="false">SUM(N5:N28)</f>
        <v>0</v>
      </c>
      <c r="O29" s="1" t="n">
        <f aca="false">SUM(B29:N29)</f>
        <v>0</v>
      </c>
    </row>
    <row r="30" customFormat="false" ht="14.65" hidden="false" customHeight="true" outlineLevel="0" collapsed="false"/>
    <row r="31" customFormat="false" ht="14.65" hidden="false" customHeight="true" outlineLevel="0" collapsed="false">
      <c r="A31" s="4" t="s">
        <v>12</v>
      </c>
    </row>
    <row r="32" customFormat="false" ht="12.75" hidden="false" customHeight="true" outlineLevel="0" collapsed="false">
      <c r="B32" s="1" t="n">
        <v>1</v>
      </c>
      <c r="C32" s="1" t="n">
        <v>2</v>
      </c>
      <c r="D32" s="1" t="n">
        <v>3</v>
      </c>
      <c r="E32" s="1" t="n">
        <v>4</v>
      </c>
      <c r="F32" s="1" t="n">
        <v>5</v>
      </c>
      <c r="G32" s="1" t="n">
        <v>6</v>
      </c>
      <c r="H32" s="1" t="n">
        <v>7</v>
      </c>
      <c r="I32" s="1" t="n">
        <v>8</v>
      </c>
      <c r="J32" s="1" t="n">
        <v>9</v>
      </c>
      <c r="K32" s="1" t="n">
        <v>10</v>
      </c>
      <c r="L32" s="1" t="n">
        <v>11</v>
      </c>
      <c r="M32" s="1" t="n">
        <v>12</v>
      </c>
      <c r="N32" s="1" t="n">
        <v>13</v>
      </c>
      <c r="O32" s="1" t="s">
        <v>24</v>
      </c>
      <c r="P32" s="1" t="s">
        <v>80</v>
      </c>
      <c r="Q32" s="1" t="s">
        <v>81</v>
      </c>
      <c r="R32" s="1" t="s">
        <v>82</v>
      </c>
      <c r="S32" s="1" t="s">
        <v>83</v>
      </c>
    </row>
    <row r="33" customFormat="false" ht="14.65" hidden="false" customHeight="true" outlineLevel="0" collapsed="false">
      <c r="A33" s="1" t="s">
        <v>31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1" t="n">
        <f aca="false">SUM(B33:N33)</f>
        <v>0</v>
      </c>
      <c r="P33" s="9"/>
      <c r="Q33" s="9"/>
      <c r="R33" s="9"/>
      <c r="S33" s="10"/>
    </row>
    <row r="34" customFormat="false" ht="14.65" hidden="false" customHeight="true" outlineLevel="0" collapsed="false">
      <c r="A34" s="1" t="s">
        <v>32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1" t="n">
        <f aca="false">SUM(B34:N34)</f>
        <v>0</v>
      </c>
      <c r="P34" s="9"/>
      <c r="Q34" s="9"/>
      <c r="R34" s="9"/>
      <c r="S34" s="10"/>
    </row>
    <row r="35" customFormat="false" ht="14.65" hidden="false" customHeight="true" outlineLevel="0" collapsed="false">
      <c r="A35" s="1" t="s">
        <v>33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1" t="n">
        <f aca="false">SUM(B35:N35)</f>
        <v>0</v>
      </c>
      <c r="P35" s="9"/>
      <c r="Q35" s="9"/>
      <c r="R35" s="9"/>
      <c r="S35" s="10"/>
    </row>
    <row r="36" customFormat="false" ht="14.65" hidden="false" customHeight="true" outlineLevel="0" collapsed="false">
      <c r="A36" s="1" t="s">
        <v>34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1" t="n">
        <f aca="false">SUM(B36:N36)</f>
        <v>0</v>
      </c>
      <c r="P36" s="9"/>
      <c r="Q36" s="9"/>
      <c r="R36" s="9"/>
      <c r="S36" s="10"/>
    </row>
    <row r="37" customFormat="false" ht="14.65" hidden="false" customHeight="true" outlineLevel="0" collapsed="false">
      <c r="A37" s="1" t="s">
        <v>35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1" t="n">
        <f aca="false">SUM(B37:N37)</f>
        <v>0</v>
      </c>
      <c r="P37" s="9"/>
      <c r="Q37" s="9"/>
      <c r="R37" s="9"/>
      <c r="S37" s="10"/>
    </row>
    <row r="38" customFormat="false" ht="14.65" hidden="false" customHeight="true" outlineLevel="0" collapsed="false">
      <c r="A38" s="1" t="s">
        <v>36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1" t="n">
        <f aca="false">SUM(B38:N38)</f>
        <v>0</v>
      </c>
      <c r="P38" s="9"/>
      <c r="Q38" s="9"/>
      <c r="R38" s="9"/>
      <c r="S38" s="10"/>
    </row>
    <row r="39" customFormat="false" ht="14.65" hidden="false" customHeight="true" outlineLevel="0" collapsed="false">
      <c r="A39" s="1" t="s">
        <v>37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1" t="n">
        <f aca="false">SUM(B39:N39)</f>
        <v>0</v>
      </c>
      <c r="P39" s="9"/>
      <c r="Q39" s="9"/>
      <c r="R39" s="9"/>
      <c r="S39" s="10"/>
    </row>
    <row r="40" customFormat="false" ht="14.65" hidden="false" customHeight="true" outlineLevel="0" collapsed="false">
      <c r="A40" s="1" t="s">
        <v>38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1" t="n">
        <f aca="false">SUM(B40:N40)</f>
        <v>0</v>
      </c>
      <c r="P40" s="9"/>
      <c r="Q40" s="9"/>
      <c r="R40" s="9"/>
      <c r="S40" s="10"/>
    </row>
    <row r="41" customFormat="false" ht="14.65" hidden="false" customHeight="true" outlineLevel="0" collapsed="false">
      <c r="A41" s="1" t="s">
        <v>39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1" t="n">
        <f aca="false">SUM(B41:N41)</f>
        <v>0</v>
      </c>
      <c r="P41" s="9"/>
      <c r="Q41" s="9"/>
      <c r="R41" s="9"/>
      <c r="S41" s="10"/>
    </row>
    <row r="42" customFormat="false" ht="14.65" hidden="false" customHeight="true" outlineLevel="0" collapsed="false">
      <c r="A42" s="1" t="s">
        <v>40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1" t="n">
        <f aca="false">SUM(B42:N42)</f>
        <v>0</v>
      </c>
      <c r="P42" s="9"/>
      <c r="Q42" s="9"/>
      <c r="R42" s="9"/>
      <c r="S42" s="10"/>
    </row>
    <row r="43" customFormat="false" ht="14.65" hidden="false" customHeight="true" outlineLevel="0" collapsed="false">
      <c r="A43" s="1" t="s">
        <v>41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1" t="n">
        <f aca="false">SUM(B43:N43)</f>
        <v>0</v>
      </c>
      <c r="P43" s="9"/>
      <c r="Q43" s="9"/>
      <c r="R43" s="9"/>
      <c r="S43" s="10"/>
    </row>
    <row r="44" customFormat="false" ht="14.65" hidden="false" customHeight="true" outlineLevel="0" collapsed="false">
      <c r="A44" s="1" t="s">
        <v>42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1" t="n">
        <f aca="false">SUM(B44:N44)</f>
        <v>0</v>
      </c>
      <c r="P44" s="9"/>
      <c r="Q44" s="9"/>
      <c r="R44" s="9"/>
      <c r="S44" s="10"/>
    </row>
    <row r="45" customFormat="false" ht="14.65" hidden="false" customHeight="true" outlineLevel="0" collapsed="false">
      <c r="A45" s="1" t="s">
        <v>43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1" t="n">
        <f aca="false">SUM(B45:N45)</f>
        <v>0</v>
      </c>
      <c r="P45" s="9"/>
      <c r="Q45" s="9"/>
      <c r="R45" s="9"/>
      <c r="S45" s="10"/>
    </row>
    <row r="46" customFormat="false" ht="14.65" hidden="false" customHeight="true" outlineLevel="0" collapsed="false">
      <c r="A46" s="1" t="s">
        <v>44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1" t="n">
        <f aca="false">SUM(B46:N46)</f>
        <v>0</v>
      </c>
      <c r="P46" s="9"/>
      <c r="Q46" s="9"/>
      <c r="R46" s="9"/>
      <c r="S46" s="10"/>
    </row>
    <row r="47" customFormat="false" ht="14.65" hidden="false" customHeight="true" outlineLevel="0" collapsed="false">
      <c r="A47" s="1" t="s">
        <v>45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1" t="n">
        <f aca="false">SUM(B47:N47)</f>
        <v>0</v>
      </c>
      <c r="P47" s="9"/>
      <c r="Q47" s="9"/>
      <c r="R47" s="9"/>
      <c r="S47" s="10"/>
    </row>
    <row r="48" customFormat="false" ht="14.65" hidden="false" customHeight="true" outlineLevel="0" collapsed="false">
      <c r="A48" s="1" t="s">
        <v>46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1" t="n">
        <f aca="false">SUM(B48:N48)</f>
        <v>0</v>
      </c>
      <c r="P48" s="9"/>
      <c r="Q48" s="9"/>
      <c r="R48" s="9"/>
      <c r="S48" s="10"/>
    </row>
    <row r="49" customFormat="false" ht="14.65" hidden="false" customHeight="true" outlineLevel="0" collapsed="false">
      <c r="A49" s="1" t="s">
        <v>47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1" t="n">
        <f aca="false">SUM(B49:N49)</f>
        <v>0</v>
      </c>
      <c r="P49" s="9"/>
      <c r="Q49" s="9"/>
      <c r="R49" s="9"/>
      <c r="S49" s="10"/>
    </row>
    <row r="50" customFormat="false" ht="14.65" hidden="false" customHeight="true" outlineLevel="0" collapsed="false">
      <c r="A50" s="1" t="s">
        <v>48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1" t="n">
        <f aca="false">SUM(B50:N50)</f>
        <v>0</v>
      </c>
      <c r="P50" s="9"/>
      <c r="Q50" s="9"/>
      <c r="R50" s="9"/>
      <c r="S50" s="10"/>
    </row>
    <row r="51" customFormat="false" ht="14.65" hidden="false" customHeight="true" outlineLevel="0" collapsed="false">
      <c r="A51" s="1" t="s">
        <v>49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1" t="n">
        <f aca="false">SUM(B51:N51)</f>
        <v>0</v>
      </c>
      <c r="P51" s="9"/>
      <c r="Q51" s="9"/>
      <c r="R51" s="9"/>
      <c r="S51" s="10"/>
    </row>
    <row r="52" customFormat="false" ht="14.65" hidden="false" customHeight="true" outlineLevel="0" collapsed="false">
      <c r="A52" s="1" t="s">
        <v>50</v>
      </c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1" t="n">
        <f aca="false">SUM(B52:N52)</f>
        <v>0</v>
      </c>
      <c r="P52" s="9"/>
      <c r="Q52" s="9"/>
      <c r="R52" s="9"/>
      <c r="S52" s="10"/>
    </row>
    <row r="53" customFormat="false" ht="14.65" hidden="false" customHeight="true" outlineLevel="0" collapsed="false">
      <c r="A53" s="1" t="s">
        <v>51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1" t="n">
        <f aca="false">SUM(B53:N53)</f>
        <v>0</v>
      </c>
      <c r="P53" s="9"/>
      <c r="Q53" s="9"/>
      <c r="R53" s="9"/>
      <c r="S53" s="10"/>
    </row>
    <row r="54" customFormat="false" ht="14.65" hidden="false" customHeight="true" outlineLevel="0" collapsed="false">
      <c r="A54" s="1" t="s">
        <v>52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1" t="n">
        <f aca="false">SUM(B54:N54)</f>
        <v>0</v>
      </c>
      <c r="P54" s="9"/>
      <c r="Q54" s="9"/>
      <c r="R54" s="9"/>
      <c r="S54" s="10"/>
    </row>
    <row r="55" customFormat="false" ht="14.65" hidden="false" customHeight="true" outlineLevel="0" collapsed="false">
      <c r="A55" s="1" t="s">
        <v>53</v>
      </c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1" t="n">
        <f aca="false">SUM(B55:N55)</f>
        <v>0</v>
      </c>
      <c r="P55" s="9"/>
      <c r="Q55" s="9"/>
      <c r="R55" s="9"/>
      <c r="S55" s="10"/>
    </row>
    <row r="56" customFormat="false" ht="14.65" hidden="false" customHeight="true" outlineLevel="0" collapsed="false">
      <c r="A56" s="1" t="s">
        <v>54</v>
      </c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1" t="n">
        <f aca="false">SUM(B56:N56)</f>
        <v>0</v>
      </c>
      <c r="P56" s="9"/>
      <c r="Q56" s="9"/>
      <c r="R56" s="9"/>
      <c r="S56" s="10"/>
    </row>
    <row r="57" customFormat="false" ht="12.75" hidden="false" customHeight="true" outlineLevel="0" collapsed="false">
      <c r="A57" s="1" t="s">
        <v>24</v>
      </c>
      <c r="B57" s="1" t="n">
        <f aca="false">SUM(B33:B56)</f>
        <v>0</v>
      </c>
      <c r="C57" s="1" t="n">
        <f aca="false">SUM(C33:C56)</f>
        <v>0</v>
      </c>
      <c r="D57" s="1" t="n">
        <f aca="false">SUM(D33:D56)</f>
        <v>0</v>
      </c>
      <c r="E57" s="1" t="n">
        <f aca="false">SUM(E33:E56)</f>
        <v>0</v>
      </c>
      <c r="F57" s="1" t="n">
        <f aca="false">SUM(F33:F56)</f>
        <v>0</v>
      </c>
      <c r="G57" s="1" t="n">
        <f aca="false">SUM(G33:G56)</f>
        <v>0</v>
      </c>
      <c r="H57" s="1" t="n">
        <f aca="false">SUM(H33:H56)</f>
        <v>0</v>
      </c>
      <c r="I57" s="1" t="n">
        <f aca="false">SUM(I33:I56)</f>
        <v>0</v>
      </c>
      <c r="J57" s="1" t="n">
        <f aca="false">SUM(J33:J56)</f>
        <v>0</v>
      </c>
      <c r="K57" s="1" t="n">
        <f aca="false">SUM(K33:K56)</f>
        <v>0</v>
      </c>
      <c r="L57" s="1" t="n">
        <f aca="false">SUM(L33:L56)</f>
        <v>0</v>
      </c>
      <c r="M57" s="1" t="n">
        <f aca="false">SUM(M33:M56)</f>
        <v>0</v>
      </c>
      <c r="N57" s="1" t="n">
        <f aca="false">SUM(N33:N56)</f>
        <v>0</v>
      </c>
      <c r="O57" s="1" t="n">
        <f aca="false">SUM(B57:N57)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5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30078125" defaultRowHeight="12.75" zeroHeight="false" outlineLevelRow="0" outlineLevelCol="0"/>
  <cols>
    <col collapsed="false" customWidth="true" hidden="false" outlineLevel="0" max="23" min="1" style="1" width="11.57"/>
  </cols>
  <sheetData>
    <row r="1" customFormat="false" ht="17.45" hidden="false" customHeight="true" outlineLevel="0" collapsed="false">
      <c r="A1" s="2" t="s">
        <v>84</v>
      </c>
    </row>
    <row r="3" customFormat="false" ht="12.75" hidden="false" customHeight="true" outlineLevel="0" collapsed="false">
      <c r="A3" s="4" t="s">
        <v>11</v>
      </c>
      <c r="N3" s="1" t="s">
        <v>85</v>
      </c>
    </row>
    <row r="4" customFormat="false" ht="12.75" hidden="false" customHeight="true" outlineLevel="0" collapsed="false">
      <c r="B4" s="1" t="n">
        <v>1</v>
      </c>
      <c r="C4" s="1" t="n">
        <v>2</v>
      </c>
      <c r="D4" s="1" t="n">
        <v>3</v>
      </c>
      <c r="E4" s="1" t="n">
        <v>4</v>
      </c>
      <c r="F4" s="1" t="n">
        <v>5</v>
      </c>
      <c r="G4" s="1" t="n">
        <v>6</v>
      </c>
      <c r="H4" s="1" t="n">
        <v>7</v>
      </c>
      <c r="I4" s="1" t="n">
        <v>8</v>
      </c>
      <c r="J4" s="1" t="n">
        <v>9</v>
      </c>
      <c r="K4" s="1" t="n">
        <v>10</v>
      </c>
      <c r="L4" s="1" t="s">
        <v>77</v>
      </c>
      <c r="M4" s="1" t="s">
        <v>86</v>
      </c>
      <c r="N4" s="1" t="n">
        <v>1</v>
      </c>
      <c r="O4" s="1" t="n">
        <v>2</v>
      </c>
      <c r="P4" s="1" t="n">
        <v>3</v>
      </c>
      <c r="Q4" s="1" t="n">
        <v>4</v>
      </c>
      <c r="R4" s="1" t="n">
        <v>5</v>
      </c>
      <c r="S4" s="1" t="n">
        <v>6</v>
      </c>
      <c r="T4" s="1" t="n">
        <v>7</v>
      </c>
      <c r="U4" s="1" t="n">
        <v>8</v>
      </c>
      <c r="V4" s="1" t="n">
        <v>9</v>
      </c>
      <c r="W4" s="1" t="n">
        <v>10</v>
      </c>
    </row>
    <row r="5" customFormat="false" ht="14.65" hidden="false" customHeight="true" outlineLevel="0" collapsed="false">
      <c r="A5" s="1" t="s">
        <v>31</v>
      </c>
      <c r="B5" s="8"/>
      <c r="C5" s="8"/>
      <c r="D5" s="8"/>
      <c r="E5" s="8"/>
      <c r="F5" s="8"/>
      <c r="G5" s="8"/>
      <c r="H5" s="8"/>
      <c r="I5" s="3"/>
      <c r="J5" s="3"/>
      <c r="K5" s="3"/>
      <c r="L5" s="1" t="n">
        <f aca="false">SUM(B5:K5)</f>
        <v>0</v>
      </c>
      <c r="M5" s="11" t="e">
        <f aca="false">L5/$L$29</f>
        <v>#DIV/0!</v>
      </c>
      <c r="N5" s="1" t="e">
        <f aca="false">100/$L$29*B5</f>
        <v>#DIV/0!</v>
      </c>
      <c r="O5" s="1" t="e">
        <f aca="false">100/$L$29*C5</f>
        <v>#DIV/0!</v>
      </c>
      <c r="P5" s="1" t="e">
        <f aca="false">100/$L$29*D5</f>
        <v>#DIV/0!</v>
      </c>
      <c r="Q5" s="1" t="e">
        <f aca="false">100/$L$29*E5</f>
        <v>#DIV/0!</v>
      </c>
      <c r="R5" s="1" t="e">
        <f aca="false">100/$L$29*F5</f>
        <v>#DIV/0!</v>
      </c>
      <c r="S5" s="1" t="e">
        <f aca="false">100/$L$29*G5</f>
        <v>#DIV/0!</v>
      </c>
      <c r="T5" s="1" t="e">
        <f aca="false">100/$L$29*H5</f>
        <v>#DIV/0!</v>
      </c>
      <c r="U5" s="1" t="e">
        <f aca="false">100/$L$29*I5</f>
        <v>#DIV/0!</v>
      </c>
      <c r="V5" s="1" t="e">
        <f aca="false">100/$L$29*J5</f>
        <v>#DIV/0!</v>
      </c>
      <c r="W5" s="1" t="e">
        <f aca="false">100/$L$29*K5</f>
        <v>#DIV/0!</v>
      </c>
    </row>
    <row r="6" customFormat="false" ht="14.65" hidden="false" customHeight="true" outlineLevel="0" collapsed="false">
      <c r="A6" s="1" t="s">
        <v>32</v>
      </c>
      <c r="B6" s="8"/>
      <c r="C6" s="8"/>
      <c r="D6" s="8"/>
      <c r="E6" s="8"/>
      <c r="F6" s="8"/>
      <c r="G6" s="8"/>
      <c r="H6" s="8"/>
      <c r="I6" s="3"/>
      <c r="J6" s="3"/>
      <c r="K6" s="3"/>
      <c r="L6" s="1" t="n">
        <f aca="false">SUM(B6:K6)</f>
        <v>0</v>
      </c>
      <c r="M6" s="11" t="e">
        <f aca="false">L6/$L$29</f>
        <v>#DIV/0!</v>
      </c>
      <c r="N6" s="1" t="e">
        <f aca="false">100/$L$29*B6</f>
        <v>#DIV/0!</v>
      </c>
      <c r="O6" s="1" t="e">
        <f aca="false">100/$L$29*C6</f>
        <v>#DIV/0!</v>
      </c>
      <c r="P6" s="1" t="e">
        <f aca="false">100/$L$29*D6</f>
        <v>#DIV/0!</v>
      </c>
      <c r="Q6" s="1" t="e">
        <f aca="false">100/$L$29*E6</f>
        <v>#DIV/0!</v>
      </c>
      <c r="R6" s="1" t="e">
        <f aca="false">100/$L$29*F6</f>
        <v>#DIV/0!</v>
      </c>
      <c r="S6" s="1" t="e">
        <f aca="false">100/$L$29*G6</f>
        <v>#DIV/0!</v>
      </c>
      <c r="T6" s="1" t="e">
        <f aca="false">100/$L$29*H6</f>
        <v>#DIV/0!</v>
      </c>
      <c r="U6" s="1" t="e">
        <f aca="false">100/$L$29*I6</f>
        <v>#DIV/0!</v>
      </c>
      <c r="V6" s="1" t="e">
        <f aca="false">100/$L$29*J6</f>
        <v>#DIV/0!</v>
      </c>
      <c r="W6" s="1" t="e">
        <f aca="false">100/$L$29*K6</f>
        <v>#DIV/0!</v>
      </c>
    </row>
    <row r="7" customFormat="false" ht="14.65" hidden="false" customHeight="true" outlineLevel="0" collapsed="false">
      <c r="A7" s="1" t="s">
        <v>33</v>
      </c>
      <c r="B7" s="8"/>
      <c r="C7" s="8"/>
      <c r="D7" s="8"/>
      <c r="E7" s="8"/>
      <c r="F7" s="8"/>
      <c r="G7" s="8"/>
      <c r="H7" s="8"/>
      <c r="I7" s="3"/>
      <c r="J7" s="3"/>
      <c r="K7" s="3"/>
      <c r="L7" s="1" t="n">
        <f aca="false">SUM(B7:K7)</f>
        <v>0</v>
      </c>
      <c r="M7" s="11" t="e">
        <f aca="false">L7/$L$29</f>
        <v>#DIV/0!</v>
      </c>
      <c r="N7" s="1" t="e">
        <f aca="false">100/$L$29*B7</f>
        <v>#DIV/0!</v>
      </c>
      <c r="O7" s="1" t="e">
        <f aca="false">100/$L$29*C7</f>
        <v>#DIV/0!</v>
      </c>
      <c r="P7" s="1" t="e">
        <f aca="false">100/$L$29*D7</f>
        <v>#DIV/0!</v>
      </c>
      <c r="Q7" s="1" t="e">
        <f aca="false">100/$L$29*E7</f>
        <v>#DIV/0!</v>
      </c>
      <c r="R7" s="1" t="e">
        <f aca="false">100/$L$29*F7</f>
        <v>#DIV/0!</v>
      </c>
      <c r="S7" s="1" t="e">
        <f aca="false">100/$L$29*G7</f>
        <v>#DIV/0!</v>
      </c>
      <c r="T7" s="1" t="e">
        <f aca="false">100/$L$29*H7</f>
        <v>#DIV/0!</v>
      </c>
      <c r="U7" s="1" t="e">
        <f aca="false">100/$L$29*I7</f>
        <v>#DIV/0!</v>
      </c>
      <c r="V7" s="1" t="e">
        <f aca="false">100/$L$29*J7</f>
        <v>#DIV/0!</v>
      </c>
      <c r="W7" s="1" t="e">
        <f aca="false">100/$L$29*K7</f>
        <v>#DIV/0!</v>
      </c>
    </row>
    <row r="8" customFormat="false" ht="14.65" hidden="false" customHeight="true" outlineLevel="0" collapsed="false">
      <c r="A8" s="1" t="s">
        <v>34</v>
      </c>
      <c r="B8" s="8"/>
      <c r="C8" s="8"/>
      <c r="D8" s="8"/>
      <c r="E8" s="8"/>
      <c r="F8" s="8"/>
      <c r="G8" s="8"/>
      <c r="H8" s="8"/>
      <c r="I8" s="3"/>
      <c r="J8" s="3"/>
      <c r="K8" s="3"/>
      <c r="L8" s="1" t="n">
        <f aca="false">SUM(B8:K8)</f>
        <v>0</v>
      </c>
      <c r="M8" s="11" t="e">
        <f aca="false">L8/$L$29</f>
        <v>#DIV/0!</v>
      </c>
      <c r="N8" s="1" t="e">
        <f aca="false">100/$L$29*B8</f>
        <v>#DIV/0!</v>
      </c>
      <c r="O8" s="1" t="e">
        <f aca="false">100/$L$29*C8</f>
        <v>#DIV/0!</v>
      </c>
      <c r="P8" s="1" t="e">
        <f aca="false">100/$L$29*D8</f>
        <v>#DIV/0!</v>
      </c>
      <c r="Q8" s="1" t="e">
        <f aca="false">100/$L$29*E8</f>
        <v>#DIV/0!</v>
      </c>
      <c r="R8" s="1" t="e">
        <f aca="false">100/$L$29*F8</f>
        <v>#DIV/0!</v>
      </c>
      <c r="S8" s="1" t="e">
        <f aca="false">100/$L$29*G8</f>
        <v>#DIV/0!</v>
      </c>
      <c r="T8" s="1" t="e">
        <f aca="false">100/$L$29*H8</f>
        <v>#DIV/0!</v>
      </c>
      <c r="U8" s="1" t="e">
        <f aca="false">100/$L$29*I8</f>
        <v>#DIV/0!</v>
      </c>
      <c r="V8" s="1" t="e">
        <f aca="false">100/$L$29*J8</f>
        <v>#DIV/0!</v>
      </c>
      <c r="W8" s="1" t="e">
        <f aca="false">100/$L$29*K8</f>
        <v>#DIV/0!</v>
      </c>
    </row>
    <row r="9" customFormat="false" ht="14.65" hidden="false" customHeight="true" outlineLevel="0" collapsed="false">
      <c r="A9" s="1" t="s">
        <v>35</v>
      </c>
      <c r="B9" s="8"/>
      <c r="C9" s="8"/>
      <c r="D9" s="8"/>
      <c r="E9" s="8"/>
      <c r="F9" s="8"/>
      <c r="G9" s="8"/>
      <c r="H9" s="8"/>
      <c r="I9" s="3"/>
      <c r="J9" s="3"/>
      <c r="K9" s="3"/>
      <c r="L9" s="1" t="n">
        <f aca="false">SUM(B9:K9)</f>
        <v>0</v>
      </c>
      <c r="M9" s="11" t="e">
        <f aca="false">L9/$L$29</f>
        <v>#DIV/0!</v>
      </c>
      <c r="N9" s="1" t="e">
        <f aca="false">100/$L$29*B9</f>
        <v>#DIV/0!</v>
      </c>
      <c r="O9" s="1" t="e">
        <f aca="false">100/$L$29*C9</f>
        <v>#DIV/0!</v>
      </c>
      <c r="P9" s="1" t="e">
        <f aca="false">100/$L$29*D9</f>
        <v>#DIV/0!</v>
      </c>
      <c r="Q9" s="1" t="e">
        <f aca="false">100/$L$29*E9</f>
        <v>#DIV/0!</v>
      </c>
      <c r="R9" s="1" t="e">
        <f aca="false">100/$L$29*F9</f>
        <v>#DIV/0!</v>
      </c>
      <c r="S9" s="1" t="e">
        <f aca="false">100/$L$29*G9</f>
        <v>#DIV/0!</v>
      </c>
      <c r="T9" s="1" t="e">
        <f aca="false">100/$L$29*H9</f>
        <v>#DIV/0!</v>
      </c>
      <c r="U9" s="1" t="e">
        <f aca="false">100/$L$29*I9</f>
        <v>#DIV/0!</v>
      </c>
      <c r="V9" s="1" t="e">
        <f aca="false">100/$L$29*J9</f>
        <v>#DIV/0!</v>
      </c>
      <c r="W9" s="1" t="e">
        <f aca="false">100/$L$29*K9</f>
        <v>#DIV/0!</v>
      </c>
    </row>
    <row r="10" customFormat="false" ht="14.65" hidden="false" customHeight="true" outlineLevel="0" collapsed="false">
      <c r="A10" s="1" t="s">
        <v>36</v>
      </c>
      <c r="B10" s="8"/>
      <c r="C10" s="8"/>
      <c r="D10" s="8"/>
      <c r="E10" s="8"/>
      <c r="F10" s="8"/>
      <c r="G10" s="8"/>
      <c r="H10" s="8"/>
      <c r="I10" s="3"/>
      <c r="J10" s="3"/>
      <c r="K10" s="3"/>
      <c r="L10" s="1" t="n">
        <f aca="false">SUM(B10:K10)</f>
        <v>0</v>
      </c>
      <c r="M10" s="11" t="e">
        <f aca="false">L10/$L$29</f>
        <v>#DIV/0!</v>
      </c>
      <c r="N10" s="1" t="e">
        <f aca="false">100/$L$29*B10</f>
        <v>#DIV/0!</v>
      </c>
      <c r="O10" s="1" t="e">
        <f aca="false">100/$L$29*C10</f>
        <v>#DIV/0!</v>
      </c>
      <c r="P10" s="1" t="e">
        <f aca="false">100/$L$29*D10</f>
        <v>#DIV/0!</v>
      </c>
      <c r="Q10" s="1" t="e">
        <f aca="false">100/$L$29*E10</f>
        <v>#DIV/0!</v>
      </c>
      <c r="R10" s="1" t="e">
        <f aca="false">100/$L$29*F10</f>
        <v>#DIV/0!</v>
      </c>
      <c r="S10" s="1" t="e">
        <f aca="false">100/$L$29*G10</f>
        <v>#DIV/0!</v>
      </c>
      <c r="T10" s="1" t="e">
        <f aca="false">100/$L$29*H10</f>
        <v>#DIV/0!</v>
      </c>
      <c r="U10" s="1" t="e">
        <f aca="false">100/$L$29*I10</f>
        <v>#DIV/0!</v>
      </c>
      <c r="V10" s="1" t="e">
        <f aca="false">100/$L$29*J10</f>
        <v>#DIV/0!</v>
      </c>
      <c r="W10" s="1" t="e">
        <f aca="false">100/$L$29*K10</f>
        <v>#DIV/0!</v>
      </c>
    </row>
    <row r="11" customFormat="false" ht="14.65" hidden="false" customHeight="true" outlineLevel="0" collapsed="false">
      <c r="A11" s="1" t="s">
        <v>37</v>
      </c>
      <c r="B11" s="8"/>
      <c r="C11" s="8"/>
      <c r="D11" s="8"/>
      <c r="E11" s="8"/>
      <c r="F11" s="8"/>
      <c r="G11" s="8"/>
      <c r="H11" s="8"/>
      <c r="I11" s="3"/>
      <c r="J11" s="3"/>
      <c r="K11" s="3"/>
      <c r="L11" s="1" t="n">
        <f aca="false">SUM(B11:K11)</f>
        <v>0</v>
      </c>
      <c r="M11" s="11" t="e">
        <f aca="false">L11/$L$29</f>
        <v>#DIV/0!</v>
      </c>
      <c r="N11" s="1" t="e">
        <f aca="false">100/$L$29*B11</f>
        <v>#DIV/0!</v>
      </c>
      <c r="O11" s="1" t="e">
        <f aca="false">100/$L$29*C11</f>
        <v>#DIV/0!</v>
      </c>
      <c r="P11" s="1" t="e">
        <f aca="false">100/$L$29*D11</f>
        <v>#DIV/0!</v>
      </c>
      <c r="Q11" s="1" t="e">
        <f aca="false">100/$L$29*E11</f>
        <v>#DIV/0!</v>
      </c>
      <c r="R11" s="1" t="e">
        <f aca="false">100/$L$29*F11</f>
        <v>#DIV/0!</v>
      </c>
      <c r="S11" s="1" t="e">
        <f aca="false">100/$L$29*G11</f>
        <v>#DIV/0!</v>
      </c>
      <c r="T11" s="1" t="e">
        <f aca="false">100/$L$29*H11</f>
        <v>#DIV/0!</v>
      </c>
      <c r="U11" s="1" t="e">
        <f aca="false">100/$L$29*I11</f>
        <v>#DIV/0!</v>
      </c>
      <c r="V11" s="1" t="e">
        <f aca="false">100/$L$29*J11</f>
        <v>#DIV/0!</v>
      </c>
      <c r="W11" s="1" t="e">
        <f aca="false">100/$L$29*K11</f>
        <v>#DIV/0!</v>
      </c>
    </row>
    <row r="12" customFormat="false" ht="14.65" hidden="false" customHeight="true" outlineLevel="0" collapsed="false">
      <c r="A12" s="1" t="s">
        <v>38</v>
      </c>
      <c r="B12" s="8"/>
      <c r="C12" s="8"/>
      <c r="D12" s="8"/>
      <c r="E12" s="8"/>
      <c r="F12" s="8"/>
      <c r="G12" s="8"/>
      <c r="H12" s="8"/>
      <c r="I12" s="3"/>
      <c r="J12" s="3"/>
      <c r="K12" s="3"/>
      <c r="L12" s="1" t="n">
        <f aca="false">SUM(B12:K12)</f>
        <v>0</v>
      </c>
      <c r="M12" s="11" t="e">
        <f aca="false">L12/$L$29</f>
        <v>#DIV/0!</v>
      </c>
      <c r="N12" s="1" t="e">
        <f aca="false">100/$L$29*B12</f>
        <v>#DIV/0!</v>
      </c>
      <c r="O12" s="1" t="e">
        <f aca="false">100/$L$29*C12</f>
        <v>#DIV/0!</v>
      </c>
      <c r="P12" s="1" t="e">
        <f aca="false">100/$L$29*D12</f>
        <v>#DIV/0!</v>
      </c>
      <c r="Q12" s="1" t="e">
        <f aca="false">100/$L$29*E12</f>
        <v>#DIV/0!</v>
      </c>
      <c r="R12" s="1" t="e">
        <f aca="false">100/$L$29*F12</f>
        <v>#DIV/0!</v>
      </c>
      <c r="S12" s="1" t="e">
        <f aca="false">100/$L$29*G12</f>
        <v>#DIV/0!</v>
      </c>
      <c r="T12" s="1" t="e">
        <f aca="false">100/$L$29*H12</f>
        <v>#DIV/0!</v>
      </c>
      <c r="U12" s="1" t="e">
        <f aca="false">100/$L$29*I12</f>
        <v>#DIV/0!</v>
      </c>
      <c r="V12" s="1" t="e">
        <f aca="false">100/$L$29*J12</f>
        <v>#DIV/0!</v>
      </c>
      <c r="W12" s="1" t="e">
        <f aca="false">100/$L$29*K12</f>
        <v>#DIV/0!</v>
      </c>
    </row>
    <row r="13" customFormat="false" ht="14.65" hidden="false" customHeight="true" outlineLevel="0" collapsed="false">
      <c r="A13" s="1" t="s">
        <v>39</v>
      </c>
      <c r="B13" s="8"/>
      <c r="C13" s="8"/>
      <c r="D13" s="8"/>
      <c r="E13" s="8"/>
      <c r="F13" s="8"/>
      <c r="G13" s="8"/>
      <c r="H13" s="8"/>
      <c r="I13" s="3"/>
      <c r="J13" s="3"/>
      <c r="K13" s="3"/>
      <c r="L13" s="1" t="n">
        <f aca="false">SUM(B13:K13)</f>
        <v>0</v>
      </c>
      <c r="M13" s="11" t="e">
        <f aca="false">L13/$L$29</f>
        <v>#DIV/0!</v>
      </c>
      <c r="N13" s="1" t="e">
        <f aca="false">100/$L$29*B13</f>
        <v>#DIV/0!</v>
      </c>
      <c r="O13" s="1" t="e">
        <f aca="false">100/$L$29*C13</f>
        <v>#DIV/0!</v>
      </c>
      <c r="P13" s="1" t="e">
        <f aca="false">100/$L$29*D13</f>
        <v>#DIV/0!</v>
      </c>
      <c r="Q13" s="1" t="e">
        <f aca="false">100/$L$29*E13</f>
        <v>#DIV/0!</v>
      </c>
      <c r="R13" s="1" t="e">
        <f aca="false">100/$L$29*F13</f>
        <v>#DIV/0!</v>
      </c>
      <c r="S13" s="1" t="e">
        <f aca="false">100/$L$29*G13</f>
        <v>#DIV/0!</v>
      </c>
      <c r="T13" s="1" t="e">
        <f aca="false">100/$L$29*H13</f>
        <v>#DIV/0!</v>
      </c>
      <c r="U13" s="1" t="e">
        <f aca="false">100/$L$29*I13</f>
        <v>#DIV/0!</v>
      </c>
      <c r="V13" s="1" t="e">
        <f aca="false">100/$L$29*J13</f>
        <v>#DIV/0!</v>
      </c>
      <c r="W13" s="1" t="e">
        <f aca="false">100/$L$29*K13</f>
        <v>#DIV/0!</v>
      </c>
    </row>
    <row r="14" customFormat="false" ht="14.65" hidden="false" customHeight="true" outlineLevel="0" collapsed="false">
      <c r="A14" s="1" t="s">
        <v>40</v>
      </c>
      <c r="B14" s="8"/>
      <c r="C14" s="8"/>
      <c r="D14" s="8"/>
      <c r="E14" s="8"/>
      <c r="F14" s="8"/>
      <c r="G14" s="8"/>
      <c r="H14" s="8"/>
      <c r="I14" s="3"/>
      <c r="J14" s="3"/>
      <c r="K14" s="3"/>
      <c r="L14" s="1" t="n">
        <f aca="false">SUM(B14:K14)</f>
        <v>0</v>
      </c>
      <c r="M14" s="11" t="e">
        <f aca="false">L14/$L$29</f>
        <v>#DIV/0!</v>
      </c>
      <c r="N14" s="1" t="e">
        <f aca="false">100/$L$29*B14</f>
        <v>#DIV/0!</v>
      </c>
      <c r="O14" s="1" t="e">
        <f aca="false">100/$L$29*C14</f>
        <v>#DIV/0!</v>
      </c>
      <c r="P14" s="1" t="e">
        <f aca="false">100/$L$29*D14</f>
        <v>#DIV/0!</v>
      </c>
      <c r="Q14" s="1" t="e">
        <f aca="false">100/$L$29*E14</f>
        <v>#DIV/0!</v>
      </c>
      <c r="R14" s="1" t="e">
        <f aca="false">100/$L$29*F14</f>
        <v>#DIV/0!</v>
      </c>
      <c r="S14" s="1" t="e">
        <f aca="false">100/$L$29*G14</f>
        <v>#DIV/0!</v>
      </c>
      <c r="T14" s="1" t="e">
        <f aca="false">100/$L$29*H14</f>
        <v>#DIV/0!</v>
      </c>
      <c r="U14" s="1" t="e">
        <f aca="false">100/$L$29*I14</f>
        <v>#DIV/0!</v>
      </c>
      <c r="V14" s="1" t="e">
        <f aca="false">100/$L$29*J14</f>
        <v>#DIV/0!</v>
      </c>
      <c r="W14" s="1" t="e">
        <f aca="false">100/$L$29*K14</f>
        <v>#DIV/0!</v>
      </c>
    </row>
    <row r="15" customFormat="false" ht="14.65" hidden="false" customHeight="true" outlineLevel="0" collapsed="false">
      <c r="A15" s="1" t="s">
        <v>41</v>
      </c>
      <c r="B15" s="8"/>
      <c r="C15" s="8"/>
      <c r="D15" s="8"/>
      <c r="E15" s="8"/>
      <c r="F15" s="8"/>
      <c r="G15" s="8"/>
      <c r="H15" s="8"/>
      <c r="I15" s="3"/>
      <c r="J15" s="3"/>
      <c r="K15" s="3"/>
      <c r="L15" s="1" t="n">
        <f aca="false">SUM(B15:K15)</f>
        <v>0</v>
      </c>
      <c r="M15" s="11" t="e">
        <f aca="false">L15/$L$29</f>
        <v>#DIV/0!</v>
      </c>
      <c r="N15" s="1" t="e">
        <f aca="false">100/$L$29*B15</f>
        <v>#DIV/0!</v>
      </c>
      <c r="O15" s="1" t="e">
        <f aca="false">100/$L$29*C15</f>
        <v>#DIV/0!</v>
      </c>
      <c r="P15" s="1" t="e">
        <f aca="false">100/$L$29*D15</f>
        <v>#DIV/0!</v>
      </c>
      <c r="Q15" s="1" t="e">
        <f aca="false">100/$L$29*E15</f>
        <v>#DIV/0!</v>
      </c>
      <c r="R15" s="1" t="e">
        <f aca="false">100/$L$29*F15</f>
        <v>#DIV/0!</v>
      </c>
      <c r="S15" s="1" t="e">
        <f aca="false">100/$L$29*G15</f>
        <v>#DIV/0!</v>
      </c>
      <c r="T15" s="1" t="e">
        <f aca="false">100/$L$29*H15</f>
        <v>#DIV/0!</v>
      </c>
      <c r="U15" s="1" t="e">
        <f aca="false">100/$L$29*I15</f>
        <v>#DIV/0!</v>
      </c>
      <c r="V15" s="1" t="e">
        <f aca="false">100/$L$29*J15</f>
        <v>#DIV/0!</v>
      </c>
      <c r="W15" s="1" t="e">
        <f aca="false">100/$L$29*K15</f>
        <v>#DIV/0!</v>
      </c>
    </row>
    <row r="16" customFormat="false" ht="14.65" hidden="false" customHeight="true" outlineLevel="0" collapsed="false">
      <c r="A16" s="1" t="s">
        <v>42</v>
      </c>
      <c r="B16" s="8"/>
      <c r="C16" s="8"/>
      <c r="D16" s="8"/>
      <c r="E16" s="8"/>
      <c r="F16" s="8"/>
      <c r="G16" s="8"/>
      <c r="H16" s="8"/>
      <c r="I16" s="3"/>
      <c r="J16" s="3"/>
      <c r="K16" s="3"/>
      <c r="L16" s="1" t="n">
        <f aca="false">SUM(B16:K16)</f>
        <v>0</v>
      </c>
      <c r="M16" s="11" t="e">
        <f aca="false">L16/$L$29</f>
        <v>#DIV/0!</v>
      </c>
      <c r="N16" s="1" t="e">
        <f aca="false">100/$L$29*B16</f>
        <v>#DIV/0!</v>
      </c>
      <c r="O16" s="1" t="e">
        <f aca="false">100/$L$29*C16</f>
        <v>#DIV/0!</v>
      </c>
      <c r="P16" s="1" t="e">
        <f aca="false">100/$L$29*D16</f>
        <v>#DIV/0!</v>
      </c>
      <c r="Q16" s="1" t="e">
        <f aca="false">100/$L$29*E16</f>
        <v>#DIV/0!</v>
      </c>
      <c r="R16" s="1" t="e">
        <f aca="false">100/$L$29*F16</f>
        <v>#DIV/0!</v>
      </c>
      <c r="S16" s="1" t="e">
        <f aca="false">100/$L$29*G16</f>
        <v>#DIV/0!</v>
      </c>
      <c r="T16" s="1" t="e">
        <f aca="false">100/$L$29*H16</f>
        <v>#DIV/0!</v>
      </c>
      <c r="U16" s="1" t="e">
        <f aca="false">100/$L$29*I16</f>
        <v>#DIV/0!</v>
      </c>
      <c r="V16" s="1" t="e">
        <f aca="false">100/$L$29*J16</f>
        <v>#DIV/0!</v>
      </c>
      <c r="W16" s="1" t="e">
        <f aca="false">100/$L$29*K16</f>
        <v>#DIV/0!</v>
      </c>
    </row>
    <row r="17" customFormat="false" ht="14.65" hidden="false" customHeight="true" outlineLevel="0" collapsed="false">
      <c r="A17" s="1" t="s">
        <v>43</v>
      </c>
      <c r="B17" s="8"/>
      <c r="C17" s="8"/>
      <c r="D17" s="8"/>
      <c r="E17" s="8"/>
      <c r="F17" s="8"/>
      <c r="G17" s="8"/>
      <c r="H17" s="8"/>
      <c r="I17" s="3"/>
      <c r="J17" s="3"/>
      <c r="K17" s="3"/>
      <c r="L17" s="1" t="n">
        <f aca="false">SUM(B17:K17)</f>
        <v>0</v>
      </c>
      <c r="M17" s="11" t="e">
        <f aca="false">L17/$L$29</f>
        <v>#DIV/0!</v>
      </c>
      <c r="N17" s="1" t="e">
        <f aca="false">100/$L$29*B17</f>
        <v>#DIV/0!</v>
      </c>
      <c r="O17" s="1" t="e">
        <f aca="false">100/$L$29*C17</f>
        <v>#DIV/0!</v>
      </c>
      <c r="P17" s="1" t="e">
        <f aca="false">100/$L$29*D17</f>
        <v>#DIV/0!</v>
      </c>
      <c r="Q17" s="1" t="e">
        <f aca="false">100/$L$29*E17</f>
        <v>#DIV/0!</v>
      </c>
      <c r="R17" s="1" t="e">
        <f aca="false">100/$L$29*F17</f>
        <v>#DIV/0!</v>
      </c>
      <c r="S17" s="1" t="e">
        <f aca="false">100/$L$29*G17</f>
        <v>#DIV/0!</v>
      </c>
      <c r="T17" s="1" t="e">
        <f aca="false">100/$L$29*H17</f>
        <v>#DIV/0!</v>
      </c>
      <c r="U17" s="1" t="e">
        <f aca="false">100/$L$29*I17</f>
        <v>#DIV/0!</v>
      </c>
      <c r="V17" s="1" t="e">
        <f aca="false">100/$L$29*J17</f>
        <v>#DIV/0!</v>
      </c>
      <c r="W17" s="1" t="e">
        <f aca="false">100/$L$29*K17</f>
        <v>#DIV/0!</v>
      </c>
    </row>
    <row r="18" customFormat="false" ht="14.65" hidden="false" customHeight="true" outlineLevel="0" collapsed="false">
      <c r="A18" s="1" t="s">
        <v>44</v>
      </c>
      <c r="B18" s="8"/>
      <c r="C18" s="8"/>
      <c r="D18" s="8"/>
      <c r="E18" s="8"/>
      <c r="F18" s="8"/>
      <c r="G18" s="8"/>
      <c r="H18" s="8"/>
      <c r="I18" s="3"/>
      <c r="J18" s="3"/>
      <c r="K18" s="3"/>
      <c r="L18" s="1" t="n">
        <f aca="false">SUM(B18:K18)</f>
        <v>0</v>
      </c>
      <c r="M18" s="11" t="e">
        <f aca="false">L18/$L$29</f>
        <v>#DIV/0!</v>
      </c>
      <c r="N18" s="1" t="e">
        <f aca="false">100/$L$29*B18</f>
        <v>#DIV/0!</v>
      </c>
      <c r="O18" s="1" t="e">
        <f aca="false">100/$L$29*C18</f>
        <v>#DIV/0!</v>
      </c>
      <c r="P18" s="1" t="e">
        <f aca="false">100/$L$29*D18</f>
        <v>#DIV/0!</v>
      </c>
      <c r="Q18" s="1" t="e">
        <f aca="false">100/$L$29*E18</f>
        <v>#DIV/0!</v>
      </c>
      <c r="R18" s="1" t="e">
        <f aca="false">100/$L$29*F18</f>
        <v>#DIV/0!</v>
      </c>
      <c r="S18" s="1" t="e">
        <f aca="false">100/$L$29*G18</f>
        <v>#DIV/0!</v>
      </c>
      <c r="T18" s="1" t="e">
        <f aca="false">100/$L$29*H18</f>
        <v>#DIV/0!</v>
      </c>
      <c r="U18" s="1" t="e">
        <f aca="false">100/$L$29*I18</f>
        <v>#DIV/0!</v>
      </c>
      <c r="V18" s="1" t="e">
        <f aca="false">100/$L$29*J18</f>
        <v>#DIV/0!</v>
      </c>
      <c r="W18" s="1" t="e">
        <f aca="false">100/$L$29*K18</f>
        <v>#DIV/0!</v>
      </c>
    </row>
    <row r="19" customFormat="false" ht="14.65" hidden="false" customHeight="true" outlineLevel="0" collapsed="false">
      <c r="A19" s="1" t="s">
        <v>45</v>
      </c>
      <c r="B19" s="8"/>
      <c r="C19" s="8"/>
      <c r="D19" s="8"/>
      <c r="E19" s="8"/>
      <c r="F19" s="8"/>
      <c r="G19" s="8"/>
      <c r="H19" s="8"/>
      <c r="I19" s="3"/>
      <c r="J19" s="3"/>
      <c r="K19" s="3"/>
      <c r="L19" s="1" t="n">
        <f aca="false">SUM(B19:K19)</f>
        <v>0</v>
      </c>
      <c r="M19" s="11" t="e">
        <f aca="false">L19/$L$29</f>
        <v>#DIV/0!</v>
      </c>
      <c r="N19" s="1" t="e">
        <f aca="false">100/$L$29*B19</f>
        <v>#DIV/0!</v>
      </c>
      <c r="O19" s="1" t="e">
        <f aca="false">100/$L$29*C19</f>
        <v>#DIV/0!</v>
      </c>
      <c r="P19" s="1" t="e">
        <f aca="false">100/$L$29*D19</f>
        <v>#DIV/0!</v>
      </c>
      <c r="Q19" s="1" t="e">
        <f aca="false">100/$L$29*E19</f>
        <v>#DIV/0!</v>
      </c>
      <c r="R19" s="1" t="e">
        <f aca="false">100/$L$29*F19</f>
        <v>#DIV/0!</v>
      </c>
      <c r="S19" s="1" t="e">
        <f aca="false">100/$L$29*G19</f>
        <v>#DIV/0!</v>
      </c>
      <c r="T19" s="1" t="e">
        <f aca="false">100/$L$29*H19</f>
        <v>#DIV/0!</v>
      </c>
      <c r="U19" s="1" t="e">
        <f aca="false">100/$L$29*I19</f>
        <v>#DIV/0!</v>
      </c>
      <c r="V19" s="1" t="e">
        <f aca="false">100/$L$29*J19</f>
        <v>#DIV/0!</v>
      </c>
      <c r="W19" s="1" t="e">
        <f aca="false">100/$L$29*K19</f>
        <v>#DIV/0!</v>
      </c>
    </row>
    <row r="20" customFormat="false" ht="14.65" hidden="false" customHeight="true" outlineLevel="0" collapsed="false">
      <c r="A20" s="1" t="s">
        <v>46</v>
      </c>
      <c r="B20" s="8"/>
      <c r="C20" s="8"/>
      <c r="D20" s="8"/>
      <c r="E20" s="8"/>
      <c r="F20" s="8"/>
      <c r="G20" s="8"/>
      <c r="H20" s="8"/>
      <c r="I20" s="3"/>
      <c r="J20" s="3"/>
      <c r="K20" s="3"/>
      <c r="L20" s="1" t="n">
        <f aca="false">SUM(B20:K20)</f>
        <v>0</v>
      </c>
      <c r="M20" s="11" t="e">
        <f aca="false">L20/$L$29</f>
        <v>#DIV/0!</v>
      </c>
      <c r="N20" s="1" t="e">
        <f aca="false">100/$L$29*B20</f>
        <v>#DIV/0!</v>
      </c>
      <c r="O20" s="1" t="e">
        <f aca="false">100/$L$29*C20</f>
        <v>#DIV/0!</v>
      </c>
      <c r="P20" s="1" t="e">
        <f aca="false">100/$L$29*D20</f>
        <v>#DIV/0!</v>
      </c>
      <c r="Q20" s="1" t="e">
        <f aca="false">100/$L$29*E20</f>
        <v>#DIV/0!</v>
      </c>
      <c r="R20" s="1" t="e">
        <f aca="false">100/$L$29*F20</f>
        <v>#DIV/0!</v>
      </c>
      <c r="S20" s="1" t="e">
        <f aca="false">100/$L$29*G20</f>
        <v>#DIV/0!</v>
      </c>
      <c r="T20" s="1" t="e">
        <f aca="false">100/$L$29*H20</f>
        <v>#DIV/0!</v>
      </c>
      <c r="U20" s="1" t="e">
        <f aca="false">100/$L$29*I20</f>
        <v>#DIV/0!</v>
      </c>
      <c r="V20" s="1" t="e">
        <f aca="false">100/$L$29*J20</f>
        <v>#DIV/0!</v>
      </c>
      <c r="W20" s="1" t="e">
        <f aca="false">100/$L$29*K20</f>
        <v>#DIV/0!</v>
      </c>
    </row>
    <row r="21" customFormat="false" ht="14.65" hidden="false" customHeight="true" outlineLevel="0" collapsed="false">
      <c r="A21" s="1" t="s">
        <v>47</v>
      </c>
      <c r="B21" s="8"/>
      <c r="C21" s="8"/>
      <c r="D21" s="8"/>
      <c r="E21" s="8"/>
      <c r="F21" s="8"/>
      <c r="G21" s="8"/>
      <c r="H21" s="8"/>
      <c r="I21" s="3"/>
      <c r="J21" s="3"/>
      <c r="K21" s="3"/>
      <c r="L21" s="1" t="n">
        <f aca="false">SUM(B21:K21)</f>
        <v>0</v>
      </c>
      <c r="M21" s="11" t="e">
        <f aca="false">L21/$L$29</f>
        <v>#DIV/0!</v>
      </c>
      <c r="N21" s="1" t="e">
        <f aca="false">100/$L$29*B21</f>
        <v>#DIV/0!</v>
      </c>
      <c r="O21" s="1" t="e">
        <f aca="false">100/$L$29*C21</f>
        <v>#DIV/0!</v>
      </c>
      <c r="P21" s="1" t="e">
        <f aca="false">100/$L$29*D21</f>
        <v>#DIV/0!</v>
      </c>
      <c r="Q21" s="1" t="e">
        <f aca="false">100/$L$29*E21</f>
        <v>#DIV/0!</v>
      </c>
      <c r="R21" s="1" t="e">
        <f aca="false">100/$L$29*F21</f>
        <v>#DIV/0!</v>
      </c>
      <c r="S21" s="1" t="e">
        <f aca="false">100/$L$29*G21</f>
        <v>#DIV/0!</v>
      </c>
      <c r="T21" s="1" t="e">
        <f aca="false">100/$L$29*H21</f>
        <v>#DIV/0!</v>
      </c>
      <c r="U21" s="1" t="e">
        <f aca="false">100/$L$29*I21</f>
        <v>#DIV/0!</v>
      </c>
      <c r="V21" s="1" t="e">
        <f aca="false">100/$L$29*J21</f>
        <v>#DIV/0!</v>
      </c>
      <c r="W21" s="1" t="e">
        <f aca="false">100/$L$29*K21</f>
        <v>#DIV/0!</v>
      </c>
    </row>
    <row r="22" customFormat="false" ht="14.65" hidden="false" customHeight="true" outlineLevel="0" collapsed="false">
      <c r="A22" s="1" t="s">
        <v>48</v>
      </c>
      <c r="B22" s="8"/>
      <c r="C22" s="8"/>
      <c r="D22" s="8"/>
      <c r="E22" s="8"/>
      <c r="F22" s="8"/>
      <c r="G22" s="8"/>
      <c r="H22" s="8"/>
      <c r="I22" s="3"/>
      <c r="J22" s="3"/>
      <c r="K22" s="3"/>
      <c r="L22" s="1" t="n">
        <f aca="false">SUM(B22:K22)</f>
        <v>0</v>
      </c>
      <c r="M22" s="11" t="e">
        <f aca="false">L22/$L$29</f>
        <v>#DIV/0!</v>
      </c>
      <c r="N22" s="1" t="e">
        <f aca="false">100/$L$29*B22</f>
        <v>#DIV/0!</v>
      </c>
      <c r="O22" s="1" t="e">
        <f aca="false">100/$L$29*C22</f>
        <v>#DIV/0!</v>
      </c>
      <c r="P22" s="1" t="e">
        <f aca="false">100/$L$29*D22</f>
        <v>#DIV/0!</v>
      </c>
      <c r="Q22" s="1" t="e">
        <f aca="false">100/$L$29*E22</f>
        <v>#DIV/0!</v>
      </c>
      <c r="R22" s="1" t="e">
        <f aca="false">100/$L$29*F22</f>
        <v>#DIV/0!</v>
      </c>
      <c r="S22" s="1" t="e">
        <f aca="false">100/$L$29*G22</f>
        <v>#DIV/0!</v>
      </c>
      <c r="T22" s="1" t="e">
        <f aca="false">100/$L$29*H22</f>
        <v>#DIV/0!</v>
      </c>
      <c r="U22" s="1" t="e">
        <f aca="false">100/$L$29*I22</f>
        <v>#DIV/0!</v>
      </c>
      <c r="V22" s="1" t="e">
        <f aca="false">100/$L$29*J22</f>
        <v>#DIV/0!</v>
      </c>
      <c r="W22" s="1" t="e">
        <f aca="false">100/$L$29*K22</f>
        <v>#DIV/0!</v>
      </c>
    </row>
    <row r="23" customFormat="false" ht="14.65" hidden="false" customHeight="true" outlineLevel="0" collapsed="false">
      <c r="A23" s="1" t="s">
        <v>49</v>
      </c>
      <c r="B23" s="8"/>
      <c r="C23" s="8"/>
      <c r="D23" s="8"/>
      <c r="E23" s="8"/>
      <c r="F23" s="8"/>
      <c r="G23" s="8"/>
      <c r="H23" s="8"/>
      <c r="I23" s="3"/>
      <c r="J23" s="3"/>
      <c r="K23" s="3"/>
      <c r="L23" s="1" t="n">
        <f aca="false">SUM(B23:K23)</f>
        <v>0</v>
      </c>
      <c r="M23" s="11" t="e">
        <f aca="false">L23/$L$29</f>
        <v>#DIV/0!</v>
      </c>
      <c r="N23" s="1" t="e">
        <f aca="false">100/$L$29*B23</f>
        <v>#DIV/0!</v>
      </c>
      <c r="O23" s="1" t="e">
        <f aca="false">100/$L$29*C23</f>
        <v>#DIV/0!</v>
      </c>
      <c r="P23" s="1" t="e">
        <f aca="false">100/$L$29*D23</f>
        <v>#DIV/0!</v>
      </c>
      <c r="Q23" s="1" t="e">
        <f aca="false">100/$L$29*E23</f>
        <v>#DIV/0!</v>
      </c>
      <c r="R23" s="1" t="e">
        <f aca="false">100/$L$29*F23</f>
        <v>#DIV/0!</v>
      </c>
      <c r="S23" s="1" t="e">
        <f aca="false">100/$L$29*G23</f>
        <v>#DIV/0!</v>
      </c>
      <c r="T23" s="1" t="e">
        <f aca="false">100/$L$29*H23</f>
        <v>#DIV/0!</v>
      </c>
      <c r="U23" s="1" t="e">
        <f aca="false">100/$L$29*I23</f>
        <v>#DIV/0!</v>
      </c>
      <c r="V23" s="1" t="e">
        <f aca="false">100/$L$29*J23</f>
        <v>#DIV/0!</v>
      </c>
      <c r="W23" s="1" t="e">
        <f aca="false">100/$L$29*K23</f>
        <v>#DIV/0!</v>
      </c>
    </row>
    <row r="24" customFormat="false" ht="14.65" hidden="false" customHeight="true" outlineLevel="0" collapsed="false">
      <c r="A24" s="1" t="s">
        <v>50</v>
      </c>
      <c r="B24" s="8"/>
      <c r="C24" s="8"/>
      <c r="D24" s="8"/>
      <c r="E24" s="8"/>
      <c r="F24" s="8"/>
      <c r="G24" s="8"/>
      <c r="H24" s="8"/>
      <c r="I24" s="3"/>
      <c r="J24" s="3"/>
      <c r="K24" s="3"/>
      <c r="L24" s="1" t="n">
        <f aca="false">SUM(B24:K24)</f>
        <v>0</v>
      </c>
      <c r="M24" s="11" t="e">
        <f aca="false">L24/$L$29</f>
        <v>#DIV/0!</v>
      </c>
      <c r="N24" s="1" t="e">
        <f aca="false">100/$L$29*B24</f>
        <v>#DIV/0!</v>
      </c>
      <c r="O24" s="1" t="e">
        <f aca="false">100/$L$29*C24</f>
        <v>#DIV/0!</v>
      </c>
      <c r="P24" s="1" t="e">
        <f aca="false">100/$L$29*D24</f>
        <v>#DIV/0!</v>
      </c>
      <c r="Q24" s="1" t="e">
        <f aca="false">100/$L$29*E24</f>
        <v>#DIV/0!</v>
      </c>
      <c r="R24" s="1" t="e">
        <f aca="false">100/$L$29*F24</f>
        <v>#DIV/0!</v>
      </c>
      <c r="S24" s="1" t="e">
        <f aca="false">100/$L$29*G24</f>
        <v>#DIV/0!</v>
      </c>
      <c r="T24" s="1" t="e">
        <f aca="false">100/$L$29*H24</f>
        <v>#DIV/0!</v>
      </c>
      <c r="U24" s="1" t="e">
        <f aca="false">100/$L$29*I24</f>
        <v>#DIV/0!</v>
      </c>
      <c r="V24" s="1" t="e">
        <f aca="false">100/$L$29*J24</f>
        <v>#DIV/0!</v>
      </c>
      <c r="W24" s="1" t="e">
        <f aca="false">100/$L$29*K24</f>
        <v>#DIV/0!</v>
      </c>
    </row>
    <row r="25" customFormat="false" ht="14.65" hidden="false" customHeight="true" outlineLevel="0" collapsed="false">
      <c r="A25" s="1" t="s">
        <v>51</v>
      </c>
      <c r="B25" s="8"/>
      <c r="C25" s="8"/>
      <c r="D25" s="8"/>
      <c r="E25" s="8"/>
      <c r="F25" s="8"/>
      <c r="G25" s="8"/>
      <c r="H25" s="8"/>
      <c r="I25" s="3"/>
      <c r="J25" s="3"/>
      <c r="K25" s="3"/>
      <c r="L25" s="1" t="n">
        <f aca="false">SUM(B25:K25)</f>
        <v>0</v>
      </c>
      <c r="M25" s="11" t="e">
        <f aca="false">L25/$L$29</f>
        <v>#DIV/0!</v>
      </c>
      <c r="N25" s="1" t="e">
        <f aca="false">100/$L$29*B25</f>
        <v>#DIV/0!</v>
      </c>
      <c r="O25" s="1" t="e">
        <f aca="false">100/$L$29*C25</f>
        <v>#DIV/0!</v>
      </c>
      <c r="P25" s="1" t="e">
        <f aca="false">100/$L$29*D25</f>
        <v>#DIV/0!</v>
      </c>
      <c r="Q25" s="1" t="e">
        <f aca="false">100/$L$29*E25</f>
        <v>#DIV/0!</v>
      </c>
      <c r="R25" s="1" t="e">
        <f aca="false">100/$L$29*F25</f>
        <v>#DIV/0!</v>
      </c>
      <c r="S25" s="1" t="e">
        <f aca="false">100/$L$29*G25</f>
        <v>#DIV/0!</v>
      </c>
      <c r="T25" s="1" t="e">
        <f aca="false">100/$L$29*H25</f>
        <v>#DIV/0!</v>
      </c>
      <c r="U25" s="1" t="e">
        <f aca="false">100/$L$29*I25</f>
        <v>#DIV/0!</v>
      </c>
      <c r="V25" s="1" t="e">
        <f aca="false">100/$L$29*J25</f>
        <v>#DIV/0!</v>
      </c>
      <c r="W25" s="1" t="e">
        <f aca="false">100/$L$29*K25</f>
        <v>#DIV/0!</v>
      </c>
    </row>
    <row r="26" customFormat="false" ht="14.65" hidden="false" customHeight="true" outlineLevel="0" collapsed="false">
      <c r="A26" s="1" t="s">
        <v>52</v>
      </c>
      <c r="B26" s="8"/>
      <c r="C26" s="8"/>
      <c r="D26" s="8"/>
      <c r="E26" s="8"/>
      <c r="F26" s="8"/>
      <c r="G26" s="8"/>
      <c r="H26" s="8"/>
      <c r="I26" s="3"/>
      <c r="J26" s="3"/>
      <c r="K26" s="3"/>
      <c r="L26" s="1" t="n">
        <f aca="false">SUM(B26:K26)</f>
        <v>0</v>
      </c>
      <c r="M26" s="11" t="e">
        <f aca="false">L26/$L$29</f>
        <v>#DIV/0!</v>
      </c>
      <c r="N26" s="1" t="e">
        <f aca="false">100/$L$29*B26</f>
        <v>#DIV/0!</v>
      </c>
      <c r="O26" s="1" t="e">
        <f aca="false">100/$L$29*C26</f>
        <v>#DIV/0!</v>
      </c>
      <c r="P26" s="1" t="e">
        <f aca="false">100/$L$29*D26</f>
        <v>#DIV/0!</v>
      </c>
      <c r="Q26" s="1" t="e">
        <f aca="false">100/$L$29*E26</f>
        <v>#DIV/0!</v>
      </c>
      <c r="R26" s="1" t="e">
        <f aca="false">100/$L$29*F26</f>
        <v>#DIV/0!</v>
      </c>
      <c r="S26" s="1" t="e">
        <f aca="false">100/$L$29*G26</f>
        <v>#DIV/0!</v>
      </c>
      <c r="T26" s="1" t="e">
        <f aca="false">100/$L$29*H26</f>
        <v>#DIV/0!</v>
      </c>
      <c r="U26" s="1" t="e">
        <f aca="false">100/$L$29*I26</f>
        <v>#DIV/0!</v>
      </c>
      <c r="V26" s="1" t="e">
        <f aca="false">100/$L$29*J26</f>
        <v>#DIV/0!</v>
      </c>
      <c r="W26" s="1" t="e">
        <f aca="false">100/$L$29*K26</f>
        <v>#DIV/0!</v>
      </c>
    </row>
    <row r="27" customFormat="false" ht="14.65" hidden="false" customHeight="true" outlineLevel="0" collapsed="false">
      <c r="A27" s="1" t="s">
        <v>53</v>
      </c>
      <c r="B27" s="8"/>
      <c r="C27" s="8"/>
      <c r="D27" s="8"/>
      <c r="E27" s="8"/>
      <c r="F27" s="8"/>
      <c r="G27" s="8"/>
      <c r="H27" s="8"/>
      <c r="I27" s="3"/>
      <c r="J27" s="3"/>
      <c r="K27" s="3"/>
      <c r="L27" s="1" t="n">
        <f aca="false">SUM(B27:K27)</f>
        <v>0</v>
      </c>
      <c r="M27" s="11" t="e">
        <f aca="false">L27/$L$29</f>
        <v>#DIV/0!</v>
      </c>
      <c r="N27" s="1" t="e">
        <f aca="false">100/$L$29*B27</f>
        <v>#DIV/0!</v>
      </c>
      <c r="O27" s="1" t="e">
        <f aca="false">100/$L$29*C27</f>
        <v>#DIV/0!</v>
      </c>
      <c r="P27" s="1" t="e">
        <f aca="false">100/$L$29*D27</f>
        <v>#DIV/0!</v>
      </c>
      <c r="Q27" s="1" t="e">
        <f aca="false">100/$L$29*E27</f>
        <v>#DIV/0!</v>
      </c>
      <c r="R27" s="1" t="e">
        <f aca="false">100/$L$29*F27</f>
        <v>#DIV/0!</v>
      </c>
      <c r="S27" s="1" t="e">
        <f aca="false">100/$L$29*G27</f>
        <v>#DIV/0!</v>
      </c>
      <c r="T27" s="1" t="e">
        <f aca="false">100/$L$29*H27</f>
        <v>#DIV/0!</v>
      </c>
      <c r="U27" s="1" t="e">
        <f aca="false">100/$L$29*I27</f>
        <v>#DIV/0!</v>
      </c>
      <c r="V27" s="1" t="e">
        <f aca="false">100/$L$29*J27</f>
        <v>#DIV/0!</v>
      </c>
      <c r="W27" s="1" t="e">
        <f aca="false">100/$L$29*K27</f>
        <v>#DIV/0!</v>
      </c>
    </row>
    <row r="28" customFormat="false" ht="14.65" hidden="false" customHeight="true" outlineLevel="0" collapsed="false">
      <c r="A28" s="1" t="s">
        <v>54</v>
      </c>
      <c r="B28" s="8"/>
      <c r="C28" s="8"/>
      <c r="D28" s="8"/>
      <c r="E28" s="8"/>
      <c r="F28" s="8"/>
      <c r="G28" s="8"/>
      <c r="H28" s="8"/>
      <c r="I28" s="3"/>
      <c r="J28" s="3"/>
      <c r="K28" s="3"/>
      <c r="L28" s="1" t="n">
        <f aca="false">SUM(B28:K28)</f>
        <v>0</v>
      </c>
      <c r="M28" s="11" t="e">
        <f aca="false">L28/$L$29</f>
        <v>#DIV/0!</v>
      </c>
      <c r="N28" s="1" t="e">
        <f aca="false">100/$L$29*B28</f>
        <v>#DIV/0!</v>
      </c>
      <c r="O28" s="1" t="e">
        <f aca="false">100/$L$29*C28</f>
        <v>#DIV/0!</v>
      </c>
      <c r="P28" s="1" t="e">
        <f aca="false">100/$L$29*D28</f>
        <v>#DIV/0!</v>
      </c>
      <c r="Q28" s="1" t="e">
        <f aca="false">100/$L$29*E28</f>
        <v>#DIV/0!</v>
      </c>
      <c r="R28" s="1" t="e">
        <f aca="false">100/$L$29*F28</f>
        <v>#DIV/0!</v>
      </c>
      <c r="S28" s="1" t="e">
        <f aca="false">100/$L$29*G28</f>
        <v>#DIV/0!</v>
      </c>
      <c r="T28" s="1" t="e">
        <f aca="false">100/$L$29*H28</f>
        <v>#DIV/0!</v>
      </c>
      <c r="U28" s="1" t="e">
        <f aca="false">100/$L$29*I28</f>
        <v>#DIV/0!</v>
      </c>
      <c r="V28" s="1" t="e">
        <f aca="false">100/$L$29*J28</f>
        <v>#DIV/0!</v>
      </c>
      <c r="W28" s="1" t="e">
        <f aca="false">100/$L$29*K28</f>
        <v>#DIV/0!</v>
      </c>
    </row>
    <row r="29" customFormat="false" ht="14.65" hidden="false" customHeight="true" outlineLevel="0" collapsed="false">
      <c r="A29" s="1" t="s">
        <v>24</v>
      </c>
      <c r="B29" s="1" t="n">
        <f aca="false">SUM(B5:B28)</f>
        <v>0</v>
      </c>
      <c r="C29" s="1" t="n">
        <f aca="false">SUM(C5:C28)</f>
        <v>0</v>
      </c>
      <c r="D29" s="1" t="n">
        <f aca="false">SUM(D5:D28)</f>
        <v>0</v>
      </c>
      <c r="E29" s="1" t="n">
        <f aca="false">SUM(E5:E28)</f>
        <v>0</v>
      </c>
      <c r="F29" s="1" t="n">
        <f aca="false">SUM(F5:F28)</f>
        <v>0</v>
      </c>
      <c r="G29" s="1" t="n">
        <f aca="false">SUM(G5:G28)</f>
        <v>0</v>
      </c>
      <c r="H29" s="1" t="n">
        <f aca="false">SUM(H5:H28)</f>
        <v>0</v>
      </c>
      <c r="I29" s="1" t="n">
        <f aca="false">SUM(I5:I28)</f>
        <v>0</v>
      </c>
      <c r="J29" s="1" t="n">
        <f aca="false">SUM(J5:J28)</f>
        <v>0</v>
      </c>
      <c r="K29" s="1" t="n">
        <f aca="false">SUM(K5:K28)</f>
        <v>0</v>
      </c>
      <c r="L29" s="1" t="n">
        <f aca="false">SUM(B29:K29)</f>
        <v>0</v>
      </c>
      <c r="M29" s="11" t="e">
        <f aca="false">L29/$L$29</f>
        <v>#DIV/0!</v>
      </c>
    </row>
    <row r="30" customFormat="false" ht="14.65" hidden="false" customHeight="true" outlineLevel="0" collapsed="false"/>
    <row r="31" customFormat="false" ht="14.65" hidden="false" customHeight="true" outlineLevel="0" collapsed="false">
      <c r="A31" s="4" t="s">
        <v>12</v>
      </c>
      <c r="N31" s="1" t="s">
        <v>85</v>
      </c>
    </row>
    <row r="32" customFormat="false" ht="12.75" hidden="false" customHeight="true" outlineLevel="0" collapsed="false">
      <c r="B32" s="1" t="n">
        <v>1</v>
      </c>
      <c r="C32" s="1" t="n">
        <v>2</v>
      </c>
      <c r="D32" s="1" t="n">
        <v>3</v>
      </c>
      <c r="E32" s="1" t="n">
        <v>4</v>
      </c>
      <c r="F32" s="1" t="n">
        <v>5</v>
      </c>
      <c r="G32" s="1" t="n">
        <v>6</v>
      </c>
      <c r="H32" s="1" t="n">
        <v>7</v>
      </c>
      <c r="I32" s="1" t="n">
        <v>8</v>
      </c>
      <c r="J32" s="1" t="n">
        <v>9</v>
      </c>
      <c r="K32" s="1" t="n">
        <v>10</v>
      </c>
      <c r="L32" s="1" t="s">
        <v>77</v>
      </c>
      <c r="M32" s="1" t="s">
        <v>86</v>
      </c>
      <c r="N32" s="1" t="n">
        <v>1</v>
      </c>
      <c r="O32" s="1" t="n">
        <v>2</v>
      </c>
      <c r="P32" s="1" t="n">
        <v>3</v>
      </c>
      <c r="Q32" s="1" t="n">
        <v>4</v>
      </c>
      <c r="R32" s="1" t="n">
        <v>5</v>
      </c>
      <c r="S32" s="1" t="n">
        <v>6</v>
      </c>
      <c r="T32" s="1" t="n">
        <v>7</v>
      </c>
      <c r="U32" s="1" t="n">
        <v>8</v>
      </c>
      <c r="V32" s="1" t="n">
        <v>9</v>
      </c>
      <c r="W32" s="1" t="n">
        <v>10</v>
      </c>
    </row>
    <row r="33" customFormat="false" ht="14.65" hidden="false" customHeight="true" outlineLevel="0" collapsed="false">
      <c r="A33" s="1" t="s">
        <v>31</v>
      </c>
      <c r="B33" s="8"/>
      <c r="C33" s="8"/>
      <c r="D33" s="8"/>
      <c r="E33" s="8"/>
      <c r="F33" s="8"/>
      <c r="G33" s="8"/>
      <c r="H33" s="8"/>
      <c r="I33" s="3"/>
      <c r="J33" s="3"/>
      <c r="K33" s="3"/>
      <c r="L33" s="1" t="n">
        <f aca="false">SUM(B33:K33)</f>
        <v>0</v>
      </c>
      <c r="M33" s="11" t="e">
        <f aca="false">L33/$L$57</f>
        <v>#DIV/0!</v>
      </c>
      <c r="N33" s="1" t="e">
        <f aca="false">100/$L$57*B33</f>
        <v>#DIV/0!</v>
      </c>
      <c r="O33" s="1" t="e">
        <f aca="false">100/$L$57*C33</f>
        <v>#DIV/0!</v>
      </c>
      <c r="P33" s="1" t="e">
        <f aca="false">100/$L$57*D33</f>
        <v>#DIV/0!</v>
      </c>
      <c r="Q33" s="1" t="e">
        <f aca="false">100/$L$57*E33</f>
        <v>#DIV/0!</v>
      </c>
      <c r="R33" s="1" t="e">
        <f aca="false">100/$L$57*F33</f>
        <v>#DIV/0!</v>
      </c>
      <c r="S33" s="1" t="e">
        <f aca="false">100/$L$57*G33</f>
        <v>#DIV/0!</v>
      </c>
      <c r="T33" s="1" t="e">
        <f aca="false">100/$L$57*H33</f>
        <v>#DIV/0!</v>
      </c>
      <c r="U33" s="1" t="e">
        <f aca="false">100/$L$57*I33</f>
        <v>#DIV/0!</v>
      </c>
      <c r="V33" s="1" t="e">
        <f aca="false">100/$L$57*J33</f>
        <v>#DIV/0!</v>
      </c>
      <c r="W33" s="1" t="e">
        <f aca="false">100/$L$57*K33</f>
        <v>#DIV/0!</v>
      </c>
    </row>
    <row r="34" customFormat="false" ht="14.65" hidden="false" customHeight="true" outlineLevel="0" collapsed="false">
      <c r="A34" s="1" t="s">
        <v>32</v>
      </c>
      <c r="B34" s="8"/>
      <c r="C34" s="8"/>
      <c r="D34" s="8"/>
      <c r="E34" s="8"/>
      <c r="F34" s="8"/>
      <c r="G34" s="8"/>
      <c r="H34" s="8"/>
      <c r="I34" s="3"/>
      <c r="J34" s="3"/>
      <c r="K34" s="3"/>
      <c r="L34" s="1" t="n">
        <f aca="false">SUM(B34:K34)</f>
        <v>0</v>
      </c>
      <c r="M34" s="11" t="e">
        <f aca="false">L34/$L$57</f>
        <v>#DIV/0!</v>
      </c>
      <c r="N34" s="1" t="e">
        <f aca="false">100/$L$57*B34</f>
        <v>#DIV/0!</v>
      </c>
      <c r="O34" s="1" t="e">
        <f aca="false">100/$L$57*C34</f>
        <v>#DIV/0!</v>
      </c>
      <c r="P34" s="1" t="e">
        <f aca="false">100/$L$57*D34</f>
        <v>#DIV/0!</v>
      </c>
      <c r="Q34" s="1" t="e">
        <f aca="false">100/$L$57*E34</f>
        <v>#DIV/0!</v>
      </c>
      <c r="R34" s="1" t="e">
        <f aca="false">100/$L$57*F34</f>
        <v>#DIV/0!</v>
      </c>
      <c r="S34" s="1" t="e">
        <f aca="false">100/$L$57*G34</f>
        <v>#DIV/0!</v>
      </c>
      <c r="T34" s="1" t="e">
        <f aca="false">100/$L$57*H34</f>
        <v>#DIV/0!</v>
      </c>
      <c r="U34" s="1" t="e">
        <f aca="false">100/$L$57*I34</f>
        <v>#DIV/0!</v>
      </c>
      <c r="V34" s="1" t="e">
        <f aca="false">100/$L$57*J34</f>
        <v>#DIV/0!</v>
      </c>
      <c r="W34" s="1" t="e">
        <f aca="false">100/$L$57*K34</f>
        <v>#DIV/0!</v>
      </c>
    </row>
    <row r="35" customFormat="false" ht="14.65" hidden="false" customHeight="true" outlineLevel="0" collapsed="false">
      <c r="A35" s="1" t="s">
        <v>33</v>
      </c>
      <c r="B35" s="8"/>
      <c r="C35" s="8"/>
      <c r="D35" s="8"/>
      <c r="E35" s="8"/>
      <c r="F35" s="8"/>
      <c r="G35" s="8"/>
      <c r="H35" s="8"/>
      <c r="I35" s="3"/>
      <c r="J35" s="3"/>
      <c r="K35" s="3"/>
      <c r="L35" s="1" t="n">
        <f aca="false">SUM(B35:K35)</f>
        <v>0</v>
      </c>
      <c r="M35" s="11" t="e">
        <f aca="false">L35/$L$57</f>
        <v>#DIV/0!</v>
      </c>
      <c r="N35" s="1" t="e">
        <f aca="false">100/$L$57*B35</f>
        <v>#DIV/0!</v>
      </c>
      <c r="O35" s="1" t="e">
        <f aca="false">100/$L$57*C35</f>
        <v>#DIV/0!</v>
      </c>
      <c r="P35" s="1" t="e">
        <f aca="false">100/$L$57*D35</f>
        <v>#DIV/0!</v>
      </c>
      <c r="Q35" s="1" t="e">
        <f aca="false">100/$L$57*E35</f>
        <v>#DIV/0!</v>
      </c>
      <c r="R35" s="1" t="e">
        <f aca="false">100/$L$57*F35</f>
        <v>#DIV/0!</v>
      </c>
      <c r="S35" s="1" t="e">
        <f aca="false">100/$L$57*G35</f>
        <v>#DIV/0!</v>
      </c>
      <c r="T35" s="1" t="e">
        <f aca="false">100/$L$57*H35</f>
        <v>#DIV/0!</v>
      </c>
      <c r="U35" s="1" t="e">
        <f aca="false">100/$L$57*I35</f>
        <v>#DIV/0!</v>
      </c>
      <c r="V35" s="1" t="e">
        <f aca="false">100/$L$57*J35</f>
        <v>#DIV/0!</v>
      </c>
      <c r="W35" s="1" t="e">
        <f aca="false">100/$L$57*K35</f>
        <v>#DIV/0!</v>
      </c>
    </row>
    <row r="36" customFormat="false" ht="14.65" hidden="false" customHeight="true" outlineLevel="0" collapsed="false">
      <c r="A36" s="1" t="s">
        <v>34</v>
      </c>
      <c r="B36" s="8"/>
      <c r="C36" s="8"/>
      <c r="D36" s="8"/>
      <c r="E36" s="8"/>
      <c r="F36" s="8"/>
      <c r="G36" s="8"/>
      <c r="H36" s="8"/>
      <c r="I36" s="3"/>
      <c r="J36" s="3"/>
      <c r="K36" s="3"/>
      <c r="L36" s="1" t="n">
        <f aca="false">SUM(B36:K36)</f>
        <v>0</v>
      </c>
      <c r="M36" s="11" t="e">
        <f aca="false">L36/$L$57</f>
        <v>#DIV/0!</v>
      </c>
      <c r="N36" s="1" t="e">
        <f aca="false">100/$L$57*B36</f>
        <v>#DIV/0!</v>
      </c>
      <c r="O36" s="1" t="e">
        <f aca="false">100/$L$57*C36</f>
        <v>#DIV/0!</v>
      </c>
      <c r="P36" s="1" t="e">
        <f aca="false">100/$L$57*D36</f>
        <v>#DIV/0!</v>
      </c>
      <c r="Q36" s="1" t="e">
        <f aca="false">100/$L$57*E36</f>
        <v>#DIV/0!</v>
      </c>
      <c r="R36" s="1" t="e">
        <f aca="false">100/$L$57*F36</f>
        <v>#DIV/0!</v>
      </c>
      <c r="S36" s="1" t="e">
        <f aca="false">100/$L$57*G36</f>
        <v>#DIV/0!</v>
      </c>
      <c r="T36" s="1" t="e">
        <f aca="false">100/$L$57*H36</f>
        <v>#DIV/0!</v>
      </c>
      <c r="U36" s="1" t="e">
        <f aca="false">100/$L$57*I36</f>
        <v>#DIV/0!</v>
      </c>
      <c r="V36" s="1" t="e">
        <f aca="false">100/$L$57*J36</f>
        <v>#DIV/0!</v>
      </c>
      <c r="W36" s="1" t="e">
        <f aca="false">100/$L$57*K36</f>
        <v>#DIV/0!</v>
      </c>
    </row>
    <row r="37" customFormat="false" ht="14.65" hidden="false" customHeight="true" outlineLevel="0" collapsed="false">
      <c r="A37" s="1" t="s">
        <v>35</v>
      </c>
      <c r="B37" s="8"/>
      <c r="C37" s="8"/>
      <c r="D37" s="8"/>
      <c r="E37" s="8"/>
      <c r="F37" s="8"/>
      <c r="G37" s="8"/>
      <c r="H37" s="8"/>
      <c r="I37" s="3"/>
      <c r="J37" s="3"/>
      <c r="K37" s="3"/>
      <c r="L37" s="1" t="n">
        <f aca="false">SUM(B37:K37)</f>
        <v>0</v>
      </c>
      <c r="M37" s="11" t="e">
        <f aca="false">L37/$L$57</f>
        <v>#DIV/0!</v>
      </c>
      <c r="N37" s="1" t="e">
        <f aca="false">100/$L$57*B37</f>
        <v>#DIV/0!</v>
      </c>
      <c r="O37" s="1" t="e">
        <f aca="false">100/$L$57*C37</f>
        <v>#DIV/0!</v>
      </c>
      <c r="P37" s="1" t="e">
        <f aca="false">100/$L$57*D37</f>
        <v>#DIV/0!</v>
      </c>
      <c r="Q37" s="1" t="e">
        <f aca="false">100/$L$57*E37</f>
        <v>#DIV/0!</v>
      </c>
      <c r="R37" s="1" t="e">
        <f aca="false">100/$L$57*F37</f>
        <v>#DIV/0!</v>
      </c>
      <c r="S37" s="1" t="e">
        <f aca="false">100/$L$57*G37</f>
        <v>#DIV/0!</v>
      </c>
      <c r="T37" s="1" t="e">
        <f aca="false">100/$L$57*H37</f>
        <v>#DIV/0!</v>
      </c>
      <c r="U37" s="1" t="e">
        <f aca="false">100/$L$57*I37</f>
        <v>#DIV/0!</v>
      </c>
      <c r="V37" s="1" t="e">
        <f aca="false">100/$L$57*J37</f>
        <v>#DIV/0!</v>
      </c>
      <c r="W37" s="1" t="e">
        <f aca="false">100/$L$57*K37</f>
        <v>#DIV/0!</v>
      </c>
    </row>
    <row r="38" customFormat="false" ht="14.65" hidden="false" customHeight="true" outlineLevel="0" collapsed="false">
      <c r="A38" s="1" t="s">
        <v>36</v>
      </c>
      <c r="B38" s="8"/>
      <c r="C38" s="8"/>
      <c r="D38" s="8"/>
      <c r="E38" s="8"/>
      <c r="F38" s="8"/>
      <c r="G38" s="8"/>
      <c r="H38" s="8"/>
      <c r="I38" s="3"/>
      <c r="J38" s="3"/>
      <c r="K38" s="3"/>
      <c r="L38" s="1" t="n">
        <f aca="false">SUM(B38:K38)</f>
        <v>0</v>
      </c>
      <c r="M38" s="11" t="e">
        <f aca="false">L38/$L$57</f>
        <v>#DIV/0!</v>
      </c>
      <c r="N38" s="1" t="e">
        <f aca="false">100/$L$57*B38</f>
        <v>#DIV/0!</v>
      </c>
      <c r="O38" s="1" t="e">
        <f aca="false">100/$L$57*C38</f>
        <v>#DIV/0!</v>
      </c>
      <c r="P38" s="1" t="e">
        <f aca="false">100/$L$57*D38</f>
        <v>#DIV/0!</v>
      </c>
      <c r="Q38" s="1" t="e">
        <f aca="false">100/$L$57*E38</f>
        <v>#DIV/0!</v>
      </c>
      <c r="R38" s="1" t="e">
        <f aca="false">100/$L$57*F38</f>
        <v>#DIV/0!</v>
      </c>
      <c r="S38" s="1" t="e">
        <f aca="false">100/$L$57*G38</f>
        <v>#DIV/0!</v>
      </c>
      <c r="T38" s="1" t="e">
        <f aca="false">100/$L$57*H38</f>
        <v>#DIV/0!</v>
      </c>
      <c r="U38" s="1" t="e">
        <f aca="false">100/$L$57*I38</f>
        <v>#DIV/0!</v>
      </c>
      <c r="V38" s="1" t="e">
        <f aca="false">100/$L$57*J38</f>
        <v>#DIV/0!</v>
      </c>
      <c r="W38" s="1" t="e">
        <f aca="false">100/$L$57*K38</f>
        <v>#DIV/0!</v>
      </c>
    </row>
    <row r="39" customFormat="false" ht="14.65" hidden="false" customHeight="true" outlineLevel="0" collapsed="false">
      <c r="A39" s="1" t="s">
        <v>37</v>
      </c>
      <c r="B39" s="8"/>
      <c r="C39" s="8"/>
      <c r="D39" s="8"/>
      <c r="E39" s="8"/>
      <c r="F39" s="8"/>
      <c r="G39" s="8"/>
      <c r="H39" s="8"/>
      <c r="I39" s="3"/>
      <c r="J39" s="3"/>
      <c r="K39" s="3"/>
      <c r="L39" s="1" t="n">
        <f aca="false">SUM(B39:K39)</f>
        <v>0</v>
      </c>
      <c r="M39" s="11" t="e">
        <f aca="false">L39/$L$57</f>
        <v>#DIV/0!</v>
      </c>
      <c r="N39" s="1" t="e">
        <f aca="false">100/$L$57*B39</f>
        <v>#DIV/0!</v>
      </c>
      <c r="O39" s="1" t="e">
        <f aca="false">100/$L$57*C39</f>
        <v>#DIV/0!</v>
      </c>
      <c r="P39" s="1" t="e">
        <f aca="false">100/$L$57*D39</f>
        <v>#DIV/0!</v>
      </c>
      <c r="Q39" s="1" t="e">
        <f aca="false">100/$L$57*E39</f>
        <v>#DIV/0!</v>
      </c>
      <c r="R39" s="1" t="e">
        <f aca="false">100/$L$57*F39</f>
        <v>#DIV/0!</v>
      </c>
      <c r="S39" s="1" t="e">
        <f aca="false">100/$L$57*G39</f>
        <v>#DIV/0!</v>
      </c>
      <c r="T39" s="1" t="e">
        <f aca="false">100/$L$57*H39</f>
        <v>#DIV/0!</v>
      </c>
      <c r="U39" s="1" t="e">
        <f aca="false">100/$L$57*I39</f>
        <v>#DIV/0!</v>
      </c>
      <c r="V39" s="1" t="e">
        <f aca="false">100/$L$57*J39</f>
        <v>#DIV/0!</v>
      </c>
      <c r="W39" s="1" t="e">
        <f aca="false">100/$L$57*K39</f>
        <v>#DIV/0!</v>
      </c>
    </row>
    <row r="40" customFormat="false" ht="14.65" hidden="false" customHeight="true" outlineLevel="0" collapsed="false">
      <c r="A40" s="1" t="s">
        <v>38</v>
      </c>
      <c r="B40" s="8"/>
      <c r="C40" s="8"/>
      <c r="D40" s="8"/>
      <c r="E40" s="8"/>
      <c r="F40" s="8"/>
      <c r="G40" s="8"/>
      <c r="H40" s="8"/>
      <c r="I40" s="3"/>
      <c r="J40" s="3"/>
      <c r="K40" s="3"/>
      <c r="L40" s="1" t="n">
        <f aca="false">SUM(B40:K40)</f>
        <v>0</v>
      </c>
      <c r="M40" s="11" t="e">
        <f aca="false">L40/$L$57</f>
        <v>#DIV/0!</v>
      </c>
      <c r="N40" s="1" t="e">
        <f aca="false">100/$L$57*B40</f>
        <v>#DIV/0!</v>
      </c>
      <c r="O40" s="1" t="e">
        <f aca="false">100/$L$57*C40</f>
        <v>#DIV/0!</v>
      </c>
      <c r="P40" s="1" t="e">
        <f aca="false">100/$L$57*D40</f>
        <v>#DIV/0!</v>
      </c>
      <c r="Q40" s="1" t="e">
        <f aca="false">100/$L$57*E40</f>
        <v>#DIV/0!</v>
      </c>
      <c r="R40" s="1" t="e">
        <f aca="false">100/$L$57*F40</f>
        <v>#DIV/0!</v>
      </c>
      <c r="S40" s="1" t="e">
        <f aca="false">100/$L$57*G40</f>
        <v>#DIV/0!</v>
      </c>
      <c r="T40" s="1" t="e">
        <f aca="false">100/$L$57*H40</f>
        <v>#DIV/0!</v>
      </c>
      <c r="U40" s="1" t="e">
        <f aca="false">100/$L$57*I40</f>
        <v>#DIV/0!</v>
      </c>
      <c r="V40" s="1" t="e">
        <f aca="false">100/$L$57*J40</f>
        <v>#DIV/0!</v>
      </c>
      <c r="W40" s="1" t="e">
        <f aca="false">100/$L$57*K40</f>
        <v>#DIV/0!</v>
      </c>
    </row>
    <row r="41" customFormat="false" ht="14.65" hidden="false" customHeight="true" outlineLevel="0" collapsed="false">
      <c r="A41" s="1" t="s">
        <v>39</v>
      </c>
      <c r="B41" s="8"/>
      <c r="C41" s="8"/>
      <c r="D41" s="8"/>
      <c r="E41" s="8"/>
      <c r="F41" s="8"/>
      <c r="G41" s="8"/>
      <c r="H41" s="8"/>
      <c r="I41" s="3"/>
      <c r="J41" s="3"/>
      <c r="K41" s="3"/>
      <c r="L41" s="1" t="n">
        <f aca="false">SUM(B41:K41)</f>
        <v>0</v>
      </c>
      <c r="M41" s="11" t="e">
        <f aca="false">L41/$L$57</f>
        <v>#DIV/0!</v>
      </c>
      <c r="N41" s="1" t="e">
        <f aca="false">100/$L$57*B41</f>
        <v>#DIV/0!</v>
      </c>
      <c r="O41" s="1" t="e">
        <f aca="false">100/$L$57*C41</f>
        <v>#DIV/0!</v>
      </c>
      <c r="P41" s="1" t="e">
        <f aca="false">100/$L$57*D41</f>
        <v>#DIV/0!</v>
      </c>
      <c r="Q41" s="1" t="e">
        <f aca="false">100/$L$57*E41</f>
        <v>#DIV/0!</v>
      </c>
      <c r="R41" s="1" t="e">
        <f aca="false">100/$L$57*F41</f>
        <v>#DIV/0!</v>
      </c>
      <c r="S41" s="1" t="e">
        <f aca="false">100/$L$57*G41</f>
        <v>#DIV/0!</v>
      </c>
      <c r="T41" s="1" t="e">
        <f aca="false">100/$L$57*H41</f>
        <v>#DIV/0!</v>
      </c>
      <c r="U41" s="1" t="e">
        <f aca="false">100/$L$57*I41</f>
        <v>#DIV/0!</v>
      </c>
      <c r="V41" s="1" t="e">
        <f aca="false">100/$L$57*J41</f>
        <v>#DIV/0!</v>
      </c>
      <c r="W41" s="1" t="e">
        <f aca="false">100/$L$57*K41</f>
        <v>#DIV/0!</v>
      </c>
    </row>
    <row r="42" customFormat="false" ht="14.65" hidden="false" customHeight="true" outlineLevel="0" collapsed="false">
      <c r="A42" s="1" t="s">
        <v>40</v>
      </c>
      <c r="B42" s="8"/>
      <c r="C42" s="8"/>
      <c r="D42" s="8"/>
      <c r="E42" s="8"/>
      <c r="F42" s="8"/>
      <c r="G42" s="8"/>
      <c r="H42" s="8"/>
      <c r="I42" s="3"/>
      <c r="J42" s="3"/>
      <c r="K42" s="3"/>
      <c r="L42" s="1" t="n">
        <f aca="false">SUM(B42:K42)</f>
        <v>0</v>
      </c>
      <c r="M42" s="11" t="e">
        <f aca="false">L42/$L$57</f>
        <v>#DIV/0!</v>
      </c>
      <c r="N42" s="1" t="e">
        <f aca="false">100/$L$57*B42</f>
        <v>#DIV/0!</v>
      </c>
      <c r="O42" s="1" t="e">
        <f aca="false">100/$L$57*C42</f>
        <v>#DIV/0!</v>
      </c>
      <c r="P42" s="1" t="e">
        <f aca="false">100/$L$57*D42</f>
        <v>#DIV/0!</v>
      </c>
      <c r="Q42" s="1" t="e">
        <f aca="false">100/$L$57*E42</f>
        <v>#DIV/0!</v>
      </c>
      <c r="R42" s="1" t="e">
        <f aca="false">100/$L$57*F42</f>
        <v>#DIV/0!</v>
      </c>
      <c r="S42" s="1" t="e">
        <f aca="false">100/$L$57*G42</f>
        <v>#DIV/0!</v>
      </c>
      <c r="T42" s="1" t="e">
        <f aca="false">100/$L$57*H42</f>
        <v>#DIV/0!</v>
      </c>
      <c r="U42" s="1" t="e">
        <f aca="false">100/$L$57*I42</f>
        <v>#DIV/0!</v>
      </c>
      <c r="V42" s="1" t="e">
        <f aca="false">100/$L$57*J42</f>
        <v>#DIV/0!</v>
      </c>
      <c r="W42" s="1" t="e">
        <f aca="false">100/$L$57*K42</f>
        <v>#DIV/0!</v>
      </c>
    </row>
    <row r="43" customFormat="false" ht="14.65" hidden="false" customHeight="true" outlineLevel="0" collapsed="false">
      <c r="A43" s="1" t="s">
        <v>41</v>
      </c>
      <c r="B43" s="8"/>
      <c r="C43" s="8"/>
      <c r="D43" s="8"/>
      <c r="E43" s="8"/>
      <c r="F43" s="8"/>
      <c r="G43" s="8"/>
      <c r="H43" s="8"/>
      <c r="I43" s="3"/>
      <c r="J43" s="3"/>
      <c r="K43" s="3"/>
      <c r="L43" s="1" t="n">
        <f aca="false">SUM(B43:K43)</f>
        <v>0</v>
      </c>
      <c r="M43" s="11" t="e">
        <f aca="false">L43/$L$57</f>
        <v>#DIV/0!</v>
      </c>
      <c r="N43" s="1" t="e">
        <f aca="false">100/$L$57*B43</f>
        <v>#DIV/0!</v>
      </c>
      <c r="O43" s="1" t="e">
        <f aca="false">100/$L$57*C43</f>
        <v>#DIV/0!</v>
      </c>
      <c r="P43" s="1" t="e">
        <f aca="false">100/$L$57*D43</f>
        <v>#DIV/0!</v>
      </c>
      <c r="Q43" s="1" t="e">
        <f aca="false">100/$L$57*E43</f>
        <v>#DIV/0!</v>
      </c>
      <c r="R43" s="1" t="e">
        <f aca="false">100/$L$57*F43</f>
        <v>#DIV/0!</v>
      </c>
      <c r="S43" s="1" t="e">
        <f aca="false">100/$L$57*G43</f>
        <v>#DIV/0!</v>
      </c>
      <c r="T43" s="1" t="e">
        <f aca="false">100/$L$57*H43</f>
        <v>#DIV/0!</v>
      </c>
      <c r="U43" s="1" t="e">
        <f aca="false">100/$L$57*I43</f>
        <v>#DIV/0!</v>
      </c>
      <c r="V43" s="1" t="e">
        <f aca="false">100/$L$57*J43</f>
        <v>#DIV/0!</v>
      </c>
      <c r="W43" s="1" t="e">
        <f aca="false">100/$L$57*K43</f>
        <v>#DIV/0!</v>
      </c>
    </row>
    <row r="44" customFormat="false" ht="14.65" hidden="false" customHeight="true" outlineLevel="0" collapsed="false">
      <c r="A44" s="1" t="s">
        <v>42</v>
      </c>
      <c r="B44" s="8"/>
      <c r="C44" s="8"/>
      <c r="D44" s="8"/>
      <c r="E44" s="8"/>
      <c r="F44" s="8"/>
      <c r="G44" s="8"/>
      <c r="H44" s="8"/>
      <c r="I44" s="3"/>
      <c r="J44" s="3"/>
      <c r="K44" s="3"/>
      <c r="L44" s="1" t="n">
        <f aca="false">SUM(B44:K44)</f>
        <v>0</v>
      </c>
      <c r="M44" s="11" t="e">
        <f aca="false">L44/$L$57</f>
        <v>#DIV/0!</v>
      </c>
      <c r="N44" s="1" t="e">
        <f aca="false">100/$L$57*B44</f>
        <v>#DIV/0!</v>
      </c>
      <c r="O44" s="1" t="e">
        <f aca="false">100/$L$57*C44</f>
        <v>#DIV/0!</v>
      </c>
      <c r="P44" s="1" t="e">
        <f aca="false">100/$L$57*D44</f>
        <v>#DIV/0!</v>
      </c>
      <c r="Q44" s="1" t="e">
        <f aca="false">100/$L$57*E44</f>
        <v>#DIV/0!</v>
      </c>
      <c r="R44" s="1" t="e">
        <f aca="false">100/$L$57*F44</f>
        <v>#DIV/0!</v>
      </c>
      <c r="S44" s="1" t="e">
        <f aca="false">100/$L$57*G44</f>
        <v>#DIV/0!</v>
      </c>
      <c r="T44" s="1" t="e">
        <f aca="false">100/$L$57*H44</f>
        <v>#DIV/0!</v>
      </c>
      <c r="U44" s="1" t="e">
        <f aca="false">100/$L$57*I44</f>
        <v>#DIV/0!</v>
      </c>
      <c r="V44" s="1" t="e">
        <f aca="false">100/$L$57*J44</f>
        <v>#DIV/0!</v>
      </c>
      <c r="W44" s="1" t="e">
        <f aca="false">100/$L$57*K44</f>
        <v>#DIV/0!</v>
      </c>
    </row>
    <row r="45" customFormat="false" ht="14.65" hidden="false" customHeight="true" outlineLevel="0" collapsed="false">
      <c r="A45" s="1" t="s">
        <v>43</v>
      </c>
      <c r="B45" s="8"/>
      <c r="C45" s="8"/>
      <c r="D45" s="8"/>
      <c r="E45" s="8"/>
      <c r="F45" s="8"/>
      <c r="G45" s="8"/>
      <c r="H45" s="8"/>
      <c r="I45" s="3"/>
      <c r="J45" s="3"/>
      <c r="K45" s="3"/>
      <c r="L45" s="1" t="n">
        <f aca="false">SUM(B45:K45)</f>
        <v>0</v>
      </c>
      <c r="M45" s="11" t="e">
        <f aca="false">L45/$L$57</f>
        <v>#DIV/0!</v>
      </c>
      <c r="N45" s="1" t="e">
        <f aca="false">100/$L$57*B45</f>
        <v>#DIV/0!</v>
      </c>
      <c r="O45" s="1" t="e">
        <f aca="false">100/$L$57*C45</f>
        <v>#DIV/0!</v>
      </c>
      <c r="P45" s="1" t="e">
        <f aca="false">100/$L$57*D45</f>
        <v>#DIV/0!</v>
      </c>
      <c r="Q45" s="1" t="e">
        <f aca="false">100/$L$57*E45</f>
        <v>#DIV/0!</v>
      </c>
      <c r="R45" s="1" t="e">
        <f aca="false">100/$L$57*F45</f>
        <v>#DIV/0!</v>
      </c>
      <c r="S45" s="1" t="e">
        <f aca="false">100/$L$57*G45</f>
        <v>#DIV/0!</v>
      </c>
      <c r="T45" s="1" t="e">
        <f aca="false">100/$L$57*H45</f>
        <v>#DIV/0!</v>
      </c>
      <c r="U45" s="1" t="e">
        <f aca="false">100/$L$57*I45</f>
        <v>#DIV/0!</v>
      </c>
      <c r="V45" s="1" t="e">
        <f aca="false">100/$L$57*J45</f>
        <v>#DIV/0!</v>
      </c>
      <c r="W45" s="1" t="e">
        <f aca="false">100/$L$57*K45</f>
        <v>#DIV/0!</v>
      </c>
    </row>
    <row r="46" customFormat="false" ht="14.65" hidden="false" customHeight="true" outlineLevel="0" collapsed="false">
      <c r="A46" s="1" t="s">
        <v>44</v>
      </c>
      <c r="B46" s="8"/>
      <c r="C46" s="8"/>
      <c r="D46" s="8"/>
      <c r="E46" s="8"/>
      <c r="F46" s="8"/>
      <c r="G46" s="8"/>
      <c r="H46" s="8"/>
      <c r="I46" s="3"/>
      <c r="J46" s="3"/>
      <c r="K46" s="3"/>
      <c r="L46" s="1" t="n">
        <f aca="false">SUM(B46:K46)</f>
        <v>0</v>
      </c>
      <c r="M46" s="11" t="e">
        <f aca="false">L46/$L$57</f>
        <v>#DIV/0!</v>
      </c>
      <c r="N46" s="1" t="e">
        <f aca="false">100/$L$57*B46</f>
        <v>#DIV/0!</v>
      </c>
      <c r="O46" s="1" t="e">
        <f aca="false">100/$L$57*C46</f>
        <v>#DIV/0!</v>
      </c>
      <c r="P46" s="1" t="e">
        <f aca="false">100/$L$57*D46</f>
        <v>#DIV/0!</v>
      </c>
      <c r="Q46" s="1" t="e">
        <f aca="false">100/$L$57*E46</f>
        <v>#DIV/0!</v>
      </c>
      <c r="R46" s="1" t="e">
        <f aca="false">100/$L$57*F46</f>
        <v>#DIV/0!</v>
      </c>
      <c r="S46" s="1" t="e">
        <f aca="false">100/$L$57*G46</f>
        <v>#DIV/0!</v>
      </c>
      <c r="T46" s="1" t="e">
        <f aca="false">100/$L$57*H46</f>
        <v>#DIV/0!</v>
      </c>
      <c r="U46" s="1" t="e">
        <f aca="false">100/$L$57*I46</f>
        <v>#DIV/0!</v>
      </c>
      <c r="V46" s="1" t="e">
        <f aca="false">100/$L$57*J46</f>
        <v>#DIV/0!</v>
      </c>
      <c r="W46" s="1" t="e">
        <f aca="false">100/$L$57*K46</f>
        <v>#DIV/0!</v>
      </c>
    </row>
    <row r="47" customFormat="false" ht="14.65" hidden="false" customHeight="true" outlineLevel="0" collapsed="false">
      <c r="A47" s="1" t="s">
        <v>45</v>
      </c>
      <c r="B47" s="8"/>
      <c r="C47" s="8"/>
      <c r="D47" s="8"/>
      <c r="E47" s="8"/>
      <c r="F47" s="8"/>
      <c r="G47" s="8"/>
      <c r="H47" s="8"/>
      <c r="I47" s="3"/>
      <c r="J47" s="3"/>
      <c r="K47" s="3"/>
      <c r="L47" s="1" t="n">
        <f aca="false">SUM(B47:K47)</f>
        <v>0</v>
      </c>
      <c r="M47" s="11" t="e">
        <f aca="false">L47/$L$57</f>
        <v>#DIV/0!</v>
      </c>
      <c r="N47" s="1" t="e">
        <f aca="false">100/$L$57*B47</f>
        <v>#DIV/0!</v>
      </c>
      <c r="O47" s="1" t="e">
        <f aca="false">100/$L$57*C47</f>
        <v>#DIV/0!</v>
      </c>
      <c r="P47" s="1" t="e">
        <f aca="false">100/$L$57*D47</f>
        <v>#DIV/0!</v>
      </c>
      <c r="Q47" s="1" t="e">
        <f aca="false">100/$L$57*E47</f>
        <v>#DIV/0!</v>
      </c>
      <c r="R47" s="1" t="e">
        <f aca="false">100/$L$57*F47</f>
        <v>#DIV/0!</v>
      </c>
      <c r="S47" s="1" t="e">
        <f aca="false">100/$L$57*G47</f>
        <v>#DIV/0!</v>
      </c>
      <c r="T47" s="1" t="e">
        <f aca="false">100/$L$57*H47</f>
        <v>#DIV/0!</v>
      </c>
      <c r="U47" s="1" t="e">
        <f aca="false">100/$L$57*I47</f>
        <v>#DIV/0!</v>
      </c>
      <c r="V47" s="1" t="e">
        <f aca="false">100/$L$57*J47</f>
        <v>#DIV/0!</v>
      </c>
      <c r="W47" s="1" t="e">
        <f aca="false">100/$L$57*K47</f>
        <v>#DIV/0!</v>
      </c>
    </row>
    <row r="48" customFormat="false" ht="14.65" hidden="false" customHeight="true" outlineLevel="0" collapsed="false">
      <c r="A48" s="1" t="s">
        <v>46</v>
      </c>
      <c r="B48" s="8"/>
      <c r="C48" s="8"/>
      <c r="D48" s="8"/>
      <c r="E48" s="8"/>
      <c r="F48" s="8"/>
      <c r="G48" s="8"/>
      <c r="H48" s="8"/>
      <c r="I48" s="3"/>
      <c r="J48" s="3"/>
      <c r="K48" s="3"/>
      <c r="L48" s="1" t="n">
        <f aca="false">SUM(B48:K48)</f>
        <v>0</v>
      </c>
      <c r="M48" s="11" t="e">
        <f aca="false">L48/$L$57</f>
        <v>#DIV/0!</v>
      </c>
      <c r="N48" s="1" t="e">
        <f aca="false">100/$L$57*B48</f>
        <v>#DIV/0!</v>
      </c>
      <c r="O48" s="1" t="e">
        <f aca="false">100/$L$57*C48</f>
        <v>#DIV/0!</v>
      </c>
      <c r="P48" s="1" t="e">
        <f aca="false">100/$L$57*D48</f>
        <v>#DIV/0!</v>
      </c>
      <c r="Q48" s="1" t="e">
        <f aca="false">100/$L$57*E48</f>
        <v>#DIV/0!</v>
      </c>
      <c r="R48" s="1" t="e">
        <f aca="false">100/$L$57*F48</f>
        <v>#DIV/0!</v>
      </c>
      <c r="S48" s="1" t="e">
        <f aca="false">100/$L$57*G48</f>
        <v>#DIV/0!</v>
      </c>
      <c r="T48" s="1" t="e">
        <f aca="false">100/$L$57*H48</f>
        <v>#DIV/0!</v>
      </c>
      <c r="U48" s="1" t="e">
        <f aca="false">100/$L$57*I48</f>
        <v>#DIV/0!</v>
      </c>
      <c r="V48" s="1" t="e">
        <f aca="false">100/$L$57*J48</f>
        <v>#DIV/0!</v>
      </c>
      <c r="W48" s="1" t="e">
        <f aca="false">100/$L$57*K48</f>
        <v>#DIV/0!</v>
      </c>
    </row>
    <row r="49" customFormat="false" ht="14.65" hidden="false" customHeight="true" outlineLevel="0" collapsed="false">
      <c r="A49" s="1" t="s">
        <v>47</v>
      </c>
      <c r="B49" s="8"/>
      <c r="C49" s="8"/>
      <c r="D49" s="8"/>
      <c r="E49" s="8"/>
      <c r="F49" s="8"/>
      <c r="G49" s="8"/>
      <c r="H49" s="8"/>
      <c r="I49" s="3"/>
      <c r="J49" s="3"/>
      <c r="K49" s="3"/>
      <c r="L49" s="1" t="n">
        <f aca="false">SUM(B49:K49)</f>
        <v>0</v>
      </c>
      <c r="M49" s="11" t="e">
        <f aca="false">L49/$L$57</f>
        <v>#DIV/0!</v>
      </c>
      <c r="N49" s="1" t="e">
        <f aca="false">100/$L$57*B49</f>
        <v>#DIV/0!</v>
      </c>
      <c r="O49" s="1" t="e">
        <f aca="false">100/$L$57*C49</f>
        <v>#DIV/0!</v>
      </c>
      <c r="P49" s="1" t="e">
        <f aca="false">100/$L$57*D49</f>
        <v>#DIV/0!</v>
      </c>
      <c r="Q49" s="1" t="e">
        <f aca="false">100/$L$57*E49</f>
        <v>#DIV/0!</v>
      </c>
      <c r="R49" s="1" t="e">
        <f aca="false">100/$L$57*F49</f>
        <v>#DIV/0!</v>
      </c>
      <c r="S49" s="1" t="e">
        <f aca="false">100/$L$57*G49</f>
        <v>#DIV/0!</v>
      </c>
      <c r="T49" s="1" t="e">
        <f aca="false">100/$L$57*H49</f>
        <v>#DIV/0!</v>
      </c>
      <c r="U49" s="1" t="e">
        <f aca="false">100/$L$57*I49</f>
        <v>#DIV/0!</v>
      </c>
      <c r="V49" s="1" t="e">
        <f aca="false">100/$L$57*J49</f>
        <v>#DIV/0!</v>
      </c>
      <c r="W49" s="1" t="e">
        <f aca="false">100/$L$57*K49</f>
        <v>#DIV/0!</v>
      </c>
    </row>
    <row r="50" customFormat="false" ht="14.65" hidden="false" customHeight="true" outlineLevel="0" collapsed="false">
      <c r="A50" s="1" t="s">
        <v>48</v>
      </c>
      <c r="B50" s="8"/>
      <c r="C50" s="8"/>
      <c r="D50" s="8"/>
      <c r="E50" s="8"/>
      <c r="F50" s="8"/>
      <c r="G50" s="8"/>
      <c r="H50" s="8"/>
      <c r="I50" s="3"/>
      <c r="J50" s="3"/>
      <c r="K50" s="3"/>
      <c r="L50" s="1" t="n">
        <f aca="false">SUM(B50:K50)</f>
        <v>0</v>
      </c>
      <c r="M50" s="11" t="e">
        <f aca="false">L50/$L$57</f>
        <v>#DIV/0!</v>
      </c>
      <c r="N50" s="1" t="e">
        <f aca="false">100/$L$57*B50</f>
        <v>#DIV/0!</v>
      </c>
      <c r="O50" s="1" t="e">
        <f aca="false">100/$L$57*C50</f>
        <v>#DIV/0!</v>
      </c>
      <c r="P50" s="1" t="e">
        <f aca="false">100/$L$57*D50</f>
        <v>#DIV/0!</v>
      </c>
      <c r="Q50" s="1" t="e">
        <f aca="false">100/$L$57*E50</f>
        <v>#DIV/0!</v>
      </c>
      <c r="R50" s="1" t="e">
        <f aca="false">100/$L$57*F50</f>
        <v>#DIV/0!</v>
      </c>
      <c r="S50" s="1" t="e">
        <f aca="false">100/$L$57*G50</f>
        <v>#DIV/0!</v>
      </c>
      <c r="T50" s="1" t="e">
        <f aca="false">100/$L$57*H50</f>
        <v>#DIV/0!</v>
      </c>
      <c r="U50" s="1" t="e">
        <f aca="false">100/$L$57*I50</f>
        <v>#DIV/0!</v>
      </c>
      <c r="V50" s="1" t="e">
        <f aca="false">100/$L$57*J50</f>
        <v>#DIV/0!</v>
      </c>
      <c r="W50" s="1" t="e">
        <f aca="false">100/$L$57*K50</f>
        <v>#DIV/0!</v>
      </c>
    </row>
    <row r="51" customFormat="false" ht="14.65" hidden="false" customHeight="true" outlineLevel="0" collapsed="false">
      <c r="A51" s="1" t="s">
        <v>49</v>
      </c>
      <c r="B51" s="8"/>
      <c r="C51" s="8"/>
      <c r="D51" s="8"/>
      <c r="E51" s="8"/>
      <c r="F51" s="8"/>
      <c r="G51" s="8"/>
      <c r="H51" s="8"/>
      <c r="I51" s="3"/>
      <c r="J51" s="3"/>
      <c r="K51" s="3"/>
      <c r="L51" s="1" t="n">
        <f aca="false">SUM(B51:K51)</f>
        <v>0</v>
      </c>
      <c r="M51" s="11" t="e">
        <f aca="false">L51/$L$57</f>
        <v>#DIV/0!</v>
      </c>
      <c r="N51" s="1" t="e">
        <f aca="false">100/$L$57*B51</f>
        <v>#DIV/0!</v>
      </c>
      <c r="O51" s="1" t="e">
        <f aca="false">100/$L$57*C51</f>
        <v>#DIV/0!</v>
      </c>
      <c r="P51" s="1" t="e">
        <f aca="false">100/$L$57*D51</f>
        <v>#DIV/0!</v>
      </c>
      <c r="Q51" s="1" t="e">
        <f aca="false">100/$L$57*E51</f>
        <v>#DIV/0!</v>
      </c>
      <c r="R51" s="1" t="e">
        <f aca="false">100/$L$57*F51</f>
        <v>#DIV/0!</v>
      </c>
      <c r="S51" s="1" t="e">
        <f aca="false">100/$L$57*G51</f>
        <v>#DIV/0!</v>
      </c>
      <c r="T51" s="1" t="e">
        <f aca="false">100/$L$57*H51</f>
        <v>#DIV/0!</v>
      </c>
      <c r="U51" s="1" t="e">
        <f aca="false">100/$L$57*I51</f>
        <v>#DIV/0!</v>
      </c>
      <c r="V51" s="1" t="e">
        <f aca="false">100/$L$57*J51</f>
        <v>#DIV/0!</v>
      </c>
      <c r="W51" s="1" t="e">
        <f aca="false">100/$L$57*K51</f>
        <v>#DIV/0!</v>
      </c>
    </row>
    <row r="52" customFormat="false" ht="14.65" hidden="false" customHeight="true" outlineLevel="0" collapsed="false">
      <c r="A52" s="1" t="s">
        <v>50</v>
      </c>
      <c r="B52" s="8"/>
      <c r="C52" s="8"/>
      <c r="D52" s="8"/>
      <c r="E52" s="8"/>
      <c r="F52" s="8"/>
      <c r="G52" s="8"/>
      <c r="H52" s="8"/>
      <c r="I52" s="3"/>
      <c r="J52" s="3"/>
      <c r="K52" s="3"/>
      <c r="L52" s="1" t="n">
        <f aca="false">SUM(B52:K52)</f>
        <v>0</v>
      </c>
      <c r="M52" s="11" t="e">
        <f aca="false">L52/$L$57</f>
        <v>#DIV/0!</v>
      </c>
      <c r="N52" s="1" t="e">
        <f aca="false">100/$L$57*B52</f>
        <v>#DIV/0!</v>
      </c>
      <c r="O52" s="1" t="e">
        <f aca="false">100/$L$57*C52</f>
        <v>#DIV/0!</v>
      </c>
      <c r="P52" s="1" t="e">
        <f aca="false">100/$L$57*D52</f>
        <v>#DIV/0!</v>
      </c>
      <c r="Q52" s="1" t="e">
        <f aca="false">100/$L$57*E52</f>
        <v>#DIV/0!</v>
      </c>
      <c r="R52" s="1" t="e">
        <f aca="false">100/$L$57*F52</f>
        <v>#DIV/0!</v>
      </c>
      <c r="S52" s="1" t="e">
        <f aca="false">100/$L$57*G52</f>
        <v>#DIV/0!</v>
      </c>
      <c r="T52" s="1" t="e">
        <f aca="false">100/$L$57*H52</f>
        <v>#DIV/0!</v>
      </c>
      <c r="U52" s="1" t="e">
        <f aca="false">100/$L$57*I52</f>
        <v>#DIV/0!</v>
      </c>
      <c r="V52" s="1" t="e">
        <f aca="false">100/$L$57*J52</f>
        <v>#DIV/0!</v>
      </c>
      <c r="W52" s="1" t="e">
        <f aca="false">100/$L$57*K52</f>
        <v>#DIV/0!</v>
      </c>
    </row>
    <row r="53" customFormat="false" ht="14.65" hidden="false" customHeight="true" outlineLevel="0" collapsed="false">
      <c r="A53" s="1" t="s">
        <v>51</v>
      </c>
      <c r="B53" s="8"/>
      <c r="C53" s="8"/>
      <c r="D53" s="8"/>
      <c r="E53" s="8"/>
      <c r="F53" s="8"/>
      <c r="G53" s="8"/>
      <c r="H53" s="8"/>
      <c r="I53" s="3"/>
      <c r="J53" s="3"/>
      <c r="K53" s="3"/>
      <c r="L53" s="1" t="n">
        <f aca="false">SUM(B53:K53)</f>
        <v>0</v>
      </c>
      <c r="M53" s="11" t="e">
        <f aca="false">L53/$L$57</f>
        <v>#DIV/0!</v>
      </c>
      <c r="N53" s="1" t="e">
        <f aca="false">100/$L$57*B53</f>
        <v>#DIV/0!</v>
      </c>
      <c r="O53" s="1" t="e">
        <f aca="false">100/$L$57*C53</f>
        <v>#DIV/0!</v>
      </c>
      <c r="P53" s="1" t="e">
        <f aca="false">100/$L$57*D53</f>
        <v>#DIV/0!</v>
      </c>
      <c r="Q53" s="1" t="e">
        <f aca="false">100/$L$57*E53</f>
        <v>#DIV/0!</v>
      </c>
      <c r="R53" s="1" t="e">
        <f aca="false">100/$L$57*F53</f>
        <v>#DIV/0!</v>
      </c>
      <c r="S53" s="1" t="e">
        <f aca="false">100/$L$57*G53</f>
        <v>#DIV/0!</v>
      </c>
      <c r="T53" s="1" t="e">
        <f aca="false">100/$L$57*H53</f>
        <v>#DIV/0!</v>
      </c>
      <c r="U53" s="1" t="e">
        <f aca="false">100/$L$57*I53</f>
        <v>#DIV/0!</v>
      </c>
      <c r="V53" s="1" t="e">
        <f aca="false">100/$L$57*J53</f>
        <v>#DIV/0!</v>
      </c>
      <c r="W53" s="1" t="e">
        <f aca="false">100/$L$57*K53</f>
        <v>#DIV/0!</v>
      </c>
    </row>
    <row r="54" customFormat="false" ht="14.65" hidden="false" customHeight="true" outlineLevel="0" collapsed="false">
      <c r="A54" s="1" t="s">
        <v>52</v>
      </c>
      <c r="B54" s="8"/>
      <c r="C54" s="8"/>
      <c r="D54" s="8"/>
      <c r="E54" s="8"/>
      <c r="F54" s="8"/>
      <c r="G54" s="8"/>
      <c r="H54" s="8"/>
      <c r="I54" s="3"/>
      <c r="J54" s="3"/>
      <c r="K54" s="3"/>
      <c r="L54" s="1" t="n">
        <f aca="false">SUM(B54:K54)</f>
        <v>0</v>
      </c>
      <c r="M54" s="11" t="e">
        <f aca="false">L54/$L$57</f>
        <v>#DIV/0!</v>
      </c>
      <c r="N54" s="1" t="e">
        <f aca="false">100/$L$57*B54</f>
        <v>#DIV/0!</v>
      </c>
      <c r="O54" s="1" t="e">
        <f aca="false">100/$L$57*C54</f>
        <v>#DIV/0!</v>
      </c>
      <c r="P54" s="1" t="e">
        <f aca="false">100/$L$57*D54</f>
        <v>#DIV/0!</v>
      </c>
      <c r="Q54" s="1" t="e">
        <f aca="false">100/$L$57*E54</f>
        <v>#DIV/0!</v>
      </c>
      <c r="R54" s="1" t="e">
        <f aca="false">100/$L$57*F54</f>
        <v>#DIV/0!</v>
      </c>
      <c r="S54" s="1" t="e">
        <f aca="false">100/$L$57*G54</f>
        <v>#DIV/0!</v>
      </c>
      <c r="T54" s="1" t="e">
        <f aca="false">100/$L$57*H54</f>
        <v>#DIV/0!</v>
      </c>
      <c r="U54" s="1" t="e">
        <f aca="false">100/$L$57*I54</f>
        <v>#DIV/0!</v>
      </c>
      <c r="V54" s="1" t="e">
        <f aca="false">100/$L$57*J54</f>
        <v>#DIV/0!</v>
      </c>
      <c r="W54" s="1" t="e">
        <f aca="false">100/$L$57*K54</f>
        <v>#DIV/0!</v>
      </c>
    </row>
    <row r="55" customFormat="false" ht="14.65" hidden="false" customHeight="true" outlineLevel="0" collapsed="false">
      <c r="A55" s="1" t="s">
        <v>53</v>
      </c>
      <c r="B55" s="8"/>
      <c r="C55" s="8"/>
      <c r="D55" s="8"/>
      <c r="E55" s="8"/>
      <c r="F55" s="8"/>
      <c r="G55" s="8"/>
      <c r="H55" s="8"/>
      <c r="I55" s="3"/>
      <c r="J55" s="3"/>
      <c r="K55" s="3"/>
      <c r="L55" s="1" t="n">
        <f aca="false">SUM(B55:K55)</f>
        <v>0</v>
      </c>
      <c r="M55" s="11" t="e">
        <f aca="false">L55/$L$57</f>
        <v>#DIV/0!</v>
      </c>
      <c r="N55" s="1" t="e">
        <f aca="false">100/$L$57*B55</f>
        <v>#DIV/0!</v>
      </c>
      <c r="O55" s="1" t="e">
        <f aca="false">100/$L$57*C55</f>
        <v>#DIV/0!</v>
      </c>
      <c r="P55" s="1" t="e">
        <f aca="false">100/$L$57*D55</f>
        <v>#DIV/0!</v>
      </c>
      <c r="Q55" s="1" t="e">
        <f aca="false">100/$L$57*E55</f>
        <v>#DIV/0!</v>
      </c>
      <c r="R55" s="1" t="e">
        <f aca="false">100/$L$57*F55</f>
        <v>#DIV/0!</v>
      </c>
      <c r="S55" s="1" t="e">
        <f aca="false">100/$L$57*G55</f>
        <v>#DIV/0!</v>
      </c>
      <c r="T55" s="1" t="e">
        <f aca="false">100/$L$57*H55</f>
        <v>#DIV/0!</v>
      </c>
      <c r="U55" s="1" t="e">
        <f aca="false">100/$L$57*I55</f>
        <v>#DIV/0!</v>
      </c>
      <c r="V55" s="1" t="e">
        <f aca="false">100/$L$57*J55</f>
        <v>#DIV/0!</v>
      </c>
      <c r="W55" s="1" t="e">
        <f aca="false">100/$L$57*K55</f>
        <v>#DIV/0!</v>
      </c>
    </row>
    <row r="56" customFormat="false" ht="14.65" hidden="false" customHeight="true" outlineLevel="0" collapsed="false">
      <c r="A56" s="1" t="s">
        <v>54</v>
      </c>
      <c r="B56" s="8"/>
      <c r="C56" s="8"/>
      <c r="D56" s="8"/>
      <c r="E56" s="8"/>
      <c r="F56" s="8"/>
      <c r="G56" s="8"/>
      <c r="H56" s="8"/>
      <c r="I56" s="3"/>
      <c r="J56" s="3"/>
      <c r="K56" s="3"/>
      <c r="L56" s="1" t="n">
        <f aca="false">SUM(B56:K56)</f>
        <v>0</v>
      </c>
      <c r="M56" s="11" t="e">
        <f aca="false">L56/$L$57</f>
        <v>#DIV/0!</v>
      </c>
      <c r="N56" s="1" t="e">
        <f aca="false">100/$L$57*B56</f>
        <v>#DIV/0!</v>
      </c>
      <c r="O56" s="1" t="e">
        <f aca="false">100/$L$57*C56</f>
        <v>#DIV/0!</v>
      </c>
      <c r="P56" s="1" t="e">
        <f aca="false">100/$L$57*D56</f>
        <v>#DIV/0!</v>
      </c>
      <c r="Q56" s="1" t="e">
        <f aca="false">100/$L$57*E56</f>
        <v>#DIV/0!</v>
      </c>
      <c r="R56" s="1" t="e">
        <f aca="false">100/$L$57*F56</f>
        <v>#DIV/0!</v>
      </c>
      <c r="S56" s="1" t="e">
        <f aca="false">100/$L$57*G56</f>
        <v>#DIV/0!</v>
      </c>
      <c r="T56" s="1" t="e">
        <f aca="false">100/$L$57*H56</f>
        <v>#DIV/0!</v>
      </c>
      <c r="U56" s="1" t="e">
        <f aca="false">100/$L$57*I56</f>
        <v>#DIV/0!</v>
      </c>
      <c r="V56" s="1" t="e">
        <f aca="false">100/$L$57*J56</f>
        <v>#DIV/0!</v>
      </c>
      <c r="W56" s="1" t="e">
        <f aca="false">100/$L$57*K56</f>
        <v>#DIV/0!</v>
      </c>
    </row>
    <row r="57" customFormat="false" ht="12.75" hidden="false" customHeight="true" outlineLevel="0" collapsed="false">
      <c r="A57" s="1" t="s">
        <v>24</v>
      </c>
      <c r="B57" s="1" t="n">
        <f aca="false">SUM(B33:B56)</f>
        <v>0</v>
      </c>
      <c r="C57" s="1" t="n">
        <f aca="false">SUM(C33:C56)</f>
        <v>0</v>
      </c>
      <c r="D57" s="1" t="n">
        <f aca="false">SUM(D33:D56)</f>
        <v>0</v>
      </c>
      <c r="E57" s="1" t="n">
        <f aca="false">SUM(E33:E56)</f>
        <v>0</v>
      </c>
      <c r="F57" s="1" t="n">
        <f aca="false">SUM(F33:F56)</f>
        <v>0</v>
      </c>
      <c r="G57" s="1" t="n">
        <f aca="false">SUM(G33:G56)</f>
        <v>0</v>
      </c>
      <c r="H57" s="1" t="n">
        <f aca="false">SUM(H33:H56)</f>
        <v>0</v>
      </c>
      <c r="I57" s="1" t="n">
        <f aca="false">SUM(I33:I56)</f>
        <v>0</v>
      </c>
      <c r="J57" s="1" t="n">
        <f aca="false">SUM(J33:J56)</f>
        <v>0</v>
      </c>
      <c r="K57" s="1" t="n">
        <f aca="false">SUM(K33:K56)</f>
        <v>0</v>
      </c>
      <c r="L57" s="1" t="n">
        <f aca="false">SUM(B57:K57)</f>
        <v>0</v>
      </c>
      <c r="M57" s="11" t="e">
        <f aca="false">L57/$L$57</f>
        <v>#DIV/0!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K5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1" activeCellId="0" sqref="F11"/>
    </sheetView>
  </sheetViews>
  <sheetFormatPr defaultColWidth="9.30078125" defaultRowHeight="12.75" zeroHeight="false" outlineLevelRow="0" outlineLevelCol="0"/>
  <cols>
    <col collapsed="false" customWidth="true" hidden="false" outlineLevel="0" max="1" min="1" style="1" width="9.85"/>
    <col collapsed="false" customWidth="true" hidden="false" outlineLevel="0" max="9" min="2" style="1" width="8.71"/>
    <col collapsed="false" customWidth="true" hidden="false" outlineLevel="0" max="11" min="10" style="12" width="8.71"/>
  </cols>
  <sheetData>
    <row r="1" customFormat="false" ht="15.75" hidden="false" customHeight="true" outlineLevel="0" collapsed="false">
      <c r="A1" s="13" t="n">
        <f aca="false">Data_count!B3</f>
        <v>0</v>
      </c>
      <c r="K1" s="14"/>
    </row>
    <row r="2" customFormat="false" ht="19.5" hidden="false" customHeight="true" outlineLevel="0" collapsed="false">
      <c r="A2" s="15" t="n">
        <f aca="false">Data_count!B4</f>
        <v>0</v>
      </c>
      <c r="G2" s="16" t="n">
        <f aca="false">Data_count!B5</f>
        <v>0</v>
      </c>
      <c r="K2" s="14" t="n">
        <f aca="false">Data_count!B6</f>
        <v>0</v>
      </c>
    </row>
    <row r="3" customFormat="false" ht="19.5" hidden="false" customHeight="true" outlineLevel="0" collapsed="false">
      <c r="A3" s="15" t="n">
        <f aca="false">Data_count!B10</f>
        <v>0</v>
      </c>
      <c r="G3" s="16"/>
      <c r="K3" s="17" t="n">
        <f aca="false">Data_count!B7</f>
        <v>0</v>
      </c>
    </row>
    <row r="4" customFormat="false" ht="13.9" hidden="false" customHeight="true" outlineLevel="0" collapsed="false">
      <c r="A4" s="15" t="s">
        <v>87</v>
      </c>
      <c r="B4" s="18" t="n">
        <f aca="false">Data_count!B13</f>
        <v>0</v>
      </c>
      <c r="K4" s="17" t="n">
        <f aca="false">Data_count!B8</f>
        <v>0</v>
      </c>
    </row>
    <row r="5" customFormat="false" ht="12.75" hidden="false" customHeight="true" outlineLevel="0" collapsed="false">
      <c r="A5" s="15" t="s">
        <v>88</v>
      </c>
      <c r="B5" s="18" t="n">
        <f aca="false">Data_count!B14</f>
        <v>0</v>
      </c>
      <c r="K5" s="17" t="n">
        <f aca="false">Data_count!B9</f>
        <v>0</v>
      </c>
    </row>
    <row r="6" customFormat="false" ht="10.9" hidden="false" customHeight="true" outlineLevel="0" collapsed="false">
      <c r="A6" s="15"/>
      <c r="C6" s="19"/>
      <c r="K6" s="1"/>
    </row>
    <row r="7" customFormat="false" ht="15.75" hidden="false" customHeight="true" outlineLevel="0" collapsed="false">
      <c r="A7" s="15"/>
      <c r="C7" s="19"/>
      <c r="G7" s="20" t="n">
        <f aca="false">Data_count!B11</f>
        <v>0</v>
      </c>
    </row>
    <row r="8" customFormat="false" ht="13.5" hidden="false" customHeight="true" outlineLevel="0" collapsed="false">
      <c r="B8" s="15"/>
      <c r="C8" s="19"/>
    </row>
    <row r="9" customFormat="false" ht="21.75" hidden="false" customHeight="true" outlineLevel="0" collapsed="false">
      <c r="C9" s="21" t="s">
        <v>89</v>
      </c>
      <c r="D9" s="21"/>
      <c r="E9" s="21"/>
      <c r="F9" s="21"/>
      <c r="G9" s="21"/>
      <c r="H9" s="21"/>
      <c r="I9" s="21"/>
      <c r="J9" s="21"/>
      <c r="K9" s="21"/>
    </row>
    <row r="10" customFormat="false" ht="12.75" hidden="false" customHeight="true" outlineLevel="0" collapsed="false">
      <c r="C10" s="22" t="s">
        <v>90</v>
      </c>
      <c r="D10" s="22"/>
      <c r="E10" s="22"/>
      <c r="F10" s="23" t="s">
        <v>91</v>
      </c>
      <c r="G10" s="23"/>
      <c r="H10" s="23" t="s">
        <v>92</v>
      </c>
      <c r="I10" s="23"/>
      <c r="J10" s="24" t="s">
        <v>93</v>
      </c>
      <c r="K10" s="24"/>
    </row>
    <row r="11" customFormat="false" ht="13.15" hidden="false" customHeight="true" outlineLevel="0" collapsed="false">
      <c r="C11" s="25" t="s">
        <v>15</v>
      </c>
      <c r="D11" s="26" t="s">
        <v>94</v>
      </c>
      <c r="E11" s="26" t="s">
        <v>61</v>
      </c>
      <c r="F11" s="26" t="s">
        <v>94</v>
      </c>
      <c r="G11" s="26" t="s">
        <v>61</v>
      </c>
      <c r="H11" s="26" t="s">
        <v>94</v>
      </c>
      <c r="I11" s="26" t="s">
        <v>61</v>
      </c>
      <c r="J11" s="27" t="s">
        <v>94</v>
      </c>
      <c r="K11" s="28" t="s">
        <v>61</v>
      </c>
    </row>
    <row r="12" customFormat="false" ht="13.15" hidden="false" customHeight="true" outlineLevel="0" collapsed="false">
      <c r="B12" s="29" t="s">
        <v>95</v>
      </c>
      <c r="C12" s="30" t="n">
        <f aca="false">Data_day!B29</f>
        <v>0</v>
      </c>
      <c r="D12" s="31" t="n">
        <f aca="false">Data_day!B59</f>
        <v>0</v>
      </c>
      <c r="E12" s="31" t="n">
        <f aca="false">Data_day!B90</f>
        <v>0</v>
      </c>
      <c r="F12" s="31" t="n">
        <f aca="false">D12-H12</f>
        <v>0</v>
      </c>
      <c r="G12" s="31" t="n">
        <f aca="false">E12-I12</f>
        <v>0</v>
      </c>
      <c r="H12" s="31" t="n">
        <f aca="false">Data_day!B62</f>
        <v>0</v>
      </c>
      <c r="I12" s="31" t="n">
        <f aca="false">Data_day!B93</f>
        <v>0</v>
      </c>
      <c r="J12" s="32" t="e">
        <f aca="false">100/D12*H12%</f>
        <v>#DIV/0!</v>
      </c>
      <c r="K12" s="33" t="e">
        <f aca="false">100/E12*I12%</f>
        <v>#DIV/0!</v>
      </c>
    </row>
    <row r="13" customFormat="false" ht="13.15" hidden="false" customHeight="true" outlineLevel="0" collapsed="false">
      <c r="B13" s="34" t="s">
        <v>96</v>
      </c>
      <c r="C13" s="35" t="n">
        <f aca="false">Data_day!C29</f>
        <v>0</v>
      </c>
      <c r="D13" s="36" t="n">
        <f aca="false">Data_day!C59</f>
        <v>0</v>
      </c>
      <c r="E13" s="36" t="n">
        <f aca="false">Data_day!C90</f>
        <v>0</v>
      </c>
      <c r="F13" s="36" t="n">
        <f aca="false">D13-H13</f>
        <v>0</v>
      </c>
      <c r="G13" s="36" t="n">
        <f aca="false">E13-I13</f>
        <v>0</v>
      </c>
      <c r="H13" s="36" t="n">
        <f aca="false">Data_day!C62</f>
        <v>0</v>
      </c>
      <c r="I13" s="36" t="n">
        <f aca="false">Data_day!C93</f>
        <v>0</v>
      </c>
      <c r="J13" s="37" t="e">
        <f aca="false">100/D13*H13%</f>
        <v>#DIV/0!</v>
      </c>
      <c r="K13" s="38" t="e">
        <f aca="false">100/E13*I13%</f>
        <v>#DIV/0!</v>
      </c>
    </row>
    <row r="14" customFormat="false" ht="13.15" hidden="false" customHeight="true" outlineLevel="0" collapsed="false">
      <c r="B14" s="34" t="s">
        <v>97</v>
      </c>
      <c r="C14" s="35" t="n">
        <f aca="false">Data_day!D29</f>
        <v>0</v>
      </c>
      <c r="D14" s="36" t="n">
        <f aca="false">Data_day!D59</f>
        <v>0</v>
      </c>
      <c r="E14" s="36" t="n">
        <f aca="false">Data_day!D90</f>
        <v>0</v>
      </c>
      <c r="F14" s="36" t="n">
        <f aca="false">D14-H14</f>
        <v>0</v>
      </c>
      <c r="G14" s="36" t="n">
        <f aca="false">E14-I14</f>
        <v>0</v>
      </c>
      <c r="H14" s="36" t="n">
        <f aca="false">Data_day!D62</f>
        <v>0</v>
      </c>
      <c r="I14" s="36" t="n">
        <f aca="false">Data_day!D93</f>
        <v>0</v>
      </c>
      <c r="J14" s="37" t="e">
        <f aca="false">100/D14*H14%</f>
        <v>#DIV/0!</v>
      </c>
      <c r="K14" s="38" t="e">
        <f aca="false">100/E14*I14%</f>
        <v>#DIV/0!</v>
      </c>
    </row>
    <row r="15" customFormat="false" ht="13.15" hidden="false" customHeight="true" outlineLevel="0" collapsed="false">
      <c r="B15" s="34" t="s">
        <v>98</v>
      </c>
      <c r="C15" s="35" t="n">
        <f aca="false">Data_day!E29</f>
        <v>0</v>
      </c>
      <c r="D15" s="36" t="n">
        <f aca="false">Data_day!E59</f>
        <v>0</v>
      </c>
      <c r="E15" s="36" t="n">
        <f aca="false">Data_day!E90</f>
        <v>0</v>
      </c>
      <c r="F15" s="36" t="n">
        <f aca="false">D15-H15</f>
        <v>0</v>
      </c>
      <c r="G15" s="36" t="n">
        <f aca="false">E15-I15</f>
        <v>0</v>
      </c>
      <c r="H15" s="36" t="n">
        <f aca="false">Data_day!E62</f>
        <v>0</v>
      </c>
      <c r="I15" s="36" t="n">
        <f aca="false">Data_day!E93</f>
        <v>0</v>
      </c>
      <c r="J15" s="37" t="e">
        <f aca="false">100/D15*H15%</f>
        <v>#DIV/0!</v>
      </c>
      <c r="K15" s="38" t="e">
        <f aca="false">100/E15*I15%</f>
        <v>#DIV/0!</v>
      </c>
    </row>
    <row r="16" customFormat="false" ht="13.15" hidden="false" customHeight="true" outlineLevel="0" collapsed="false">
      <c r="B16" s="39" t="s">
        <v>99</v>
      </c>
      <c r="C16" s="40" t="n">
        <f aca="false">Data_day!F29</f>
        <v>0</v>
      </c>
      <c r="D16" s="41" t="n">
        <f aca="false">Data_day!F59</f>
        <v>0</v>
      </c>
      <c r="E16" s="41" t="n">
        <f aca="false">Data_day!F90</f>
        <v>0</v>
      </c>
      <c r="F16" s="41" t="n">
        <f aca="false">D16-H16</f>
        <v>0</v>
      </c>
      <c r="G16" s="41" t="n">
        <f aca="false">E16-I16</f>
        <v>0</v>
      </c>
      <c r="H16" s="41" t="n">
        <f aca="false">Data_day!F62</f>
        <v>0</v>
      </c>
      <c r="I16" s="41" t="n">
        <f aca="false">Data_day!F93</f>
        <v>0</v>
      </c>
      <c r="J16" s="42" t="e">
        <f aca="false">100/D16*H16%</f>
        <v>#DIV/0!</v>
      </c>
      <c r="K16" s="43" t="e">
        <f aca="false">100/E16*I16%</f>
        <v>#DIV/0!</v>
      </c>
    </row>
    <row r="17" customFormat="false" ht="13.15" hidden="false" customHeight="true" outlineLevel="0" collapsed="false">
      <c r="B17" s="44"/>
    </row>
    <row r="18" customFormat="false" ht="13.15" hidden="false" customHeight="true" outlineLevel="0" collapsed="false">
      <c r="B18" s="45" t="s">
        <v>100</v>
      </c>
      <c r="C18" s="46" t="n">
        <f aca="false">Data_day!G29</f>
        <v>0</v>
      </c>
      <c r="D18" s="47" t="n">
        <f aca="false">Data_day!G59</f>
        <v>0</v>
      </c>
      <c r="E18" s="47" t="n">
        <f aca="false">Data_day!G90</f>
        <v>0</v>
      </c>
      <c r="F18" s="47" t="n">
        <f aca="false">D18-H18</f>
        <v>0</v>
      </c>
      <c r="G18" s="47" t="n">
        <f aca="false">E18-I18</f>
        <v>0</v>
      </c>
      <c r="H18" s="47" t="n">
        <f aca="false">Data_day!G62</f>
        <v>0</v>
      </c>
      <c r="I18" s="47" t="n">
        <f aca="false">Data_day!G93</f>
        <v>0</v>
      </c>
      <c r="J18" s="48" t="e">
        <f aca="false">100/D18*H18%</f>
        <v>#DIV/0!</v>
      </c>
      <c r="K18" s="49" t="e">
        <f aca="false">100/E18*I18%</f>
        <v>#DIV/0!</v>
      </c>
    </row>
    <row r="19" customFormat="false" ht="13.15" hidden="false" customHeight="true" outlineLevel="0" collapsed="false">
      <c r="B19" s="50" t="s">
        <v>101</v>
      </c>
      <c r="C19" s="51" t="n">
        <f aca="false">Data_day!H29</f>
        <v>0</v>
      </c>
      <c r="D19" s="52" t="n">
        <f aca="false">Data_day!H59</f>
        <v>0</v>
      </c>
      <c r="E19" s="52" t="n">
        <f aca="false">Data_day!H90</f>
        <v>0</v>
      </c>
      <c r="F19" s="52" t="n">
        <f aca="false">D19-H19</f>
        <v>0</v>
      </c>
      <c r="G19" s="52" t="n">
        <f aca="false">E19-I19</f>
        <v>0</v>
      </c>
      <c r="H19" s="52" t="n">
        <f aca="false">Data_day!H62</f>
        <v>0</v>
      </c>
      <c r="I19" s="52" t="n">
        <f aca="false">Data_day!H93</f>
        <v>0</v>
      </c>
      <c r="J19" s="53" t="e">
        <f aca="false">100/D19*H19%</f>
        <v>#DIV/0!</v>
      </c>
      <c r="K19" s="54" t="e">
        <f aca="false">100/E19*I19%</f>
        <v>#DIV/0!</v>
      </c>
    </row>
    <row r="20" customFormat="false" ht="13.15" hidden="false" customHeight="true" outlineLevel="0" collapsed="false">
      <c r="B20" s="44"/>
    </row>
    <row r="21" customFormat="false" ht="15.6" hidden="false" customHeight="true" outlineLevel="0" collapsed="false">
      <c r="A21" s="55" t="s">
        <v>102</v>
      </c>
      <c r="B21" s="56"/>
      <c r="C21" s="57" t="n">
        <f aca="false">AVERAGE(C12:C16)</f>
        <v>0</v>
      </c>
      <c r="D21" s="58" t="n">
        <f aca="false">AVERAGE(D12:D16)</f>
        <v>0</v>
      </c>
      <c r="E21" s="58" t="n">
        <f aca="false">AVERAGE(E12:E16)</f>
        <v>0</v>
      </c>
      <c r="F21" s="58" t="n">
        <f aca="false">AVERAGE(F12:F16)</f>
        <v>0</v>
      </c>
      <c r="G21" s="58" t="n">
        <f aca="false">AVERAGE(G12:G16)</f>
        <v>0</v>
      </c>
      <c r="H21" s="58" t="n">
        <f aca="false">AVERAGE(H12:H16)</f>
        <v>0</v>
      </c>
      <c r="I21" s="58" t="n">
        <f aca="false">AVERAGE(I12:I16)</f>
        <v>0</v>
      </c>
      <c r="J21" s="59" t="e">
        <f aca="false">100/D21*H21%</f>
        <v>#DIV/0!</v>
      </c>
      <c r="K21" s="60" t="e">
        <f aca="false">100/E21*I21%</f>
        <v>#DIV/0!</v>
      </c>
    </row>
    <row r="22" customFormat="false" ht="15" hidden="false" customHeight="true" outlineLevel="0" collapsed="false">
      <c r="A22" s="61" t="s">
        <v>103</v>
      </c>
      <c r="B22" s="62"/>
      <c r="C22" s="63" t="n">
        <f aca="false">AVERAGE(C12:C19)</f>
        <v>0</v>
      </c>
      <c r="D22" s="64" t="n">
        <f aca="false">AVERAGE(D12:D19)</f>
        <v>0</v>
      </c>
      <c r="E22" s="64" t="n">
        <f aca="false">AVERAGE(E12:E19)</f>
        <v>0</v>
      </c>
      <c r="F22" s="64" t="n">
        <f aca="false">AVERAGE(F12:F19)</f>
        <v>0</v>
      </c>
      <c r="G22" s="64" t="n">
        <f aca="false">AVERAGE(G12:G19)</f>
        <v>0</v>
      </c>
      <c r="H22" s="64" t="n">
        <f aca="false">AVERAGE(H12:H19)</f>
        <v>0</v>
      </c>
      <c r="I22" s="64" t="n">
        <f aca="false">AVERAGE(I12:I19)</f>
        <v>0</v>
      </c>
      <c r="J22" s="65" t="e">
        <f aca="false">100/D22*H22%</f>
        <v>#DIV/0!</v>
      </c>
      <c r="K22" s="66" t="e">
        <f aca="false">100/E22*I22%</f>
        <v>#DIV/0!</v>
      </c>
    </row>
    <row r="23" customFormat="false" ht="21" hidden="false" customHeight="true" outlineLevel="0" collapsed="false">
      <c r="A23" s="1" t="n">
        <f aca="false">Data_count!B12</f>
        <v>0</v>
      </c>
      <c r="C23" s="67"/>
    </row>
    <row r="24" customFormat="false" ht="9" hidden="false" customHeight="true" outlineLevel="0" collapsed="false">
      <c r="I24" s="12"/>
      <c r="K24" s="1"/>
    </row>
    <row r="25" s="1" customFormat="true" ht="9" hidden="false" customHeight="true" outlineLevel="0" collapsed="false">
      <c r="B25" s="68"/>
      <c r="C25" s="69"/>
      <c r="D25" s="69"/>
      <c r="E25" s="69"/>
      <c r="F25" s="69"/>
      <c r="G25" s="70"/>
      <c r="H25" s="71"/>
      <c r="I25" s="12"/>
    </row>
    <row r="26" s="1" customFormat="true" ht="9" hidden="false" customHeight="true" outlineLevel="0" collapsed="false">
      <c r="B26" s="68"/>
      <c r="C26" s="69"/>
      <c r="D26" s="69"/>
      <c r="E26" s="69"/>
      <c r="F26" s="69"/>
      <c r="G26" s="70"/>
      <c r="H26" s="71"/>
      <c r="I26" s="12"/>
    </row>
    <row r="27" s="1" customFormat="true" ht="19.15" hidden="false" customHeight="true" outlineLevel="0" collapsed="false">
      <c r="C27" s="21" t="s">
        <v>104</v>
      </c>
      <c r="D27" s="21"/>
      <c r="E27" s="21"/>
      <c r="F27" s="21"/>
      <c r="G27" s="72"/>
      <c r="H27" s="12"/>
      <c r="I27" s="12"/>
    </row>
    <row r="28" s="1" customFormat="true" ht="23.25" hidden="false" customHeight="true" outlineLevel="0" collapsed="false">
      <c r="C28" s="73" t="s">
        <v>105</v>
      </c>
      <c r="D28" s="73"/>
      <c r="E28" s="74" t="s">
        <v>106</v>
      </c>
      <c r="F28" s="74"/>
      <c r="G28" s="72"/>
      <c r="H28" s="12"/>
      <c r="I28" s="12"/>
    </row>
    <row r="29" s="1" customFormat="true" ht="12.6" hidden="false" customHeight="true" outlineLevel="0" collapsed="false">
      <c r="A29" s="75" t="s">
        <v>107</v>
      </c>
      <c r="B29" s="76"/>
      <c r="C29" s="77" t="n">
        <v>1</v>
      </c>
      <c r="D29" s="77"/>
      <c r="E29" s="78" t="n">
        <f aca="false">Data_day!B31</f>
        <v>0</v>
      </c>
      <c r="F29" s="78"/>
      <c r="G29" s="72"/>
      <c r="H29" s="12"/>
      <c r="I29" s="12"/>
    </row>
    <row r="30" s="1" customFormat="true" ht="12.6" hidden="false" customHeight="true" outlineLevel="0" collapsed="false">
      <c r="A30" s="79" t="s">
        <v>108</v>
      </c>
      <c r="B30" s="80"/>
      <c r="C30" s="81" t="n">
        <v>1</v>
      </c>
      <c r="D30" s="81"/>
      <c r="E30" s="82" t="n">
        <f aca="false">Data_day!C31</f>
        <v>0</v>
      </c>
      <c r="F30" s="82"/>
      <c r="G30" s="72"/>
      <c r="H30" s="12"/>
      <c r="I30" s="12"/>
    </row>
    <row r="31" s="1" customFormat="true" ht="12.6" hidden="false" customHeight="true" outlineLevel="0" collapsed="false">
      <c r="A31" s="79" t="s">
        <v>109</v>
      </c>
      <c r="B31" s="80"/>
      <c r="C31" s="81" t="n">
        <v>1</v>
      </c>
      <c r="D31" s="81"/>
      <c r="E31" s="82" t="n">
        <f aca="false">Data_day!D31</f>
        <v>0</v>
      </c>
      <c r="F31" s="82"/>
      <c r="G31" s="72"/>
      <c r="H31" s="12"/>
      <c r="I31" s="12"/>
    </row>
    <row r="32" s="1" customFormat="true" ht="12.6" hidden="false" customHeight="true" outlineLevel="0" collapsed="false">
      <c r="A32" s="79" t="s">
        <v>110</v>
      </c>
      <c r="B32" s="80"/>
      <c r="C32" s="81" t="n">
        <v>1</v>
      </c>
      <c r="D32" s="81"/>
      <c r="E32" s="82" t="n">
        <f aca="false">Data_day!E31</f>
        <v>0</v>
      </c>
      <c r="F32" s="82"/>
      <c r="G32" s="72"/>
      <c r="H32" s="12"/>
      <c r="I32" s="12"/>
    </row>
    <row r="33" s="1" customFormat="true" ht="12.6" hidden="false" customHeight="true" outlineLevel="0" collapsed="false">
      <c r="A33" s="83" t="s">
        <v>111</v>
      </c>
      <c r="B33" s="84"/>
      <c r="C33" s="85" t="n">
        <v>1</v>
      </c>
      <c r="D33" s="85"/>
      <c r="E33" s="86" t="n">
        <f aca="false">Data_day!F31</f>
        <v>0</v>
      </c>
      <c r="F33" s="86"/>
      <c r="G33" s="72"/>
      <c r="H33" s="12"/>
      <c r="I33" s="12"/>
    </row>
    <row r="34" s="1" customFormat="true" ht="12.6" hidden="false" customHeight="true" outlineLevel="0" collapsed="false">
      <c r="A34" s="87"/>
      <c r="B34" s="87"/>
      <c r="C34" s="88"/>
      <c r="D34" s="88"/>
      <c r="E34" s="88"/>
      <c r="F34" s="88"/>
      <c r="G34" s="72"/>
      <c r="H34" s="12"/>
      <c r="I34" s="12"/>
    </row>
    <row r="35" customFormat="false" ht="12.6" hidden="false" customHeight="true" outlineLevel="0" collapsed="false">
      <c r="A35" s="75" t="s">
        <v>112</v>
      </c>
      <c r="B35" s="76"/>
      <c r="C35" s="89" t="n">
        <v>1</v>
      </c>
      <c r="D35" s="89"/>
      <c r="E35" s="78" t="n">
        <f aca="false">Data_day!G31</f>
        <v>0</v>
      </c>
      <c r="F35" s="78"/>
      <c r="G35" s="72"/>
      <c r="I35" s="90"/>
      <c r="J35" s="90"/>
      <c r="K35" s="90"/>
    </row>
    <row r="36" customFormat="false" ht="12.6" hidden="false" customHeight="true" outlineLevel="0" collapsed="false">
      <c r="A36" s="83" t="s">
        <v>113</v>
      </c>
      <c r="B36" s="84"/>
      <c r="C36" s="91" t="n">
        <v>1</v>
      </c>
      <c r="D36" s="91"/>
      <c r="E36" s="86" t="n">
        <f aca="false">Data_day!H31</f>
        <v>0</v>
      </c>
      <c r="F36" s="86"/>
      <c r="G36" s="72"/>
      <c r="H36" s="92" t="s">
        <v>114</v>
      </c>
      <c r="I36" s="90"/>
      <c r="J36" s="90"/>
      <c r="K36" s="90"/>
    </row>
    <row r="37" s="1" customFormat="true" ht="12.6" hidden="false" customHeight="true" outlineLevel="0" collapsed="false">
      <c r="C37" s="69"/>
      <c r="D37" s="69"/>
      <c r="E37" s="69"/>
      <c r="H37" s="12"/>
      <c r="I37" s="12"/>
    </row>
    <row r="38" customFormat="false" ht="9.6" hidden="false" customHeight="true" outlineLevel="0" collapsed="false">
      <c r="B38" s="69"/>
      <c r="C38" s="93"/>
      <c r="D38" s="93"/>
      <c r="F38" s="94"/>
      <c r="G38" s="44"/>
      <c r="H38" s="93"/>
      <c r="I38" s="71"/>
      <c r="K38" s="1"/>
    </row>
    <row r="39" customFormat="false" ht="9.6" hidden="false" customHeight="true" outlineLevel="0" collapsed="false">
      <c r="B39" s="69"/>
      <c r="C39" s="93"/>
      <c r="D39" s="93"/>
      <c r="F39" s="95"/>
      <c r="G39" s="44"/>
      <c r="H39" s="93"/>
      <c r="I39" s="71"/>
      <c r="K39" s="1"/>
    </row>
    <row r="40" customFormat="false" ht="9.6" hidden="false" customHeight="true" outlineLevel="0" collapsed="false">
      <c r="B40" s="69"/>
      <c r="C40" s="93"/>
      <c r="D40" s="93"/>
      <c r="G40" s="94"/>
      <c r="H40" s="44"/>
      <c r="I40" s="93"/>
      <c r="J40" s="71"/>
    </row>
    <row r="41" customFormat="false" ht="9.6" hidden="false" customHeight="true" outlineLevel="0" collapsed="false">
      <c r="B41" s="69"/>
      <c r="C41" s="93"/>
      <c r="D41" s="93"/>
      <c r="G41" s="44"/>
      <c r="H41" s="44"/>
      <c r="I41" s="93"/>
      <c r="J41" s="71"/>
    </row>
    <row r="42" customFormat="false" ht="18.6" hidden="false" customHeight="true" outlineLevel="0" collapsed="false">
      <c r="C42" s="21" t="s">
        <v>115</v>
      </c>
      <c r="D42" s="21"/>
      <c r="E42" s="21"/>
      <c r="F42" s="21"/>
      <c r="G42" s="21"/>
      <c r="H42" s="21"/>
      <c r="I42" s="21"/>
      <c r="J42" s="21"/>
      <c r="K42" s="21"/>
    </row>
    <row r="43" customFormat="false" ht="12.6" hidden="false" customHeight="true" outlineLevel="0" collapsed="false">
      <c r="C43" s="96" t="str">
        <f aca="false">C10</f>
        <v>Tous Véhicules</v>
      </c>
      <c r="D43" s="96"/>
      <c r="E43" s="96"/>
      <c r="F43" s="97" t="str">
        <f aca="false">F10</f>
        <v>MD-velo</v>
      </c>
      <c r="G43" s="97"/>
      <c r="H43" s="97" t="str">
        <f aca="false">H10</f>
        <v>MD-autres</v>
      </c>
      <c r="I43" s="97"/>
      <c r="J43" s="24" t="str">
        <f aca="false">J10</f>
        <v>%-autres</v>
      </c>
      <c r="K43" s="24"/>
    </row>
    <row r="44" customFormat="false" ht="12.6" hidden="false" customHeight="true" outlineLevel="0" collapsed="false">
      <c r="C44" s="25" t="str">
        <f aca="false">C11</f>
        <v>Section</v>
      </c>
      <c r="D44" s="26" t="str">
        <f aca="false">D11</f>
        <v>Dir1</v>
      </c>
      <c r="E44" s="26" t="str">
        <f aca="false">E11</f>
        <v>Dir 2</v>
      </c>
      <c r="F44" s="26" t="str">
        <f aca="false">F11</f>
        <v>Dir1</v>
      </c>
      <c r="G44" s="26" t="str">
        <f aca="false">G11</f>
        <v>Dir 2</v>
      </c>
      <c r="H44" s="26" t="str">
        <f aca="false">H11</f>
        <v>Dir1</v>
      </c>
      <c r="I44" s="26" t="str">
        <f aca="false">I11</f>
        <v>Dir 2</v>
      </c>
      <c r="J44" s="27" t="str">
        <f aca="false">J11</f>
        <v>Dir1</v>
      </c>
      <c r="K44" s="28" t="str">
        <f aca="false">K11</f>
        <v>Dir 2</v>
      </c>
    </row>
    <row r="45" customFormat="false" ht="12.6" hidden="false" customHeight="true" outlineLevel="0" collapsed="false">
      <c r="A45" s="98" t="s">
        <v>107</v>
      </c>
      <c r="B45" s="99"/>
      <c r="C45" s="100" t="e">
        <f aca="false">INT((C12*$C29/$E29)+0.5)</f>
        <v>#DIV/0!</v>
      </c>
      <c r="D45" s="31" t="e">
        <f aca="false">INT((D12*$C29/$E29)+0.5)</f>
        <v>#DIV/0!</v>
      </c>
      <c r="E45" s="31" t="e">
        <f aca="false">INT((E12*$C29/$E29)+0.5)</f>
        <v>#DIV/0!</v>
      </c>
      <c r="F45" s="31" t="e">
        <f aca="false">D45-H45</f>
        <v>#DIV/0!</v>
      </c>
      <c r="G45" s="31" t="e">
        <f aca="false">E45-I45</f>
        <v>#DIV/0!</v>
      </c>
      <c r="H45" s="31" t="e">
        <f aca="false">INT((H12*$C29/$E29)+0.5)</f>
        <v>#DIV/0!</v>
      </c>
      <c r="I45" s="31" t="e">
        <f aca="false">INT((I12*$C29/$E29)+0.5)</f>
        <v>#DIV/0!</v>
      </c>
      <c r="J45" s="32" t="e">
        <f aca="false">J12</f>
        <v>#DIV/0!</v>
      </c>
      <c r="K45" s="33" t="e">
        <f aca="false">K12</f>
        <v>#DIV/0!</v>
      </c>
    </row>
    <row r="46" customFormat="false" ht="12.6" hidden="false" customHeight="true" outlineLevel="0" collapsed="false">
      <c r="A46" s="101" t="s">
        <v>108</v>
      </c>
      <c r="B46" s="102"/>
      <c r="C46" s="103" t="e">
        <f aca="false">INT((C13*$C30/$E30)+0.5)</f>
        <v>#DIV/0!</v>
      </c>
      <c r="D46" s="36" t="e">
        <f aca="false">INT((D13*$C30/$E30)+0.5)</f>
        <v>#DIV/0!</v>
      </c>
      <c r="E46" s="36" t="e">
        <f aca="false">INT((E13*$C30/$E30)+0.5)</f>
        <v>#DIV/0!</v>
      </c>
      <c r="F46" s="36" t="e">
        <f aca="false">D46-H46</f>
        <v>#DIV/0!</v>
      </c>
      <c r="G46" s="36" t="e">
        <f aca="false">E46-I46</f>
        <v>#DIV/0!</v>
      </c>
      <c r="H46" s="36" t="e">
        <f aca="false">INT((H13*$C30/$E30)+0.5)</f>
        <v>#DIV/0!</v>
      </c>
      <c r="I46" s="36" t="e">
        <f aca="false">INT((I13*$C30/$E30)+0.5)</f>
        <v>#DIV/0!</v>
      </c>
      <c r="J46" s="37" t="e">
        <f aca="false">J13</f>
        <v>#DIV/0!</v>
      </c>
      <c r="K46" s="38" t="e">
        <f aca="false">K13</f>
        <v>#DIV/0!</v>
      </c>
    </row>
    <row r="47" customFormat="false" ht="12.6" hidden="false" customHeight="true" outlineLevel="0" collapsed="false">
      <c r="A47" s="101" t="s">
        <v>109</v>
      </c>
      <c r="B47" s="102"/>
      <c r="C47" s="103" t="e">
        <f aca="false">INT((C14*$C31/$E31)+0.5)</f>
        <v>#DIV/0!</v>
      </c>
      <c r="D47" s="36" t="e">
        <f aca="false">INT((D14*$C31/$E31)+0.5)</f>
        <v>#DIV/0!</v>
      </c>
      <c r="E47" s="36" t="e">
        <f aca="false">INT((E14*$C31/$E31)+0.5)</f>
        <v>#DIV/0!</v>
      </c>
      <c r="F47" s="36" t="e">
        <f aca="false">D47-H47</f>
        <v>#DIV/0!</v>
      </c>
      <c r="G47" s="36" t="e">
        <f aca="false">E47-I47</f>
        <v>#DIV/0!</v>
      </c>
      <c r="H47" s="36" t="e">
        <f aca="false">INT((H14*$C31/$E31)+0.5)</f>
        <v>#DIV/0!</v>
      </c>
      <c r="I47" s="36" t="e">
        <f aca="false">INT((I14*$C31/$E31)+0.5)</f>
        <v>#DIV/0!</v>
      </c>
      <c r="J47" s="37" t="e">
        <f aca="false">J14</f>
        <v>#DIV/0!</v>
      </c>
      <c r="K47" s="38" t="e">
        <f aca="false">K14</f>
        <v>#DIV/0!</v>
      </c>
    </row>
    <row r="48" customFormat="false" ht="12.6" hidden="false" customHeight="true" outlineLevel="0" collapsed="false">
      <c r="A48" s="101" t="s">
        <v>110</v>
      </c>
      <c r="B48" s="102"/>
      <c r="C48" s="103" t="e">
        <f aca="false">INT((C15*$C32/$E32)+0.5)</f>
        <v>#DIV/0!</v>
      </c>
      <c r="D48" s="36" t="e">
        <f aca="false">INT((D15*$C32/$E32)+0.5)</f>
        <v>#DIV/0!</v>
      </c>
      <c r="E48" s="36" t="e">
        <f aca="false">INT((E15*$C32/$E32)+0.5)</f>
        <v>#DIV/0!</v>
      </c>
      <c r="F48" s="36" t="e">
        <f aca="false">D48-H48</f>
        <v>#DIV/0!</v>
      </c>
      <c r="G48" s="36" t="e">
        <f aca="false">E48-I48</f>
        <v>#DIV/0!</v>
      </c>
      <c r="H48" s="36" t="e">
        <f aca="false">INT((H15*$C32/$E32)+0.5)</f>
        <v>#DIV/0!</v>
      </c>
      <c r="I48" s="36" t="e">
        <f aca="false">INT((I15*$C32/$E32)+0.5)</f>
        <v>#DIV/0!</v>
      </c>
      <c r="J48" s="37" t="e">
        <f aca="false">J15</f>
        <v>#DIV/0!</v>
      </c>
      <c r="K48" s="38" t="e">
        <f aca="false">K15</f>
        <v>#DIV/0!</v>
      </c>
    </row>
    <row r="49" customFormat="false" ht="12.6" hidden="false" customHeight="true" outlineLevel="0" collapsed="false">
      <c r="A49" s="104" t="s">
        <v>111</v>
      </c>
      <c r="B49" s="105"/>
      <c r="C49" s="106" t="e">
        <f aca="false">INT((C16*$C33/$E33)+0.5)</f>
        <v>#DIV/0!</v>
      </c>
      <c r="D49" s="41" t="e">
        <f aca="false">INT((D16*$C33/$E33)+0.5)</f>
        <v>#DIV/0!</v>
      </c>
      <c r="E49" s="41" t="e">
        <f aca="false">INT((E16*$C33/$E33)+0.5)</f>
        <v>#DIV/0!</v>
      </c>
      <c r="F49" s="41" t="e">
        <f aca="false">D49-H49</f>
        <v>#DIV/0!</v>
      </c>
      <c r="G49" s="41" t="e">
        <f aca="false">E49-I49</f>
        <v>#DIV/0!</v>
      </c>
      <c r="H49" s="41" t="e">
        <f aca="false">INT((H16*$C33/$E33)+0.5)</f>
        <v>#DIV/0!</v>
      </c>
      <c r="I49" s="41" t="e">
        <f aca="false">INT((I16*$C33/$E33)+0.5)</f>
        <v>#DIV/0!</v>
      </c>
      <c r="J49" s="42" t="e">
        <f aca="false">J16</f>
        <v>#DIV/0!</v>
      </c>
      <c r="K49" s="43" t="e">
        <f aca="false">K16</f>
        <v>#DIV/0!</v>
      </c>
    </row>
    <row r="50" customFormat="false" ht="12.6" hidden="false" customHeight="true" outlineLevel="0" collapsed="false">
      <c r="A50" s="107"/>
      <c r="B50" s="107"/>
      <c r="C50" s="108"/>
      <c r="D50" s="108"/>
      <c r="E50" s="108"/>
      <c r="F50" s="108"/>
      <c r="G50" s="108"/>
      <c r="H50" s="108"/>
      <c r="I50" s="108"/>
      <c r="J50" s="109"/>
      <c r="K50" s="109"/>
    </row>
    <row r="51" customFormat="false" ht="12.6" hidden="false" customHeight="true" outlineLevel="0" collapsed="false">
      <c r="A51" s="75" t="s">
        <v>112</v>
      </c>
      <c r="B51" s="76"/>
      <c r="C51" s="110" t="e">
        <f aca="false">INT((C18*$C35/$E35)+0.5)</f>
        <v>#DIV/0!</v>
      </c>
      <c r="D51" s="47" t="e">
        <f aca="false">INT((D18*$C35/$E35)+0.5)</f>
        <v>#DIV/0!</v>
      </c>
      <c r="E51" s="47" t="e">
        <f aca="false">INT((E18*$C35/$E35)+0.5)</f>
        <v>#DIV/0!</v>
      </c>
      <c r="F51" s="47" t="e">
        <f aca="false">D51-H51</f>
        <v>#DIV/0!</v>
      </c>
      <c r="G51" s="47" t="e">
        <f aca="false">E51-I51</f>
        <v>#DIV/0!</v>
      </c>
      <c r="H51" s="47" t="e">
        <f aca="false">INT((H18*$C35/$E35)+0.5)</f>
        <v>#DIV/0!</v>
      </c>
      <c r="I51" s="47" t="e">
        <f aca="false">INT((I18*$C35/$E35)+0.5)</f>
        <v>#DIV/0!</v>
      </c>
      <c r="J51" s="48" t="e">
        <f aca="false">J18</f>
        <v>#DIV/0!</v>
      </c>
      <c r="K51" s="49" t="e">
        <f aca="false">K18</f>
        <v>#DIV/0!</v>
      </c>
    </row>
    <row r="52" customFormat="false" ht="12.6" hidden="false" customHeight="true" outlineLevel="0" collapsed="false">
      <c r="A52" s="83" t="s">
        <v>113</v>
      </c>
      <c r="B52" s="84"/>
      <c r="C52" s="111" t="e">
        <f aca="false">INT((C19*$C36/$E36)+0.5)</f>
        <v>#DIV/0!</v>
      </c>
      <c r="D52" s="52" t="e">
        <f aca="false">INT((D19*$C36/$E36)+0.5)</f>
        <v>#DIV/0!</v>
      </c>
      <c r="E52" s="52" t="e">
        <f aca="false">INT((E19*$C36/$E36)+0.5)</f>
        <v>#DIV/0!</v>
      </c>
      <c r="F52" s="52" t="e">
        <f aca="false">D52-H52</f>
        <v>#DIV/0!</v>
      </c>
      <c r="G52" s="52" t="e">
        <f aca="false">E52-I52</f>
        <v>#DIV/0!</v>
      </c>
      <c r="H52" s="52" t="e">
        <f aca="false">INT((H19*$C36/$E36)+0.5)</f>
        <v>#DIV/0!</v>
      </c>
      <c r="I52" s="52" t="e">
        <f aca="false">INT((I19*$C36/$E36)+0.5)</f>
        <v>#DIV/0!</v>
      </c>
      <c r="J52" s="53" t="e">
        <f aca="false">J19</f>
        <v>#DIV/0!</v>
      </c>
      <c r="K52" s="54" t="e">
        <f aca="false">K19</f>
        <v>#DIV/0!</v>
      </c>
    </row>
    <row r="53" customFormat="false" ht="13.5" hidden="false" customHeight="true" outlineLevel="0" collapsed="false">
      <c r="A53" s="72"/>
      <c r="B53" s="72"/>
      <c r="C53" s="112"/>
      <c r="D53" s="112"/>
      <c r="E53" s="112"/>
      <c r="F53" s="112"/>
      <c r="G53" s="112"/>
      <c r="H53" s="112"/>
      <c r="I53" s="112"/>
      <c r="J53" s="109"/>
      <c r="K53" s="109"/>
    </row>
    <row r="54" customFormat="false" ht="15" hidden="false" customHeight="true" outlineLevel="0" collapsed="false">
      <c r="A54" s="113"/>
      <c r="B54" s="114" t="s">
        <v>116</v>
      </c>
      <c r="C54" s="115" t="e">
        <f aca="false">AVERAGE(C45:C49)</f>
        <v>#DIV/0!</v>
      </c>
      <c r="D54" s="116" t="e">
        <f aca="false">AVERAGE(D45:D49)</f>
        <v>#DIV/0!</v>
      </c>
      <c r="E54" s="116" t="e">
        <f aca="false">AVERAGE(E45:E49)</f>
        <v>#DIV/0!</v>
      </c>
      <c r="F54" s="116" t="e">
        <f aca="false">D54-H54</f>
        <v>#DIV/0!</v>
      </c>
      <c r="G54" s="116" t="e">
        <f aca="false">E54-I54</f>
        <v>#DIV/0!</v>
      </c>
      <c r="H54" s="116" t="e">
        <f aca="false">AVERAGE(H45:H49)</f>
        <v>#DIV/0!</v>
      </c>
      <c r="I54" s="116" t="e">
        <f aca="false">AVERAGE(I45:I49)</f>
        <v>#DIV/0!</v>
      </c>
      <c r="J54" s="117" t="e">
        <f aca="false">100/D54*H54%</f>
        <v>#DIV/0!</v>
      </c>
      <c r="K54" s="118" t="e">
        <f aca="false">100/E54*I54%</f>
        <v>#DIV/0!</v>
      </c>
    </row>
    <row r="55" customFormat="false" ht="15" hidden="false" customHeight="true" outlineLevel="0" collapsed="false">
      <c r="A55" s="119"/>
      <c r="B55" s="120" t="s">
        <v>117</v>
      </c>
      <c r="C55" s="121" t="e">
        <f aca="false">AVERAGE(C45:C49,C51:C52)</f>
        <v>#DIV/0!</v>
      </c>
      <c r="D55" s="122" t="e">
        <f aca="false">AVERAGE(D45:D49,D51:D52)</f>
        <v>#DIV/0!</v>
      </c>
      <c r="E55" s="122" t="e">
        <f aca="false">AVERAGE(E45:E49,E51:E52)</f>
        <v>#DIV/0!</v>
      </c>
      <c r="F55" s="122" t="e">
        <f aca="false">D55-H55</f>
        <v>#DIV/0!</v>
      </c>
      <c r="G55" s="122" t="e">
        <f aca="false">E55-I55</f>
        <v>#DIV/0!</v>
      </c>
      <c r="H55" s="122" t="e">
        <f aca="false">AVERAGE(H45:H49,H51:H52)</f>
        <v>#DIV/0!</v>
      </c>
      <c r="I55" s="122" t="e">
        <f aca="false">AVERAGE(I45:I49,I51:I52)</f>
        <v>#DIV/0!</v>
      </c>
      <c r="J55" s="123" t="e">
        <f aca="false">100/D55*H55%</f>
        <v>#DIV/0!</v>
      </c>
      <c r="K55" s="124" t="e">
        <f aca="false">100/E55*I55%</f>
        <v>#DIV/0!</v>
      </c>
    </row>
  </sheetData>
  <mergeCells count="27">
    <mergeCell ref="C9:K9"/>
    <mergeCell ref="C10:E10"/>
    <mergeCell ref="F10:G10"/>
    <mergeCell ref="H10:I10"/>
    <mergeCell ref="J10:K10"/>
    <mergeCell ref="C27:F27"/>
    <mergeCell ref="C28:D28"/>
    <mergeCell ref="E28:F28"/>
    <mergeCell ref="C29:D29"/>
    <mergeCell ref="E29:F29"/>
    <mergeCell ref="C30:D30"/>
    <mergeCell ref="E30:F30"/>
    <mergeCell ref="C31:D31"/>
    <mergeCell ref="E31:F31"/>
    <mergeCell ref="C32:D32"/>
    <mergeCell ref="E32:F32"/>
    <mergeCell ref="C33:D33"/>
    <mergeCell ref="E33:F33"/>
    <mergeCell ref="C35:D35"/>
    <mergeCell ref="E35:F35"/>
    <mergeCell ref="C36:D36"/>
    <mergeCell ref="E36:F36"/>
    <mergeCell ref="C42:K42"/>
    <mergeCell ref="C43:E43"/>
    <mergeCell ref="F43:G43"/>
    <mergeCell ref="H43:I43"/>
    <mergeCell ref="J43:K43"/>
  </mergeCells>
  <printOptions headings="false" gridLines="false" gridLinesSet="true" horizontalCentered="true" verticalCentered="false"/>
  <pageMargins left="0.669444444444444" right="0.669444444444444" top="1.96805555555556" bottom="0.472222222222222" header="0.708333333333333" footer="0.196527777777778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&amp;L&amp;8République et canton de Neuchâtel
Département du développement
territorial et de l'environnement&amp;CComptage hebdomadaire&amp;R&amp;8Service des ponts et chaussées
Bureau signalisation et circulation
Neuchâtel, le &amp;D</oddHeader>
    <oddFooter>&amp;L&amp;6 &amp;F&amp;R&amp;8 Page: &amp;P/&amp;N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K58"/>
  <sheetViews>
    <sheetView showFormulas="false" showGridLines="true" showRowColHeaders="true" showZeros="true" rightToLeft="false" tabSelected="true" showOutlineSymbols="true" defaultGridColor="true" view="normal" topLeftCell="A7" colorId="64" zoomScale="100" zoomScaleNormal="100" zoomScalePageLayoutView="100" workbookViewId="0">
      <selection pane="topLeft" activeCell="N24" activeCellId="0" sqref="N24"/>
    </sheetView>
  </sheetViews>
  <sheetFormatPr defaultColWidth="9.30078125" defaultRowHeight="12.75" zeroHeight="false" outlineLevelRow="0" outlineLevelCol="0"/>
  <cols>
    <col collapsed="false" customWidth="true" hidden="false" outlineLevel="0" max="1" min="1" style="1" width="10.71"/>
    <col collapsed="false" customWidth="true" hidden="false" outlineLevel="0" max="11" min="2" style="1" width="8.71"/>
  </cols>
  <sheetData>
    <row r="1" customFormat="false" ht="15.75" hidden="false" customHeight="true" outlineLevel="0" collapsed="false">
      <c r="A1" s="13" t="n">
        <f aca="false">Data_count!B3</f>
        <v>0</v>
      </c>
      <c r="J1" s="12"/>
      <c r="K1" s="14"/>
    </row>
    <row r="2" customFormat="false" ht="19.5" hidden="false" customHeight="true" outlineLevel="0" collapsed="false">
      <c r="A2" s="15" t="n">
        <f aca="false">Data_count!B4</f>
        <v>0</v>
      </c>
      <c r="G2" s="16" t="n">
        <f aca="false">Data_count!B5</f>
        <v>0</v>
      </c>
      <c r="J2" s="12"/>
      <c r="K2" s="14" t="n">
        <f aca="false">Data_count!B6</f>
        <v>0</v>
      </c>
    </row>
    <row r="3" customFormat="false" ht="18.75" hidden="false" customHeight="true" outlineLevel="0" collapsed="false">
      <c r="A3" s="15" t="n">
        <f aca="false">Data_count!B10</f>
        <v>0</v>
      </c>
      <c r="G3" s="16"/>
      <c r="J3" s="12"/>
      <c r="K3" s="17" t="n">
        <f aca="false">Data_count!B7</f>
        <v>0</v>
      </c>
    </row>
    <row r="4" customFormat="false" ht="12.75" hidden="false" customHeight="true" outlineLevel="0" collapsed="false">
      <c r="A4" s="15" t="s">
        <v>87</v>
      </c>
      <c r="B4" s="18" t="n">
        <f aca="false">Data_count!B13</f>
        <v>0</v>
      </c>
      <c r="J4" s="12"/>
      <c r="K4" s="17" t="n">
        <f aca="false">Data_count!B8</f>
        <v>0</v>
      </c>
    </row>
    <row r="5" customFormat="false" ht="12.75" hidden="false" customHeight="true" outlineLevel="0" collapsed="false">
      <c r="A5" s="15" t="s">
        <v>88</v>
      </c>
      <c r="B5" s="18" t="n">
        <f aca="false">Data_count!B14</f>
        <v>0</v>
      </c>
      <c r="J5" s="12"/>
      <c r="K5" s="17" t="n">
        <f aca="false">Data_count!B9</f>
        <v>0</v>
      </c>
    </row>
    <row r="6" customFormat="false" ht="12.75" hidden="false" customHeight="true" outlineLevel="0" collapsed="false">
      <c r="A6" s="15"/>
      <c r="C6" s="19"/>
      <c r="J6" s="12"/>
    </row>
    <row r="7" customFormat="false" ht="15.75" hidden="false" customHeight="true" outlineLevel="0" collapsed="false">
      <c r="A7" s="15"/>
      <c r="C7" s="19"/>
      <c r="G7" s="20" t="n">
        <f aca="false">Data_count!B11</f>
        <v>0</v>
      </c>
      <c r="J7" s="12"/>
      <c r="K7" s="12"/>
    </row>
    <row r="8" customFormat="false" ht="13.5" hidden="false" customHeight="true" outlineLevel="0" collapsed="false">
      <c r="A8" s="15"/>
      <c r="C8" s="19"/>
      <c r="F8" s="20"/>
      <c r="G8" s="125"/>
      <c r="J8" s="12"/>
      <c r="K8" s="12"/>
    </row>
    <row r="9" customFormat="false" ht="12.75" hidden="false" customHeight="true" outlineLevel="0" collapsed="false">
      <c r="A9" s="44"/>
      <c r="B9" s="44"/>
      <c r="C9" s="126" t="str">
        <f aca="false">CV_H!C10</f>
        <v>Tous Véhicules</v>
      </c>
      <c r="D9" s="126"/>
      <c r="E9" s="126"/>
      <c r="F9" s="47" t="str">
        <f aca="false">CV_H!F10</f>
        <v>MD-velo</v>
      </c>
      <c r="G9" s="47"/>
      <c r="H9" s="110" t="str">
        <f aca="false">CV_H!H10</f>
        <v>MD-autres</v>
      </c>
      <c r="I9" s="110"/>
      <c r="J9" s="127" t="str">
        <f aca="false">CV_H!J10</f>
        <v>%-autres</v>
      </c>
      <c r="K9" s="127"/>
    </row>
    <row r="10" customFormat="false" ht="13.5" hidden="false" customHeight="true" outlineLevel="0" collapsed="false">
      <c r="A10" s="44"/>
      <c r="B10" s="44"/>
      <c r="C10" s="128" t="s">
        <v>15</v>
      </c>
      <c r="D10" s="52" t="s">
        <v>94</v>
      </c>
      <c r="E10" s="52" t="s">
        <v>61</v>
      </c>
      <c r="F10" s="52" t="s">
        <v>94</v>
      </c>
      <c r="G10" s="52" t="s">
        <v>61</v>
      </c>
      <c r="H10" s="111" t="s">
        <v>94</v>
      </c>
      <c r="I10" s="52" t="s">
        <v>61</v>
      </c>
      <c r="J10" s="111" t="s">
        <v>94</v>
      </c>
      <c r="K10" s="129" t="s">
        <v>61</v>
      </c>
    </row>
    <row r="11" customFormat="false" ht="17.25" hidden="false" customHeight="true" outlineLevel="0" collapsed="false">
      <c r="A11" s="130"/>
      <c r="B11" s="131" t="s">
        <v>116</v>
      </c>
      <c r="C11" s="132" t="n">
        <f aca="false">CV_H!C21</f>
        <v>0</v>
      </c>
      <c r="D11" s="133" t="n">
        <f aca="false">CV_H!D21</f>
        <v>0</v>
      </c>
      <c r="E11" s="133" t="n">
        <f aca="false">CV_H!E21</f>
        <v>0</v>
      </c>
      <c r="F11" s="133" t="n">
        <f aca="false">CV_H!F21</f>
        <v>0</v>
      </c>
      <c r="G11" s="133" t="n">
        <f aca="false">CV_H!G21</f>
        <v>0</v>
      </c>
      <c r="H11" s="133" t="n">
        <f aca="false">CV_H!H21</f>
        <v>0</v>
      </c>
      <c r="I11" s="133" t="n">
        <f aca="false">CV_H!I21</f>
        <v>0</v>
      </c>
      <c r="J11" s="134" t="e">
        <f aca="false">CV_H!J21</f>
        <v>#DIV/0!</v>
      </c>
      <c r="K11" s="135" t="e">
        <f aca="false">CV_H!K21</f>
        <v>#DIV/0!</v>
      </c>
    </row>
    <row r="12" customFormat="false" ht="17.25" hidden="false" customHeight="true" outlineLevel="0" collapsed="false">
      <c r="A12" s="136"/>
      <c r="B12" s="137" t="s">
        <v>118</v>
      </c>
      <c r="C12" s="138" t="n">
        <f aca="false">CV_H!C22</f>
        <v>0</v>
      </c>
      <c r="D12" s="139" t="n">
        <f aca="false">CV_H!D22</f>
        <v>0</v>
      </c>
      <c r="E12" s="139" t="n">
        <f aca="false">CV_H!E22</f>
        <v>0</v>
      </c>
      <c r="F12" s="139" t="n">
        <f aca="false">CV_H!F22</f>
        <v>0</v>
      </c>
      <c r="G12" s="139" t="n">
        <f aca="false">CV_H!G22</f>
        <v>0</v>
      </c>
      <c r="H12" s="139" t="n">
        <f aca="false">CV_H!H22</f>
        <v>0</v>
      </c>
      <c r="I12" s="139" t="n">
        <f aca="false">CV_H!I22</f>
        <v>0</v>
      </c>
      <c r="J12" s="140" t="e">
        <f aca="false">CV_H!J22</f>
        <v>#DIV/0!</v>
      </c>
      <c r="K12" s="141" t="e">
        <f aca="false">CV_H!K22</f>
        <v>#DIV/0!</v>
      </c>
    </row>
    <row r="14" customFormat="false" ht="15.75" hidden="false" customHeight="true" outlineLevel="0" collapsed="false">
      <c r="B14" s="13" t="s">
        <v>119</v>
      </c>
    </row>
    <row r="23" customFormat="false" ht="12.8" hidden="false" customHeight="false" outlineLevel="0" collapsed="false"/>
    <row r="33" customFormat="false" ht="12.75" hidden="false" customHeight="true" outlineLevel="0" collapsed="false"/>
    <row r="34" customFormat="false" ht="12" hidden="false" customHeight="true" outlineLevel="0" collapsed="false"/>
    <row r="35" customFormat="false" ht="12" hidden="false" customHeight="true" outlineLevel="0" collapsed="false">
      <c r="A35" s="142" t="s">
        <v>120</v>
      </c>
      <c r="B35" s="142"/>
      <c r="C35" s="142"/>
      <c r="D35" s="142"/>
      <c r="E35" s="142"/>
      <c r="F35" s="142"/>
      <c r="G35" s="142"/>
      <c r="H35" s="142"/>
      <c r="I35" s="142"/>
      <c r="J35" s="143"/>
      <c r="K35" s="143"/>
    </row>
    <row r="36" customFormat="false" ht="12" hidden="false" customHeight="true" outlineLevel="0" collapsed="false">
      <c r="A36" s="142" t="s">
        <v>121</v>
      </c>
      <c r="B36" s="142"/>
      <c r="C36" s="142"/>
      <c r="D36" s="142"/>
      <c r="E36" s="142"/>
      <c r="F36" s="142"/>
      <c r="G36" s="142"/>
      <c r="H36" s="142"/>
      <c r="I36" s="142"/>
      <c r="J36" s="143"/>
      <c r="K36" s="143"/>
    </row>
    <row r="37" customFormat="false" ht="12" hidden="false" customHeight="true" outlineLevel="0" collapsed="false">
      <c r="A37" s="142" t="s">
        <v>122</v>
      </c>
      <c r="B37" s="142"/>
      <c r="C37" s="142"/>
      <c r="D37" s="142"/>
      <c r="E37" s="142"/>
      <c r="F37" s="142"/>
      <c r="G37" s="142"/>
      <c r="H37" s="142"/>
      <c r="I37" s="142"/>
      <c r="J37" s="143"/>
      <c r="K37" s="143"/>
    </row>
    <row r="38" customFormat="false" ht="12" hidden="false" customHeight="true" outlineLevel="0" collapsed="false">
      <c r="A38" s="142" t="s">
        <v>123</v>
      </c>
      <c r="B38" s="142"/>
      <c r="C38" s="142"/>
      <c r="D38" s="142"/>
      <c r="E38" s="142"/>
      <c r="F38" s="142"/>
      <c r="G38" s="142"/>
      <c r="H38" s="142"/>
      <c r="I38" s="142"/>
      <c r="J38" s="143"/>
      <c r="K38" s="143"/>
    </row>
    <row r="39" customFormat="false" ht="12" hidden="false" customHeight="true" outlineLevel="0" collapsed="false">
      <c r="A39" s="142" t="s">
        <v>124</v>
      </c>
      <c r="B39" s="142"/>
      <c r="C39" s="142"/>
      <c r="D39" s="142"/>
      <c r="E39" s="142"/>
      <c r="F39" s="142"/>
      <c r="G39" s="142"/>
      <c r="H39" s="142"/>
      <c r="I39" s="142"/>
      <c r="J39" s="143"/>
      <c r="K39" s="143"/>
    </row>
    <row r="40" customFormat="false" ht="12" hidden="false" customHeight="true" outlineLevel="0" collapsed="false">
      <c r="A40" s="142" t="s">
        <v>125</v>
      </c>
      <c r="B40" s="142"/>
      <c r="C40" s="142"/>
      <c r="D40" s="142"/>
      <c r="E40" s="142"/>
      <c r="F40" s="142"/>
      <c r="G40" s="142"/>
      <c r="H40" s="142"/>
      <c r="I40" s="142"/>
      <c r="J40" s="143"/>
      <c r="K40" s="143"/>
    </row>
    <row r="41" customFormat="false" ht="12" hidden="false" customHeight="true" outlineLevel="0" collapsed="false">
      <c r="A41" s="142" t="s">
        <v>126</v>
      </c>
      <c r="B41" s="142"/>
      <c r="C41" s="142"/>
      <c r="D41" s="142"/>
      <c r="E41" s="142"/>
      <c r="F41" s="142"/>
      <c r="G41" s="142"/>
      <c r="H41" s="142"/>
      <c r="I41" s="142"/>
      <c r="J41" s="143"/>
      <c r="K41" s="143"/>
    </row>
    <row r="42" customFormat="false" ht="12" hidden="false" customHeight="true" outlineLevel="0" collapsed="false"/>
    <row r="43" customFormat="false" ht="12" hidden="false" customHeight="true" outlineLevel="0" collapsed="false"/>
    <row r="44" customFormat="false" ht="12" hidden="false" customHeight="true" outlineLevel="0" collapsed="false"/>
    <row r="45" customFormat="false" ht="12" hidden="false" customHeight="true" outlineLevel="0" collapsed="false"/>
    <row r="46" customFormat="false" ht="12" hidden="false" customHeight="true" outlineLevel="0" collapsed="false"/>
    <row r="47" customFormat="false" ht="12" hidden="false" customHeight="true" outlineLevel="0" collapsed="false"/>
    <row r="48" customFormat="false" ht="12" hidden="false" customHeight="true" outlineLevel="0" collapsed="false"/>
    <row r="49" customFormat="false" ht="12" hidden="false" customHeight="true" outlineLevel="0" collapsed="false"/>
    <row r="50" customFormat="false" ht="12" hidden="false" customHeight="true" outlineLevel="0" collapsed="false"/>
    <row r="51" customFormat="false" ht="12" hidden="false" customHeight="true" outlineLevel="0" collapsed="false">
      <c r="A51" s="72"/>
    </row>
    <row r="52" customFormat="false" ht="12" hidden="false" customHeight="true" outlineLevel="0" collapsed="false">
      <c r="A52" s="72"/>
    </row>
    <row r="53" customFormat="false" ht="12" hidden="false" customHeight="true" outlineLevel="0" collapsed="false">
      <c r="A53" s="72"/>
    </row>
    <row r="54" customFormat="false" ht="12" hidden="false" customHeight="true" outlineLevel="0" collapsed="false">
      <c r="A54" s="72"/>
    </row>
    <row r="55" customFormat="false" ht="12" hidden="false" customHeight="true" outlineLevel="0" collapsed="false">
      <c r="A55" s="72"/>
    </row>
    <row r="56" customFormat="false" ht="12" hidden="false" customHeight="true" outlineLevel="0" collapsed="false">
      <c r="A56" s="72"/>
    </row>
    <row r="57" customFormat="false" ht="12" hidden="false" customHeight="true" outlineLevel="0" collapsed="false">
      <c r="A57" s="72"/>
    </row>
    <row r="58" customFormat="false" ht="12" hidden="false" customHeight="true" outlineLevel="0" collapsed="false">
      <c r="A58" s="72"/>
    </row>
  </sheetData>
  <mergeCells count="11">
    <mergeCell ref="C9:E9"/>
    <mergeCell ref="F9:G9"/>
    <mergeCell ref="H9:I9"/>
    <mergeCell ref="J9:K9"/>
    <mergeCell ref="A35:I35"/>
    <mergeCell ref="A36:I36"/>
    <mergeCell ref="A37:I37"/>
    <mergeCell ref="A38:I38"/>
    <mergeCell ref="A39:I39"/>
    <mergeCell ref="A40:I40"/>
    <mergeCell ref="A41:I41"/>
  </mergeCells>
  <printOptions headings="false" gridLines="false" gridLinesSet="true" horizontalCentered="true" verticalCentered="false"/>
  <pageMargins left="0.669444444444444" right="0.669444444444444" top="1.96805555555556" bottom="0.472222222222222" header="0.708333333333333" footer="0.196527777777778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&amp;L&amp;8République et canton de Neuchâtel
Département du développement
territorial et de l'environnement&amp;CComptage hebdomadaire&amp;R&amp;8Service des ponts et chaussées
Bureau signalisation et circulation
Neuchâtel, le &amp;D</oddHeader>
    <oddFooter>&amp;L&amp;6 &amp;F&amp;R&amp;8 Page: &amp;P/&amp;N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K5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49" activeCellId="0" sqref="H49"/>
    </sheetView>
  </sheetViews>
  <sheetFormatPr defaultColWidth="9.30078125" defaultRowHeight="12.75" zeroHeight="false" outlineLevelRow="0" outlineLevelCol="0"/>
  <cols>
    <col collapsed="false" customWidth="true" hidden="false" outlineLevel="0" max="1" min="1" style="1" width="10.71"/>
    <col collapsed="false" customWidth="true" hidden="false" outlineLevel="0" max="11" min="2" style="1" width="8.71"/>
  </cols>
  <sheetData>
    <row r="1" customFormat="false" ht="15.75" hidden="false" customHeight="true" outlineLevel="0" collapsed="false">
      <c r="A1" s="13" t="n">
        <f aca="false">Data_count!B3</f>
        <v>0</v>
      </c>
      <c r="J1" s="12"/>
      <c r="K1" s="14"/>
    </row>
    <row r="2" customFormat="false" ht="19.5" hidden="false" customHeight="true" outlineLevel="0" collapsed="false">
      <c r="A2" s="15" t="n">
        <f aca="false">Data_count!B4</f>
        <v>0</v>
      </c>
      <c r="G2" s="16" t="n">
        <f aca="false">Data_count!B5</f>
        <v>0</v>
      </c>
      <c r="J2" s="12"/>
      <c r="K2" s="14" t="n">
        <f aca="false">Data_count!B6</f>
        <v>0</v>
      </c>
    </row>
    <row r="3" customFormat="false" ht="18.75" hidden="false" customHeight="true" outlineLevel="0" collapsed="false">
      <c r="A3" s="15" t="n">
        <f aca="false">Data_count!B10</f>
        <v>0</v>
      </c>
      <c r="G3" s="16"/>
      <c r="J3" s="12"/>
      <c r="K3" s="17" t="n">
        <f aca="false">Data_count!B7</f>
        <v>0</v>
      </c>
    </row>
    <row r="4" customFormat="false" ht="12.75" hidden="false" customHeight="true" outlineLevel="0" collapsed="false">
      <c r="A4" s="15" t="s">
        <v>87</v>
      </c>
      <c r="B4" s="18" t="n">
        <f aca="false">Data_count!B13</f>
        <v>0</v>
      </c>
      <c r="J4" s="12"/>
      <c r="K4" s="17" t="n">
        <f aca="false">Data_count!B8</f>
        <v>0</v>
      </c>
    </row>
    <row r="5" customFormat="false" ht="12.75" hidden="false" customHeight="true" outlineLevel="0" collapsed="false">
      <c r="A5" s="15" t="s">
        <v>88</v>
      </c>
      <c r="B5" s="18" t="n">
        <f aca="false">Data_count!B14</f>
        <v>0</v>
      </c>
      <c r="J5" s="12"/>
      <c r="K5" s="17" t="n">
        <f aca="false">Data_count!B9</f>
        <v>0</v>
      </c>
    </row>
    <row r="6" customFormat="false" ht="12.75" hidden="false" customHeight="true" outlineLevel="0" collapsed="false">
      <c r="A6" s="15"/>
      <c r="C6" s="19"/>
      <c r="J6" s="12"/>
    </row>
    <row r="7" customFormat="false" ht="15.75" hidden="false" customHeight="true" outlineLevel="0" collapsed="false">
      <c r="A7" s="15"/>
      <c r="C7" s="19"/>
      <c r="G7" s="20" t="n">
        <f aca="false">Data_count!B11</f>
        <v>0</v>
      </c>
      <c r="J7" s="12"/>
      <c r="K7" s="12"/>
    </row>
    <row r="8" customFormat="false" ht="13.5" hidden="false" customHeight="true" outlineLevel="0" collapsed="false">
      <c r="A8" s="15"/>
      <c r="C8" s="19"/>
      <c r="F8" s="20"/>
      <c r="G8" s="125"/>
      <c r="J8" s="12"/>
      <c r="K8" s="12"/>
    </row>
    <row r="9" customFormat="false" ht="12.75" hidden="false" customHeight="true" outlineLevel="0" collapsed="false">
      <c r="A9" s="44"/>
      <c r="B9" s="44"/>
      <c r="C9" s="126" t="str">
        <f aca="false">CV_H!C10</f>
        <v>Tous Véhicules</v>
      </c>
      <c r="D9" s="126"/>
      <c r="E9" s="126"/>
      <c r="F9" s="47" t="str">
        <f aca="false">CV_H!F10</f>
        <v>MD-velo</v>
      </c>
      <c r="G9" s="47"/>
      <c r="H9" s="110" t="str">
        <f aca="false">CV_H!H10</f>
        <v>MD-autres</v>
      </c>
      <c r="I9" s="110"/>
      <c r="J9" s="127" t="str">
        <f aca="false">CV_H!J10</f>
        <v>%-autres</v>
      </c>
      <c r="K9" s="127"/>
    </row>
    <row r="10" customFormat="false" ht="13.5" hidden="false" customHeight="true" outlineLevel="0" collapsed="false">
      <c r="A10" s="44"/>
      <c r="B10" s="44"/>
      <c r="C10" s="128" t="s">
        <v>15</v>
      </c>
      <c r="D10" s="52" t="s">
        <v>94</v>
      </c>
      <c r="E10" s="52" t="s">
        <v>61</v>
      </c>
      <c r="F10" s="52" t="s">
        <v>94</v>
      </c>
      <c r="G10" s="52" t="s">
        <v>61</v>
      </c>
      <c r="H10" s="111" t="s">
        <v>94</v>
      </c>
      <c r="I10" s="52" t="s">
        <v>61</v>
      </c>
      <c r="J10" s="111" t="s">
        <v>94</v>
      </c>
      <c r="K10" s="129" t="s">
        <v>61</v>
      </c>
    </row>
    <row r="11" customFormat="false" ht="17.25" hidden="false" customHeight="true" outlineLevel="0" collapsed="false">
      <c r="A11" s="130"/>
      <c r="B11" s="131" t="s">
        <v>127</v>
      </c>
      <c r="C11" s="132" t="n">
        <f aca="false">CV_H!C18</f>
        <v>0</v>
      </c>
      <c r="D11" s="133" t="n">
        <f aca="false">CV_H!D18</f>
        <v>0</v>
      </c>
      <c r="E11" s="133" t="n">
        <f aca="false">CV_H!E18</f>
        <v>0</v>
      </c>
      <c r="F11" s="133" t="n">
        <f aca="false">CV_H!F18</f>
        <v>0</v>
      </c>
      <c r="G11" s="133" t="n">
        <f aca="false">CV_H!G18</f>
        <v>0</v>
      </c>
      <c r="H11" s="133" t="n">
        <f aca="false">CV_H!H18</f>
        <v>0</v>
      </c>
      <c r="I11" s="133" t="n">
        <f aca="false">CV_H!I18</f>
        <v>0</v>
      </c>
      <c r="J11" s="134" t="e">
        <f aca="false">CV_H!J18</f>
        <v>#DIV/0!</v>
      </c>
      <c r="K11" s="135" t="e">
        <f aca="false">CV_H!K18</f>
        <v>#DIV/0!</v>
      </c>
    </row>
    <row r="12" customFormat="false" ht="17.25" hidden="false" customHeight="true" outlineLevel="0" collapsed="false">
      <c r="A12" s="136"/>
      <c r="B12" s="137" t="s">
        <v>118</v>
      </c>
      <c r="C12" s="138" t="n">
        <f aca="false">CV_H!C22</f>
        <v>0</v>
      </c>
      <c r="D12" s="139" t="n">
        <f aca="false">CV_H!D22</f>
        <v>0</v>
      </c>
      <c r="E12" s="139" t="n">
        <f aca="false">CV_H!E22</f>
        <v>0</v>
      </c>
      <c r="F12" s="139" t="n">
        <f aca="false">CV_H!F22</f>
        <v>0</v>
      </c>
      <c r="G12" s="139" t="n">
        <f aca="false">CV_H!G22</f>
        <v>0</v>
      </c>
      <c r="H12" s="139" t="n">
        <f aca="false">CV_H!H22</f>
        <v>0</v>
      </c>
      <c r="I12" s="139" t="n">
        <f aca="false">CV_H!I22</f>
        <v>0</v>
      </c>
      <c r="J12" s="140" t="e">
        <f aca="false">CV_H!J22</f>
        <v>#DIV/0!</v>
      </c>
      <c r="K12" s="141" t="e">
        <f aca="false">CV_H!K22</f>
        <v>#DIV/0!</v>
      </c>
    </row>
    <row r="14" customFormat="false" ht="15.75" hidden="false" customHeight="true" outlineLevel="0" collapsed="false">
      <c r="B14" s="13" t="s">
        <v>128</v>
      </c>
    </row>
    <row r="33" customFormat="false" ht="12.75" hidden="false" customHeight="true" outlineLevel="0" collapsed="false">
      <c r="A33" s="144" t="s">
        <v>129</v>
      </c>
      <c r="B33" s="144"/>
      <c r="C33" s="144"/>
      <c r="D33" s="144"/>
      <c r="E33" s="44"/>
      <c r="F33" s="144" t="s">
        <v>100</v>
      </c>
      <c r="G33" s="144"/>
      <c r="H33" s="144"/>
      <c r="I33" s="144"/>
    </row>
    <row r="34" customFormat="false" ht="12" hidden="false" customHeight="true" outlineLevel="0" collapsed="false">
      <c r="A34" s="145" t="s">
        <v>130</v>
      </c>
      <c r="B34" s="146" t="s">
        <v>131</v>
      </c>
      <c r="C34" s="147" t="s">
        <v>132</v>
      </c>
      <c r="D34" s="148" t="s">
        <v>133</v>
      </c>
      <c r="F34" s="149" t="s">
        <v>134</v>
      </c>
      <c r="G34" s="149"/>
      <c r="H34" s="147" t="str">
        <f aca="false">B34</f>
        <v>% de TJMO</v>
      </c>
      <c r="I34" s="150" t="s">
        <v>135</v>
      </c>
    </row>
    <row r="35" customFormat="false" ht="12" hidden="false" customHeight="true" outlineLevel="0" collapsed="false">
      <c r="A35" s="151" t="s">
        <v>31</v>
      </c>
      <c r="B35" s="152" t="e">
        <f aca="false">D35/$C$11</f>
        <v>#DIV/0!</v>
      </c>
      <c r="C35" s="152" t="e">
        <f aca="false">Data_day!Q5</f>
        <v>#DIV/0!</v>
      </c>
      <c r="D35" s="153" t="n">
        <f aca="false">CV_C!G14</f>
        <v>0</v>
      </c>
      <c r="F35" s="154"/>
      <c r="G35" s="155"/>
      <c r="H35" s="156"/>
      <c r="I35" s="157"/>
    </row>
    <row r="36" customFormat="false" ht="12" hidden="false" customHeight="true" outlineLevel="0" collapsed="false">
      <c r="A36" s="158" t="s">
        <v>32</v>
      </c>
      <c r="B36" s="159" t="e">
        <f aca="false">D36/$C$11</f>
        <v>#DIV/0!</v>
      </c>
      <c r="C36" s="159" t="e">
        <f aca="false">Data_day!Q6</f>
        <v>#DIV/0!</v>
      </c>
      <c r="D36" s="160" t="n">
        <f aca="false">CV_C!G15</f>
        <v>0</v>
      </c>
      <c r="F36" s="161" t="s">
        <v>136</v>
      </c>
      <c r="G36" s="161"/>
      <c r="H36" s="162"/>
      <c r="I36" s="163"/>
    </row>
    <row r="37" customFormat="false" ht="12" hidden="false" customHeight="true" outlineLevel="0" collapsed="false">
      <c r="A37" s="158" t="s">
        <v>33</v>
      </c>
      <c r="B37" s="159" t="e">
        <f aca="false">D37/$C$11</f>
        <v>#DIV/0!</v>
      </c>
      <c r="C37" s="159" t="e">
        <f aca="false">Data_day!Q7</f>
        <v>#DIV/0!</v>
      </c>
      <c r="D37" s="160" t="n">
        <f aca="false">CV_C!G16</f>
        <v>0</v>
      </c>
      <c r="F37" s="161" t="s">
        <v>137</v>
      </c>
      <c r="G37" s="161"/>
      <c r="H37" s="162" t="e">
        <f aca="false">I37/$C$11</f>
        <v>#DIV/0!</v>
      </c>
      <c r="I37" s="160" t="n">
        <f aca="false">SUM(D50:D54)</f>
        <v>0</v>
      </c>
    </row>
    <row r="38" customFormat="false" ht="12" hidden="false" customHeight="true" outlineLevel="0" collapsed="false">
      <c r="A38" s="158" t="s">
        <v>34</v>
      </c>
      <c r="B38" s="159" t="e">
        <f aca="false">D38/$C$11</f>
        <v>#DIV/0!</v>
      </c>
      <c r="C38" s="159" t="e">
        <f aca="false">Data_day!Q8</f>
        <v>#DIV/0!</v>
      </c>
      <c r="D38" s="160" t="n">
        <f aca="false">CV_C!G17</f>
        <v>0</v>
      </c>
      <c r="F38" s="164"/>
      <c r="G38" s="165"/>
      <c r="H38" s="162"/>
      <c r="I38" s="163"/>
    </row>
    <row r="39" customFormat="false" ht="12" hidden="false" customHeight="true" outlineLevel="0" collapsed="false">
      <c r="A39" s="158" t="s">
        <v>35</v>
      </c>
      <c r="B39" s="159" t="e">
        <f aca="false">D39/$C$11</f>
        <v>#DIV/0!</v>
      </c>
      <c r="C39" s="159" t="e">
        <f aca="false">Data_day!Q9</f>
        <v>#DIV/0!</v>
      </c>
      <c r="D39" s="160" t="n">
        <f aca="false">CV_C!G18</f>
        <v>0</v>
      </c>
      <c r="F39" s="161" t="s">
        <v>138</v>
      </c>
      <c r="G39" s="161"/>
      <c r="H39" s="162"/>
      <c r="I39" s="163"/>
    </row>
    <row r="40" customFormat="false" ht="12" hidden="false" customHeight="true" outlineLevel="0" collapsed="false">
      <c r="A40" s="158" t="s">
        <v>36</v>
      </c>
      <c r="B40" s="159" t="e">
        <f aca="false">D40/$C$11</f>
        <v>#DIV/0!</v>
      </c>
      <c r="C40" s="159" t="e">
        <f aca="false">Data_day!Q10</f>
        <v>#DIV/0!</v>
      </c>
      <c r="D40" s="160" t="n">
        <f aca="false">CV_C!G19</f>
        <v>0</v>
      </c>
      <c r="F40" s="161" t="s">
        <v>139</v>
      </c>
      <c r="G40" s="161"/>
      <c r="H40" s="162" t="e">
        <f aca="false">I40/$C$11</f>
        <v>#DIV/0!</v>
      </c>
      <c r="I40" s="160" t="n">
        <f aca="false">C11-I46</f>
        <v>0</v>
      </c>
    </row>
    <row r="41" customFormat="false" ht="12" hidden="false" customHeight="true" outlineLevel="0" collapsed="false">
      <c r="A41" s="158" t="s">
        <v>37</v>
      </c>
      <c r="B41" s="159" t="e">
        <f aca="false">D41/$C$11</f>
        <v>#DIV/0!</v>
      </c>
      <c r="C41" s="159" t="e">
        <f aca="false">Data_day!Q11</f>
        <v>#DIV/0!</v>
      </c>
      <c r="D41" s="160" t="n">
        <f aca="false">CV_C!G20</f>
        <v>0</v>
      </c>
      <c r="F41" s="164"/>
      <c r="G41" s="165"/>
      <c r="H41" s="162"/>
      <c r="I41" s="163"/>
    </row>
    <row r="42" customFormat="false" ht="12" hidden="false" customHeight="true" outlineLevel="0" collapsed="false">
      <c r="A42" s="166" t="s">
        <v>38</v>
      </c>
      <c r="B42" s="167" t="e">
        <f aca="false">D42/$C$11</f>
        <v>#DIV/0!</v>
      </c>
      <c r="C42" s="167" t="e">
        <f aca="false">Data_day!Q12</f>
        <v>#DIV/0!</v>
      </c>
      <c r="D42" s="168" t="n">
        <f aca="false">CV_C!G21</f>
        <v>0</v>
      </c>
      <c r="F42" s="161" t="s">
        <v>140</v>
      </c>
      <c r="G42" s="161"/>
      <c r="H42" s="162"/>
      <c r="I42" s="163"/>
    </row>
    <row r="43" customFormat="false" ht="12" hidden="false" customHeight="true" outlineLevel="0" collapsed="false">
      <c r="A43" s="158" t="s">
        <v>39</v>
      </c>
      <c r="B43" s="159" t="e">
        <f aca="false">D43/$C$11</f>
        <v>#DIV/0!</v>
      </c>
      <c r="C43" s="159" t="e">
        <f aca="false">Data_day!Q13</f>
        <v>#DIV/0!</v>
      </c>
      <c r="D43" s="160" t="n">
        <f aca="false">CV_C!G22</f>
        <v>0</v>
      </c>
      <c r="F43" s="161" t="s">
        <v>141</v>
      </c>
      <c r="G43" s="161"/>
      <c r="H43" s="162" t="e">
        <f aca="false">I43/$C$11</f>
        <v>#DIV/0!</v>
      </c>
      <c r="I43" s="160" t="n">
        <f aca="false">SUM(D42:D55)</f>
        <v>0</v>
      </c>
    </row>
    <row r="44" customFormat="false" ht="12" hidden="false" customHeight="true" outlineLevel="0" collapsed="false">
      <c r="A44" s="158" t="s">
        <v>40</v>
      </c>
      <c r="B44" s="159" t="e">
        <f aca="false">D44/$C$11</f>
        <v>#DIV/0!</v>
      </c>
      <c r="C44" s="159" t="e">
        <f aca="false">Data_day!Q14</f>
        <v>#DIV/0!</v>
      </c>
      <c r="D44" s="160" t="n">
        <f aca="false">CV_C!G23</f>
        <v>0</v>
      </c>
      <c r="F44" s="164"/>
      <c r="G44" s="165"/>
      <c r="H44" s="162"/>
      <c r="I44" s="163"/>
    </row>
    <row r="45" customFormat="false" ht="12" hidden="false" customHeight="true" outlineLevel="0" collapsed="false">
      <c r="A45" s="158" t="s">
        <v>41</v>
      </c>
      <c r="B45" s="159" t="e">
        <f aca="false">D45/$C$11</f>
        <v>#DIV/0!</v>
      </c>
      <c r="C45" s="159" t="e">
        <f aca="false">Data_day!Q15</f>
        <v>#DIV/0!</v>
      </c>
      <c r="D45" s="160" t="n">
        <f aca="false">CV_C!G24</f>
        <v>0</v>
      </c>
      <c r="F45" s="161" t="s">
        <v>142</v>
      </c>
      <c r="G45" s="161"/>
      <c r="H45" s="162"/>
      <c r="I45" s="163"/>
    </row>
    <row r="46" customFormat="false" ht="12" hidden="false" customHeight="true" outlineLevel="0" collapsed="false">
      <c r="A46" s="158" t="s">
        <v>42</v>
      </c>
      <c r="B46" s="159" t="e">
        <f aca="false">D46/$C$11</f>
        <v>#DIV/0!</v>
      </c>
      <c r="C46" s="159" t="e">
        <f aca="false">Data_day!Q16</f>
        <v>#DIV/0!</v>
      </c>
      <c r="D46" s="160" t="n">
        <f aca="false">CV_C!G25</f>
        <v>0</v>
      </c>
      <c r="F46" s="161" t="s">
        <v>143</v>
      </c>
      <c r="G46" s="161"/>
      <c r="H46" s="162" t="e">
        <f aca="false">I46/$C$11</f>
        <v>#DIV/0!</v>
      </c>
      <c r="I46" s="160" t="n">
        <f aca="false">SUM(D41:D56)</f>
        <v>0</v>
      </c>
    </row>
    <row r="47" customFormat="false" ht="12" hidden="false" customHeight="true" outlineLevel="0" collapsed="false">
      <c r="A47" s="158" t="s">
        <v>43</v>
      </c>
      <c r="B47" s="159" t="e">
        <f aca="false">D47/$C$11</f>
        <v>#DIV/0!</v>
      </c>
      <c r="C47" s="159" t="e">
        <f aca="false">Data_day!Q17</f>
        <v>#DIV/0!</v>
      </c>
      <c r="D47" s="160" t="n">
        <f aca="false">CV_C!G26</f>
        <v>0</v>
      </c>
      <c r="F47" s="164"/>
      <c r="G47" s="165"/>
      <c r="H47" s="162"/>
      <c r="I47" s="163"/>
    </row>
    <row r="48" customFormat="false" ht="12" hidden="false" customHeight="true" outlineLevel="0" collapsed="false">
      <c r="A48" s="158" t="s">
        <v>44</v>
      </c>
      <c r="B48" s="159" t="e">
        <f aca="false">D48/$C$11</f>
        <v>#DIV/0!</v>
      </c>
      <c r="C48" s="159" t="e">
        <f aca="false">Data_day!Q18</f>
        <v>#DIV/0!</v>
      </c>
      <c r="D48" s="160" t="n">
        <f aca="false">CV_C!G27</f>
        <v>0</v>
      </c>
      <c r="F48" s="161" t="s">
        <v>144</v>
      </c>
      <c r="G48" s="161"/>
      <c r="H48" s="162"/>
      <c r="I48" s="169"/>
    </row>
    <row r="49" customFormat="false" ht="12" hidden="false" customHeight="true" outlineLevel="0" collapsed="false">
      <c r="A49" s="158" t="s">
        <v>45</v>
      </c>
      <c r="B49" s="159" t="e">
        <f aca="false">D49/$C$11</f>
        <v>#DIV/0!</v>
      </c>
      <c r="C49" s="159" t="e">
        <f aca="false">Data_day!Q19</f>
        <v>#DIV/0!</v>
      </c>
      <c r="D49" s="160" t="n">
        <f aca="false">CV_C!G28</f>
        <v>0</v>
      </c>
      <c r="F49" s="161" t="s">
        <v>145</v>
      </c>
      <c r="G49" s="161"/>
      <c r="H49" s="162" t="e">
        <f aca="false">I49/$C$11</f>
        <v>#DIV/0!</v>
      </c>
      <c r="I49" s="160" t="n">
        <f aca="false">SUM(D40:D56)</f>
        <v>0</v>
      </c>
    </row>
    <row r="50" customFormat="false" ht="12" hidden="false" customHeight="true" outlineLevel="0" collapsed="false">
      <c r="A50" s="158" t="s">
        <v>46</v>
      </c>
      <c r="B50" s="159" t="e">
        <f aca="false">D50/$C$11</f>
        <v>#DIV/0!</v>
      </c>
      <c r="C50" s="159" t="e">
        <f aca="false">Data_day!Q20</f>
        <v>#DIV/0!</v>
      </c>
      <c r="D50" s="160" t="n">
        <f aca="false">CV_C!G29</f>
        <v>0</v>
      </c>
      <c r="F50" s="170"/>
      <c r="G50" s="171"/>
      <c r="H50" s="172"/>
      <c r="I50" s="173"/>
    </row>
    <row r="51" customFormat="false" ht="12" hidden="false" customHeight="true" outlineLevel="0" collapsed="false">
      <c r="A51" s="158" t="s">
        <v>47</v>
      </c>
      <c r="B51" s="159" t="e">
        <f aca="false">D51/$C$11</f>
        <v>#DIV/0!</v>
      </c>
      <c r="C51" s="159" t="e">
        <f aca="false">Data_day!Q21</f>
        <v>#DIV/0!</v>
      </c>
      <c r="D51" s="160" t="n">
        <f aca="false">CV_C!G30</f>
        <v>0</v>
      </c>
      <c r="K51" s="72"/>
    </row>
    <row r="52" customFormat="false" ht="12" hidden="false" customHeight="true" outlineLevel="0" collapsed="false">
      <c r="A52" s="166" t="s">
        <v>48</v>
      </c>
      <c r="B52" s="167" t="e">
        <f aca="false">D52/$C$11</f>
        <v>#DIV/0!</v>
      </c>
      <c r="C52" s="167" t="e">
        <f aca="false">Data_day!Q22</f>
        <v>#DIV/0!</v>
      </c>
      <c r="D52" s="168" t="n">
        <f aca="false">CV_C!G31</f>
        <v>0</v>
      </c>
      <c r="K52" s="72"/>
    </row>
    <row r="53" customFormat="false" ht="12" hidden="false" customHeight="true" outlineLevel="0" collapsed="false">
      <c r="A53" s="158" t="s">
        <v>49</v>
      </c>
      <c r="B53" s="159" t="e">
        <f aca="false">D53/$C$11</f>
        <v>#DIV/0!</v>
      </c>
      <c r="C53" s="159" t="e">
        <f aca="false">Data_day!Q23</f>
        <v>#DIV/0!</v>
      </c>
      <c r="D53" s="160" t="n">
        <f aca="false">CV_C!G32</f>
        <v>0</v>
      </c>
      <c r="K53" s="72"/>
    </row>
    <row r="54" customFormat="false" ht="12" hidden="false" customHeight="true" outlineLevel="0" collapsed="false">
      <c r="A54" s="158" t="s">
        <v>50</v>
      </c>
      <c r="B54" s="159" t="e">
        <f aca="false">D54/$C$11</f>
        <v>#DIV/0!</v>
      </c>
      <c r="C54" s="159" t="e">
        <f aca="false">Data_day!Q24</f>
        <v>#DIV/0!</v>
      </c>
      <c r="D54" s="160" t="n">
        <f aca="false">CV_C!G33</f>
        <v>0</v>
      </c>
      <c r="K54" s="72"/>
    </row>
    <row r="55" customFormat="false" ht="12" hidden="false" customHeight="true" outlineLevel="0" collapsed="false">
      <c r="A55" s="158" t="s">
        <v>51</v>
      </c>
      <c r="B55" s="159" t="e">
        <f aca="false">D55/$C$11</f>
        <v>#DIV/0!</v>
      </c>
      <c r="C55" s="159" t="e">
        <f aca="false">Data_day!Q25</f>
        <v>#DIV/0!</v>
      </c>
      <c r="D55" s="160" t="n">
        <f aca="false">CV_C!G34</f>
        <v>0</v>
      </c>
      <c r="K55" s="72"/>
    </row>
    <row r="56" customFormat="false" ht="12" hidden="false" customHeight="true" outlineLevel="0" collapsed="false">
      <c r="A56" s="158" t="s">
        <v>52</v>
      </c>
      <c r="B56" s="159" t="e">
        <f aca="false">D56/$C$11</f>
        <v>#DIV/0!</v>
      </c>
      <c r="C56" s="159" t="e">
        <f aca="false">Data_day!Q26</f>
        <v>#DIV/0!</v>
      </c>
      <c r="D56" s="160" t="n">
        <f aca="false">CV_C!G35</f>
        <v>0</v>
      </c>
      <c r="K56" s="72"/>
    </row>
    <row r="57" customFormat="false" ht="12" hidden="false" customHeight="true" outlineLevel="0" collapsed="false">
      <c r="A57" s="158" t="s">
        <v>53</v>
      </c>
      <c r="B57" s="159" t="e">
        <f aca="false">D57/$C$11</f>
        <v>#DIV/0!</v>
      </c>
      <c r="C57" s="159" t="e">
        <f aca="false">Data_day!Q27</f>
        <v>#DIV/0!</v>
      </c>
      <c r="D57" s="160" t="n">
        <f aca="false">CV_C!G36</f>
        <v>0</v>
      </c>
      <c r="K57" s="72"/>
    </row>
    <row r="58" customFormat="false" ht="12" hidden="false" customHeight="true" outlineLevel="0" collapsed="false">
      <c r="A58" s="174" t="s">
        <v>54</v>
      </c>
      <c r="B58" s="175" t="e">
        <f aca="false">D58/$C$11</f>
        <v>#DIV/0!</v>
      </c>
      <c r="C58" s="175" t="e">
        <f aca="false">Data_day!Q28</f>
        <v>#DIV/0!</v>
      </c>
      <c r="D58" s="176" t="n">
        <f aca="false">CV_C!G37</f>
        <v>0</v>
      </c>
      <c r="K58" s="72"/>
    </row>
  </sheetData>
  <mergeCells count="17">
    <mergeCell ref="C9:E9"/>
    <mergeCell ref="F9:G9"/>
    <mergeCell ref="H9:I9"/>
    <mergeCell ref="J9:K9"/>
    <mergeCell ref="A33:D33"/>
    <mergeCell ref="F33:I33"/>
    <mergeCell ref="F34:G34"/>
    <mergeCell ref="F36:G36"/>
    <mergeCell ref="F37:G37"/>
    <mergeCell ref="F39:G39"/>
    <mergeCell ref="F40:G40"/>
    <mergeCell ref="F42:G42"/>
    <mergeCell ref="F43:G43"/>
    <mergeCell ref="F45:G45"/>
    <mergeCell ref="F46:G46"/>
    <mergeCell ref="F48:G48"/>
    <mergeCell ref="F49:G49"/>
  </mergeCells>
  <conditionalFormatting sqref="A47:D58">
    <cfRule type="expression" priority="2" aboveAverage="0" equalAverage="0" bottom="0" percent="0" rank="0" text="" dxfId="0">
      <formula>ROUND($D47,0)&gt;=ROUND(MAX($D$47:$D$58),0)</formula>
    </cfRule>
  </conditionalFormatting>
  <conditionalFormatting sqref="A35:C35 A36:C46 D35:D46">
    <cfRule type="expression" priority="3" aboveAverage="0" equalAverage="0" bottom="0" percent="0" rank="0" text="" dxfId="1">
      <formula>ROUND($D35,0)&gt;=ROUND(MAX($D$35:$D$46),0)</formula>
    </cfRule>
  </conditionalFormatting>
  <printOptions headings="false" gridLines="false" gridLinesSet="true" horizontalCentered="true" verticalCentered="false"/>
  <pageMargins left="0.669444444444444" right="0.669444444444444" top="1.96805555555556" bottom="0.472222222222222" header="0.708333333333333" footer="0.196527777777778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&amp;L&amp;8République et canton de Neuchâtel
Département du développement
territorial et de l'environnement&amp;CComptage hebdomadaire&amp;R&amp;8Service des ponts et chaussées
Bureau signalisation et circulation
Neuchâtel, le &amp;D</oddHeader>
    <oddFooter>&amp;L&amp;6 &amp;F&amp;R&amp;8 Page: &amp;P/&amp;N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K5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59" activeCellId="0" sqref="C59"/>
    </sheetView>
  </sheetViews>
  <sheetFormatPr defaultColWidth="9.30078125" defaultRowHeight="12.75" zeroHeight="false" outlineLevelRow="0" outlineLevelCol="0"/>
  <cols>
    <col collapsed="false" customWidth="true" hidden="false" outlineLevel="0" max="1" min="1" style="1" width="10.71"/>
    <col collapsed="false" customWidth="true" hidden="false" outlineLevel="0" max="11" min="2" style="1" width="8.71"/>
  </cols>
  <sheetData>
    <row r="1" customFormat="false" ht="15.75" hidden="false" customHeight="true" outlineLevel="0" collapsed="false">
      <c r="A1" s="13" t="n">
        <f aca="false">Data_count!B3</f>
        <v>0</v>
      </c>
      <c r="J1" s="12"/>
      <c r="K1" s="14"/>
    </row>
    <row r="2" customFormat="false" ht="19.5" hidden="false" customHeight="true" outlineLevel="0" collapsed="false">
      <c r="A2" s="15" t="n">
        <f aca="false">Data_count!B4</f>
        <v>0</v>
      </c>
      <c r="G2" s="16" t="n">
        <f aca="false">Data_count!B5</f>
        <v>0</v>
      </c>
      <c r="J2" s="12"/>
      <c r="K2" s="14" t="n">
        <f aca="false">Data_count!B6</f>
        <v>0</v>
      </c>
    </row>
    <row r="3" customFormat="false" ht="18.75" hidden="false" customHeight="true" outlineLevel="0" collapsed="false">
      <c r="A3" s="15" t="n">
        <f aca="false">Data_count!B10</f>
        <v>0</v>
      </c>
      <c r="G3" s="16"/>
      <c r="J3" s="12"/>
      <c r="K3" s="17" t="n">
        <f aca="false">Data_count!B7</f>
        <v>0</v>
      </c>
    </row>
    <row r="4" customFormat="false" ht="12.75" hidden="false" customHeight="true" outlineLevel="0" collapsed="false">
      <c r="A4" s="15" t="s">
        <v>87</v>
      </c>
      <c r="B4" s="18" t="n">
        <f aca="false">Data_count!B13</f>
        <v>0</v>
      </c>
      <c r="J4" s="12"/>
      <c r="K4" s="17" t="n">
        <f aca="false">Data_count!B8</f>
        <v>0</v>
      </c>
    </row>
    <row r="5" customFormat="false" ht="12.75" hidden="false" customHeight="true" outlineLevel="0" collapsed="false">
      <c r="A5" s="15" t="s">
        <v>88</v>
      </c>
      <c r="B5" s="18" t="n">
        <f aca="false">Data_count!B14</f>
        <v>0</v>
      </c>
      <c r="J5" s="12"/>
      <c r="K5" s="17" t="n">
        <f aca="false">Data_count!B9</f>
        <v>0</v>
      </c>
    </row>
    <row r="6" customFormat="false" ht="12.75" hidden="false" customHeight="true" outlineLevel="0" collapsed="false">
      <c r="A6" s="15"/>
      <c r="C6" s="19"/>
      <c r="J6" s="12"/>
    </row>
    <row r="7" customFormat="false" ht="15.75" hidden="false" customHeight="true" outlineLevel="0" collapsed="false">
      <c r="A7" s="15"/>
      <c r="C7" s="19"/>
      <c r="G7" s="20" t="n">
        <f aca="false">Data_count!B11</f>
        <v>0</v>
      </c>
      <c r="J7" s="12"/>
      <c r="K7" s="12"/>
    </row>
    <row r="8" customFormat="false" ht="13.5" hidden="false" customHeight="true" outlineLevel="0" collapsed="false">
      <c r="A8" s="15"/>
      <c r="C8" s="19"/>
      <c r="F8" s="20"/>
      <c r="G8" s="125"/>
      <c r="J8" s="12"/>
      <c r="K8" s="12"/>
    </row>
    <row r="9" customFormat="false" ht="12.75" hidden="false" customHeight="true" outlineLevel="0" collapsed="false">
      <c r="A9" s="44"/>
      <c r="B9" s="44"/>
      <c r="C9" s="126" t="str">
        <f aca="false">CV_H!C10</f>
        <v>Tous Véhicules</v>
      </c>
      <c r="D9" s="126"/>
      <c r="E9" s="126"/>
      <c r="F9" s="47" t="str">
        <f aca="false">CV_H!F10</f>
        <v>MD-velo</v>
      </c>
      <c r="G9" s="47"/>
      <c r="H9" s="110" t="str">
        <f aca="false">CV_H!H10</f>
        <v>MD-autres</v>
      </c>
      <c r="I9" s="110"/>
      <c r="J9" s="127" t="str">
        <f aca="false">CV_H!J10</f>
        <v>%-autres</v>
      </c>
      <c r="K9" s="127"/>
    </row>
    <row r="10" customFormat="false" ht="13.5" hidden="false" customHeight="true" outlineLevel="0" collapsed="false">
      <c r="A10" s="44"/>
      <c r="B10" s="44"/>
      <c r="C10" s="128" t="s">
        <v>15</v>
      </c>
      <c r="D10" s="52" t="s">
        <v>94</v>
      </c>
      <c r="E10" s="52" t="s">
        <v>61</v>
      </c>
      <c r="F10" s="52" t="s">
        <v>94</v>
      </c>
      <c r="G10" s="52" t="s">
        <v>61</v>
      </c>
      <c r="H10" s="111" t="s">
        <v>94</v>
      </c>
      <c r="I10" s="52" t="s">
        <v>61</v>
      </c>
      <c r="J10" s="111" t="s">
        <v>94</v>
      </c>
      <c r="K10" s="129" t="s">
        <v>61</v>
      </c>
    </row>
    <row r="11" customFormat="false" ht="17.25" hidden="false" customHeight="true" outlineLevel="0" collapsed="false">
      <c r="A11" s="130"/>
      <c r="B11" s="131" t="s">
        <v>146</v>
      </c>
      <c r="C11" s="132" t="n">
        <f aca="false">CV_H!C19</f>
        <v>0</v>
      </c>
      <c r="D11" s="133" t="n">
        <f aca="false">CV_H!D19</f>
        <v>0</v>
      </c>
      <c r="E11" s="133" t="n">
        <f aca="false">CV_H!E19</f>
        <v>0</v>
      </c>
      <c r="F11" s="133" t="n">
        <f aca="false">CV_H!F19</f>
        <v>0</v>
      </c>
      <c r="G11" s="133" t="n">
        <f aca="false">CV_H!G19</f>
        <v>0</v>
      </c>
      <c r="H11" s="133" t="n">
        <f aca="false">CV_H!H19</f>
        <v>0</v>
      </c>
      <c r="I11" s="133" t="n">
        <f aca="false">CV_H!I19</f>
        <v>0</v>
      </c>
      <c r="J11" s="134" t="e">
        <f aca="false">CV_H!J19</f>
        <v>#DIV/0!</v>
      </c>
      <c r="K11" s="135" t="e">
        <f aca="false">CV_H!K19</f>
        <v>#DIV/0!</v>
      </c>
    </row>
    <row r="12" customFormat="false" ht="17.25" hidden="false" customHeight="true" outlineLevel="0" collapsed="false">
      <c r="A12" s="136"/>
      <c r="B12" s="137" t="s">
        <v>118</v>
      </c>
      <c r="C12" s="138" t="n">
        <f aca="false">CV_H!C22</f>
        <v>0</v>
      </c>
      <c r="D12" s="139" t="n">
        <f aca="false">CV_H!D22</f>
        <v>0</v>
      </c>
      <c r="E12" s="139" t="n">
        <f aca="false">CV_H!E22</f>
        <v>0</v>
      </c>
      <c r="F12" s="139" t="n">
        <f aca="false">CV_H!F22</f>
        <v>0</v>
      </c>
      <c r="G12" s="139" t="n">
        <f aca="false">CV_H!G22</f>
        <v>0</v>
      </c>
      <c r="H12" s="139" t="n">
        <f aca="false">CV_H!H22</f>
        <v>0</v>
      </c>
      <c r="I12" s="139" t="n">
        <f aca="false">CV_H!I22</f>
        <v>0</v>
      </c>
      <c r="J12" s="140" t="e">
        <f aca="false">CV_H!J22</f>
        <v>#DIV/0!</v>
      </c>
      <c r="K12" s="141" t="e">
        <f aca="false">CV_H!K22</f>
        <v>#DIV/0!</v>
      </c>
    </row>
    <row r="14" customFormat="false" ht="15.75" hidden="false" customHeight="true" outlineLevel="0" collapsed="false">
      <c r="B14" s="13" t="s">
        <v>147</v>
      </c>
    </row>
    <row r="33" customFormat="false" ht="12.75" hidden="false" customHeight="true" outlineLevel="0" collapsed="false">
      <c r="A33" s="144" t="s">
        <v>148</v>
      </c>
      <c r="B33" s="144"/>
      <c r="C33" s="144"/>
      <c r="D33" s="144"/>
      <c r="E33" s="44"/>
      <c r="F33" s="144" t="s">
        <v>149</v>
      </c>
      <c r="G33" s="144"/>
      <c r="H33" s="144"/>
      <c r="I33" s="144"/>
    </row>
    <row r="34" customFormat="false" ht="12" hidden="false" customHeight="true" outlineLevel="0" collapsed="false">
      <c r="A34" s="145" t="s">
        <v>130</v>
      </c>
      <c r="B34" s="146" t="s">
        <v>131</v>
      </c>
      <c r="C34" s="147" t="s">
        <v>132</v>
      </c>
      <c r="D34" s="148" t="s">
        <v>133</v>
      </c>
      <c r="F34" s="149" t="s">
        <v>134</v>
      </c>
      <c r="G34" s="149"/>
      <c r="H34" s="147" t="str">
        <f aca="false">B34</f>
        <v>% de TJMO</v>
      </c>
      <c r="I34" s="150" t="s">
        <v>135</v>
      </c>
    </row>
    <row r="35" customFormat="false" ht="12" hidden="false" customHeight="true" outlineLevel="0" collapsed="false">
      <c r="A35" s="151" t="s">
        <v>31</v>
      </c>
      <c r="B35" s="152" t="e">
        <f aca="false">D35/$C$11</f>
        <v>#DIV/0!</v>
      </c>
      <c r="C35" s="152" t="e">
        <f aca="false">Data_day!U5</f>
        <v>#DIV/0!</v>
      </c>
      <c r="D35" s="153" t="n">
        <f aca="false">CV_C!H14</f>
        <v>0</v>
      </c>
      <c r="F35" s="154"/>
      <c r="G35" s="155"/>
      <c r="H35" s="156"/>
      <c r="I35" s="157"/>
    </row>
    <row r="36" customFormat="false" ht="12" hidden="false" customHeight="true" outlineLevel="0" collapsed="false">
      <c r="A36" s="158" t="s">
        <v>32</v>
      </c>
      <c r="B36" s="159" t="e">
        <f aca="false">D36/$C$11</f>
        <v>#DIV/0!</v>
      </c>
      <c r="C36" s="159" t="e">
        <f aca="false">Data_day!U6</f>
        <v>#DIV/0!</v>
      </c>
      <c r="D36" s="160" t="n">
        <f aca="false">CV_C!H15</f>
        <v>0</v>
      </c>
      <c r="F36" s="161" t="s">
        <v>136</v>
      </c>
      <c r="G36" s="161"/>
      <c r="H36" s="162"/>
      <c r="I36" s="163"/>
    </row>
    <row r="37" customFormat="false" ht="12" hidden="false" customHeight="true" outlineLevel="0" collapsed="false">
      <c r="A37" s="158" t="s">
        <v>33</v>
      </c>
      <c r="B37" s="159" t="e">
        <f aca="false">D37/$C$11</f>
        <v>#DIV/0!</v>
      </c>
      <c r="C37" s="159" t="e">
        <f aca="false">Data_day!U7</f>
        <v>#DIV/0!</v>
      </c>
      <c r="D37" s="160" t="n">
        <f aca="false">CV_C!H16</f>
        <v>0</v>
      </c>
      <c r="F37" s="161" t="s">
        <v>137</v>
      </c>
      <c r="G37" s="161"/>
      <c r="H37" s="162" t="e">
        <f aca="false">I37/$C$11</f>
        <v>#DIV/0!</v>
      </c>
      <c r="I37" s="160" t="n">
        <f aca="false">SUM(D50:D54)</f>
        <v>0</v>
      </c>
    </row>
    <row r="38" customFormat="false" ht="12" hidden="false" customHeight="true" outlineLevel="0" collapsed="false">
      <c r="A38" s="158" t="s">
        <v>34</v>
      </c>
      <c r="B38" s="159" t="e">
        <f aca="false">D38/$C$11</f>
        <v>#DIV/0!</v>
      </c>
      <c r="C38" s="159" t="e">
        <f aca="false">Data_day!U8</f>
        <v>#DIV/0!</v>
      </c>
      <c r="D38" s="160" t="n">
        <f aca="false">CV_C!H17</f>
        <v>0</v>
      </c>
      <c r="F38" s="164"/>
      <c r="G38" s="165"/>
      <c r="H38" s="162"/>
      <c r="I38" s="163"/>
    </row>
    <row r="39" customFormat="false" ht="12" hidden="false" customHeight="true" outlineLevel="0" collapsed="false">
      <c r="A39" s="158" t="s">
        <v>35</v>
      </c>
      <c r="B39" s="159" t="e">
        <f aca="false">D39/$C$11</f>
        <v>#DIV/0!</v>
      </c>
      <c r="C39" s="159" t="e">
        <f aca="false">Data_day!U9</f>
        <v>#DIV/0!</v>
      </c>
      <c r="D39" s="160" t="n">
        <f aca="false">CV_C!H18</f>
        <v>0</v>
      </c>
      <c r="F39" s="161" t="s">
        <v>138</v>
      </c>
      <c r="G39" s="161"/>
      <c r="H39" s="162"/>
      <c r="I39" s="163"/>
    </row>
    <row r="40" customFormat="false" ht="12" hidden="false" customHeight="true" outlineLevel="0" collapsed="false">
      <c r="A40" s="158" t="s">
        <v>36</v>
      </c>
      <c r="B40" s="159" t="e">
        <f aca="false">D40/$C$11</f>
        <v>#DIV/0!</v>
      </c>
      <c r="C40" s="159" t="e">
        <f aca="false">Data_day!U10</f>
        <v>#DIV/0!</v>
      </c>
      <c r="D40" s="160" t="n">
        <f aca="false">CV_C!H19</f>
        <v>0</v>
      </c>
      <c r="F40" s="161" t="s">
        <v>139</v>
      </c>
      <c r="G40" s="161"/>
      <c r="H40" s="162" t="e">
        <f aca="false">I40/$C$11</f>
        <v>#DIV/0!</v>
      </c>
      <c r="I40" s="160" t="n">
        <f aca="false">C11-I46</f>
        <v>0</v>
      </c>
    </row>
    <row r="41" customFormat="false" ht="12" hidden="false" customHeight="true" outlineLevel="0" collapsed="false">
      <c r="A41" s="158" t="s">
        <v>37</v>
      </c>
      <c r="B41" s="159" t="e">
        <f aca="false">D41/$C$11</f>
        <v>#DIV/0!</v>
      </c>
      <c r="C41" s="159" t="e">
        <f aca="false">Data_day!U11</f>
        <v>#DIV/0!</v>
      </c>
      <c r="D41" s="160" t="n">
        <f aca="false">CV_C!H20</f>
        <v>0</v>
      </c>
      <c r="F41" s="164"/>
      <c r="G41" s="165"/>
      <c r="H41" s="162"/>
      <c r="I41" s="163"/>
    </row>
    <row r="42" customFormat="false" ht="12" hidden="false" customHeight="true" outlineLevel="0" collapsed="false">
      <c r="A42" s="166" t="s">
        <v>38</v>
      </c>
      <c r="B42" s="167" t="e">
        <f aca="false">D42/$C$11</f>
        <v>#DIV/0!</v>
      </c>
      <c r="C42" s="167" t="e">
        <f aca="false">Data_day!U12</f>
        <v>#DIV/0!</v>
      </c>
      <c r="D42" s="168" t="n">
        <f aca="false">CV_C!H21</f>
        <v>0</v>
      </c>
      <c r="F42" s="161" t="s">
        <v>140</v>
      </c>
      <c r="G42" s="161"/>
      <c r="H42" s="162"/>
      <c r="I42" s="163"/>
    </row>
    <row r="43" customFormat="false" ht="12" hidden="false" customHeight="true" outlineLevel="0" collapsed="false">
      <c r="A43" s="158" t="s">
        <v>39</v>
      </c>
      <c r="B43" s="159" t="e">
        <f aca="false">D43/$C$11</f>
        <v>#DIV/0!</v>
      </c>
      <c r="C43" s="159" t="e">
        <f aca="false">Data_day!U13</f>
        <v>#DIV/0!</v>
      </c>
      <c r="D43" s="160" t="n">
        <f aca="false">CV_C!H22</f>
        <v>0</v>
      </c>
      <c r="F43" s="161" t="s">
        <v>141</v>
      </c>
      <c r="G43" s="161"/>
      <c r="H43" s="162" t="e">
        <f aca="false">I43/$C$11</f>
        <v>#DIV/0!</v>
      </c>
      <c r="I43" s="160" t="n">
        <f aca="false">SUM(D42:D55)</f>
        <v>0</v>
      </c>
    </row>
    <row r="44" customFormat="false" ht="12" hidden="false" customHeight="true" outlineLevel="0" collapsed="false">
      <c r="A44" s="158" t="s">
        <v>40</v>
      </c>
      <c r="B44" s="159" t="e">
        <f aca="false">D44/$C$11</f>
        <v>#DIV/0!</v>
      </c>
      <c r="C44" s="159" t="e">
        <f aca="false">Data_day!U14</f>
        <v>#DIV/0!</v>
      </c>
      <c r="D44" s="160" t="n">
        <f aca="false">CV_C!H23</f>
        <v>0</v>
      </c>
      <c r="F44" s="164"/>
      <c r="G44" s="165"/>
      <c r="H44" s="162"/>
      <c r="I44" s="163"/>
    </row>
    <row r="45" customFormat="false" ht="12" hidden="false" customHeight="true" outlineLevel="0" collapsed="false">
      <c r="A45" s="158" t="s">
        <v>41</v>
      </c>
      <c r="B45" s="159" t="e">
        <f aca="false">D45/$C$11</f>
        <v>#DIV/0!</v>
      </c>
      <c r="C45" s="159" t="e">
        <f aca="false">Data_day!U15</f>
        <v>#DIV/0!</v>
      </c>
      <c r="D45" s="160" t="n">
        <f aca="false">CV_C!H24</f>
        <v>0</v>
      </c>
      <c r="F45" s="161" t="s">
        <v>142</v>
      </c>
      <c r="G45" s="161"/>
      <c r="H45" s="162"/>
      <c r="I45" s="163"/>
    </row>
    <row r="46" customFormat="false" ht="12" hidden="false" customHeight="true" outlineLevel="0" collapsed="false">
      <c r="A46" s="158" t="s">
        <v>42</v>
      </c>
      <c r="B46" s="159" t="e">
        <f aca="false">D46/$C$11</f>
        <v>#DIV/0!</v>
      </c>
      <c r="C46" s="159" t="e">
        <f aca="false">Data_day!U16</f>
        <v>#DIV/0!</v>
      </c>
      <c r="D46" s="160" t="n">
        <f aca="false">CV_C!H25</f>
        <v>0</v>
      </c>
      <c r="F46" s="161" t="s">
        <v>143</v>
      </c>
      <c r="G46" s="161"/>
      <c r="H46" s="162" t="e">
        <f aca="false">I46/$C$11</f>
        <v>#DIV/0!</v>
      </c>
      <c r="I46" s="160" t="n">
        <f aca="false">SUM(D41:D56)</f>
        <v>0</v>
      </c>
    </row>
    <row r="47" customFormat="false" ht="12" hidden="false" customHeight="true" outlineLevel="0" collapsed="false">
      <c r="A47" s="158" t="s">
        <v>43</v>
      </c>
      <c r="B47" s="159" t="e">
        <f aca="false">D47/$C$11</f>
        <v>#DIV/0!</v>
      </c>
      <c r="C47" s="159" t="e">
        <f aca="false">Data_day!U17</f>
        <v>#DIV/0!</v>
      </c>
      <c r="D47" s="160" t="n">
        <f aca="false">CV_C!H26</f>
        <v>0</v>
      </c>
      <c r="F47" s="164"/>
      <c r="G47" s="165"/>
      <c r="H47" s="162"/>
      <c r="I47" s="163"/>
    </row>
    <row r="48" customFormat="false" ht="12" hidden="false" customHeight="true" outlineLevel="0" collapsed="false">
      <c r="A48" s="158" t="s">
        <v>44</v>
      </c>
      <c r="B48" s="159" t="e">
        <f aca="false">D48/$C$11</f>
        <v>#DIV/0!</v>
      </c>
      <c r="C48" s="159" t="e">
        <f aca="false">Data_day!U18</f>
        <v>#DIV/0!</v>
      </c>
      <c r="D48" s="160" t="n">
        <f aca="false">CV_C!H27</f>
        <v>0</v>
      </c>
      <c r="F48" s="161" t="s">
        <v>144</v>
      </c>
      <c r="G48" s="161"/>
      <c r="H48" s="162"/>
      <c r="I48" s="169"/>
    </row>
    <row r="49" customFormat="false" ht="12" hidden="false" customHeight="true" outlineLevel="0" collapsed="false">
      <c r="A49" s="158" t="s">
        <v>45</v>
      </c>
      <c r="B49" s="159" t="e">
        <f aca="false">D49/$C$11</f>
        <v>#DIV/0!</v>
      </c>
      <c r="C49" s="159" t="e">
        <f aca="false">Data_day!U19</f>
        <v>#DIV/0!</v>
      </c>
      <c r="D49" s="160" t="n">
        <f aca="false">CV_C!H28</f>
        <v>0</v>
      </c>
      <c r="F49" s="161" t="s">
        <v>145</v>
      </c>
      <c r="G49" s="161"/>
      <c r="H49" s="162" t="e">
        <f aca="false">I49/$C$11</f>
        <v>#DIV/0!</v>
      </c>
      <c r="I49" s="160" t="n">
        <f aca="false">SUM(D40:D56)</f>
        <v>0</v>
      </c>
    </row>
    <row r="50" customFormat="false" ht="12" hidden="false" customHeight="true" outlineLevel="0" collapsed="false">
      <c r="A50" s="158" t="s">
        <v>46</v>
      </c>
      <c r="B50" s="159" t="e">
        <f aca="false">D50/$C$11</f>
        <v>#DIV/0!</v>
      </c>
      <c r="C50" s="159" t="e">
        <f aca="false">Data_day!U20</f>
        <v>#DIV/0!</v>
      </c>
      <c r="D50" s="160" t="n">
        <f aca="false">CV_C!H29</f>
        <v>0</v>
      </c>
      <c r="F50" s="170"/>
      <c r="G50" s="171"/>
      <c r="H50" s="172"/>
      <c r="I50" s="173"/>
    </row>
    <row r="51" customFormat="false" ht="12" hidden="false" customHeight="true" outlineLevel="0" collapsed="false">
      <c r="A51" s="158" t="s">
        <v>47</v>
      </c>
      <c r="B51" s="159" t="e">
        <f aca="false">D51/$C$11</f>
        <v>#DIV/0!</v>
      </c>
      <c r="C51" s="159" t="e">
        <f aca="false">Data_day!U21</f>
        <v>#DIV/0!</v>
      </c>
      <c r="D51" s="160" t="n">
        <f aca="false">CV_C!H30</f>
        <v>0</v>
      </c>
      <c r="F51" s="177"/>
      <c r="G51" s="177"/>
      <c r="H51" s="177"/>
      <c r="I51" s="177"/>
      <c r="J51" s="177"/>
      <c r="K51" s="72"/>
    </row>
    <row r="52" customFormat="false" ht="12" hidden="false" customHeight="true" outlineLevel="0" collapsed="false">
      <c r="A52" s="166" t="s">
        <v>48</v>
      </c>
      <c r="B52" s="167" t="e">
        <f aca="false">D52/$C$11</f>
        <v>#DIV/0!</v>
      </c>
      <c r="C52" s="167" t="e">
        <f aca="false">Data_day!U22</f>
        <v>#DIV/0!</v>
      </c>
      <c r="D52" s="168" t="n">
        <f aca="false">CV_C!H31</f>
        <v>0</v>
      </c>
      <c r="K52" s="72"/>
    </row>
    <row r="53" customFormat="false" ht="12" hidden="false" customHeight="true" outlineLevel="0" collapsed="false">
      <c r="A53" s="158" t="s">
        <v>49</v>
      </c>
      <c r="B53" s="159" t="e">
        <f aca="false">D53/$C$11</f>
        <v>#DIV/0!</v>
      </c>
      <c r="C53" s="159" t="e">
        <f aca="false">Data_day!U23</f>
        <v>#DIV/0!</v>
      </c>
      <c r="D53" s="160" t="n">
        <f aca="false">CV_C!H32</f>
        <v>0</v>
      </c>
      <c r="K53" s="72"/>
    </row>
    <row r="54" customFormat="false" ht="12" hidden="false" customHeight="true" outlineLevel="0" collapsed="false">
      <c r="A54" s="158" t="s">
        <v>50</v>
      </c>
      <c r="B54" s="159" t="e">
        <f aca="false">D54/$C$11</f>
        <v>#DIV/0!</v>
      </c>
      <c r="C54" s="159" t="e">
        <f aca="false">Data_day!U24</f>
        <v>#DIV/0!</v>
      </c>
      <c r="D54" s="160" t="n">
        <f aca="false">CV_C!H33</f>
        <v>0</v>
      </c>
      <c r="K54" s="72"/>
    </row>
    <row r="55" customFormat="false" ht="12" hidden="false" customHeight="true" outlineLevel="0" collapsed="false">
      <c r="A55" s="158" t="s">
        <v>51</v>
      </c>
      <c r="B55" s="159" t="e">
        <f aca="false">D55/$C$11</f>
        <v>#DIV/0!</v>
      </c>
      <c r="C55" s="159" t="e">
        <f aca="false">Data_day!U25</f>
        <v>#DIV/0!</v>
      </c>
      <c r="D55" s="160" t="n">
        <f aca="false">CV_C!H34</f>
        <v>0</v>
      </c>
      <c r="K55" s="72"/>
    </row>
    <row r="56" customFormat="false" ht="12" hidden="false" customHeight="true" outlineLevel="0" collapsed="false">
      <c r="A56" s="158" t="s">
        <v>52</v>
      </c>
      <c r="B56" s="159" t="e">
        <f aca="false">D56/$C$11</f>
        <v>#DIV/0!</v>
      </c>
      <c r="C56" s="159" t="e">
        <f aca="false">Data_day!U26</f>
        <v>#DIV/0!</v>
      </c>
      <c r="D56" s="160" t="n">
        <f aca="false">CV_C!H35</f>
        <v>0</v>
      </c>
      <c r="K56" s="72"/>
    </row>
    <row r="57" customFormat="false" ht="12" hidden="false" customHeight="true" outlineLevel="0" collapsed="false">
      <c r="A57" s="158" t="s">
        <v>53</v>
      </c>
      <c r="B57" s="159" t="e">
        <f aca="false">D57/$C$11</f>
        <v>#DIV/0!</v>
      </c>
      <c r="C57" s="159" t="e">
        <f aca="false">Data_day!U27</f>
        <v>#DIV/0!</v>
      </c>
      <c r="D57" s="160" t="n">
        <f aca="false">CV_C!H36</f>
        <v>0</v>
      </c>
      <c r="K57" s="72"/>
    </row>
    <row r="58" customFormat="false" ht="12" hidden="false" customHeight="true" outlineLevel="0" collapsed="false">
      <c r="A58" s="174" t="s">
        <v>54</v>
      </c>
      <c r="B58" s="175" t="e">
        <f aca="false">D58/$C$11</f>
        <v>#DIV/0!</v>
      </c>
      <c r="C58" s="175" t="e">
        <f aca="false">Data_day!U28</f>
        <v>#DIV/0!</v>
      </c>
      <c r="D58" s="176" t="n">
        <f aca="false">CV_C!H37</f>
        <v>0</v>
      </c>
      <c r="K58" s="72"/>
    </row>
  </sheetData>
  <mergeCells count="17">
    <mergeCell ref="C9:E9"/>
    <mergeCell ref="F9:G9"/>
    <mergeCell ref="H9:I9"/>
    <mergeCell ref="J9:K9"/>
    <mergeCell ref="A33:D33"/>
    <mergeCell ref="F33:I33"/>
    <mergeCell ref="F34:G34"/>
    <mergeCell ref="F36:G36"/>
    <mergeCell ref="F37:G37"/>
    <mergeCell ref="F39:G39"/>
    <mergeCell ref="F40:G40"/>
    <mergeCell ref="F42:G42"/>
    <mergeCell ref="F43:G43"/>
    <mergeCell ref="F45:G45"/>
    <mergeCell ref="F46:G46"/>
    <mergeCell ref="F48:G48"/>
    <mergeCell ref="F49:G49"/>
  </mergeCells>
  <conditionalFormatting sqref="A47:D58">
    <cfRule type="expression" priority="2" aboveAverage="0" equalAverage="0" bottom="0" percent="0" rank="0" text="" dxfId="2">
      <formula>ROUND($D47,0)&gt;=ROUND(MAX($D$47:$D$58),0)</formula>
    </cfRule>
  </conditionalFormatting>
  <conditionalFormatting sqref="A35:D46">
    <cfRule type="expression" priority="3" aboveAverage="0" equalAverage="0" bottom="0" percent="0" rank="0" text="" dxfId="3">
      <formula>ROUND($D35,0)&gt;=ROUND(MAX($D$35:$D$46),0)</formula>
    </cfRule>
  </conditionalFormatting>
  <printOptions headings="false" gridLines="false" gridLinesSet="true" horizontalCentered="true" verticalCentered="false"/>
  <pageMargins left="0.669444444444444" right="0.669444444444444" top="1.96805555555556" bottom="0.472222222222222" header="0.708333333333333" footer="0.196527777777778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&amp;L&amp;8République et canton de Neuchâtel
Département du développement
territorial et de l'environnement&amp;CComptage hebdomadaire&amp;R&amp;8Service des ponts et chaussées
Bureau signalisation et circulation
Neuchâtel, le &amp;D</oddHeader>
    <oddFooter>&amp;L&amp;6 &amp;F&amp;R&amp;8 Page: &amp;P/&amp;N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150</TotalTime>
  <Application>LibreOffice/7.1.2.2$Linux_X86_64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2002-06-21T07:13:22Z</dcterms:created>
  <dc:creator>Grellet Pierre</dc:creator>
  <dc:description/>
  <dc:language>it-CH</dc:language>
  <cp:lastModifiedBy/>
  <cp:lastPrinted>2019-10-31T18:42:20Z</cp:lastPrinted>
  <dcterms:modified xsi:type="dcterms:W3CDTF">2021-04-22T21:55:27Z</dcterms:modified>
  <cp:revision>78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