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Jose\Documents\PATH\utils\"/>
    </mc:Choice>
  </mc:AlternateContent>
  <xr:revisionPtr revIDLastSave="0" documentId="13_ncr:1_{E9E6E551-C04B-44F3-9208-D7592FD01436}" xr6:coauthVersionLast="45" xr6:coauthVersionMax="45" xr10:uidLastSave="{00000000-0000-0000-0000-000000000000}"/>
  <bookViews>
    <workbookView xWindow="31890" yWindow="-110" windowWidth="38620" windowHeight="21220" xr2:uid="{9DAE7AF0-F574-439A-8C7E-EDDF5FF0A853}"/>
  </bookViews>
  <sheets>
    <sheet name="Sheet1" sheetId="1" r:id="rId1"/>
    <sheet name="Sheet2"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2" l="1"/>
  <c r="F58" i="1"/>
  <c r="F5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C60" i="1"/>
  <c r="B61" i="1"/>
  <c r="C61" i="1"/>
  <c r="B62" i="1"/>
  <c r="C62" i="1"/>
  <c r="B63" i="1"/>
  <c r="C63" i="1"/>
  <c r="B64" i="1"/>
  <c r="C64" i="1"/>
  <c r="B65" i="1"/>
  <c r="C65" i="1"/>
  <c r="B66" i="1"/>
  <c r="C66" i="1"/>
  <c r="B67" i="1"/>
  <c r="C67" i="1"/>
  <c r="B68" i="1"/>
  <c r="C68" i="1"/>
  <c r="B69" i="1"/>
  <c r="C69" i="1"/>
  <c r="B70" i="1"/>
  <c r="C70" i="1"/>
  <c r="B71" i="1"/>
  <c r="C71" i="1"/>
  <c r="B72" i="1"/>
  <c r="C72" i="1"/>
  <c r="B73" i="1"/>
  <c r="C73" i="1"/>
  <c r="B74" i="1"/>
  <c r="C74" i="1"/>
  <c r="B75" i="1"/>
  <c r="C75" i="1"/>
  <c r="B76" i="1"/>
  <c r="C76" i="1"/>
  <c r="B77" i="1"/>
  <c r="C77" i="1"/>
  <c r="B78" i="1"/>
  <c r="C78" i="1"/>
  <c r="B79" i="1"/>
  <c r="C79" i="1"/>
  <c r="B80" i="1"/>
  <c r="C80" i="1"/>
  <c r="B81" i="1"/>
  <c r="C81" i="1"/>
  <c r="B82" i="1"/>
  <c r="C82" i="1"/>
  <c r="B83" i="1"/>
  <c r="C83" i="1"/>
  <c r="B84" i="1"/>
  <c r="C84" i="1"/>
  <c r="B85" i="1"/>
  <c r="C85" i="1"/>
  <c r="B86" i="1"/>
  <c r="C86" i="1"/>
  <c r="B87" i="1"/>
  <c r="C87" i="1"/>
  <c r="B88" i="1"/>
  <c r="C88" i="1"/>
  <c r="B89" i="1"/>
  <c r="C89" i="1"/>
  <c r="B90" i="1"/>
  <c r="C90" i="1"/>
  <c r="B91" i="1"/>
  <c r="C91" i="1"/>
  <c r="B92" i="1"/>
  <c r="C92" i="1"/>
  <c r="B93" i="1"/>
  <c r="C93" i="1"/>
  <c r="B94" i="1"/>
  <c r="C94" i="1"/>
  <c r="B95" i="1"/>
  <c r="C95" i="1"/>
  <c r="B96" i="1"/>
  <c r="C96" i="1"/>
  <c r="B97" i="1"/>
  <c r="C97" i="1"/>
  <c r="B98" i="1"/>
  <c r="C98" i="1"/>
  <c r="B99" i="1"/>
  <c r="C99" i="1"/>
  <c r="B100" i="1"/>
  <c r="C100" i="1"/>
  <c r="B101" i="1"/>
  <c r="C101" i="1"/>
  <c r="B102" i="1"/>
  <c r="C102" i="1"/>
  <c r="B103" i="1"/>
  <c r="C103" i="1"/>
  <c r="B104" i="1"/>
  <c r="C104" i="1"/>
  <c r="B105" i="1"/>
  <c r="C105" i="1"/>
  <c r="B106" i="1"/>
  <c r="C106" i="1"/>
  <c r="B107" i="1"/>
  <c r="C107" i="1"/>
  <c r="B108" i="1"/>
  <c r="C108" i="1"/>
  <c r="B109" i="1"/>
  <c r="C109" i="1"/>
  <c r="B110" i="1"/>
  <c r="C110" i="1"/>
  <c r="B111" i="1"/>
  <c r="C111" i="1"/>
  <c r="B112" i="1"/>
  <c r="C112" i="1"/>
  <c r="B113" i="1"/>
  <c r="C113" i="1"/>
  <c r="B114" i="1"/>
  <c r="C114" i="1"/>
  <c r="B115" i="1"/>
  <c r="C115" i="1"/>
  <c r="B116" i="1"/>
  <c r="C116" i="1"/>
  <c r="B117" i="1"/>
  <c r="C117" i="1"/>
  <c r="B118" i="1"/>
  <c r="C118" i="1"/>
  <c r="B119" i="1"/>
  <c r="C119" i="1"/>
  <c r="B120" i="1"/>
  <c r="C120" i="1"/>
  <c r="B121" i="1"/>
  <c r="C121" i="1"/>
  <c r="B122" i="1"/>
  <c r="C122" i="1"/>
  <c r="B123" i="1"/>
  <c r="C123" i="1"/>
  <c r="B124" i="1"/>
  <c r="C124" i="1"/>
  <c r="B125" i="1"/>
  <c r="C125" i="1"/>
  <c r="B126" i="1"/>
  <c r="C126" i="1"/>
  <c r="B127" i="1"/>
  <c r="C127" i="1"/>
  <c r="B128" i="1"/>
  <c r="C128" i="1"/>
  <c r="B129" i="1"/>
  <c r="C129" i="1"/>
  <c r="B130" i="1"/>
  <c r="C130" i="1"/>
  <c r="B131" i="1"/>
  <c r="C131" i="1"/>
  <c r="B132" i="1"/>
  <c r="C132" i="1"/>
  <c r="B133" i="1"/>
  <c r="C133" i="1"/>
  <c r="B134" i="1"/>
  <c r="C134" i="1"/>
  <c r="B135" i="1"/>
  <c r="C135" i="1"/>
  <c r="B136" i="1"/>
  <c r="C136" i="1"/>
  <c r="B137" i="1"/>
  <c r="C137" i="1"/>
  <c r="B138" i="1"/>
  <c r="C138" i="1"/>
  <c r="B139" i="1"/>
  <c r="C139" i="1"/>
  <c r="B140" i="1"/>
  <c r="C140" i="1"/>
  <c r="B141" i="1"/>
  <c r="C141" i="1"/>
  <c r="B142" i="1"/>
  <c r="C142" i="1"/>
  <c r="B143" i="1"/>
  <c r="C143" i="1"/>
  <c r="B144" i="1"/>
  <c r="C144" i="1"/>
  <c r="B145" i="1"/>
  <c r="C145" i="1"/>
  <c r="B146" i="1"/>
  <c r="C146" i="1"/>
  <c r="B147" i="1"/>
  <c r="C147" i="1"/>
  <c r="B148" i="1"/>
  <c r="C148" i="1"/>
  <c r="B149" i="1"/>
  <c r="C149" i="1"/>
  <c r="B150" i="1"/>
  <c r="C150" i="1"/>
  <c r="B151" i="1"/>
  <c r="C151" i="1"/>
  <c r="B152" i="1"/>
  <c r="C152" i="1"/>
  <c r="B153" i="1"/>
  <c r="C153" i="1"/>
  <c r="B154" i="1"/>
  <c r="C154" i="1"/>
  <c r="B155" i="1"/>
  <c r="C155" i="1"/>
  <c r="B156" i="1"/>
  <c r="C156" i="1"/>
  <c r="B157" i="1"/>
  <c r="C157" i="1"/>
  <c r="B158" i="1"/>
  <c r="C158" i="1"/>
  <c r="B159" i="1"/>
  <c r="C159" i="1"/>
  <c r="B160" i="1"/>
  <c r="C160" i="1"/>
  <c r="B161" i="1"/>
  <c r="C161" i="1"/>
  <c r="B162" i="1"/>
  <c r="C162" i="1"/>
  <c r="B163" i="1"/>
  <c r="C163" i="1"/>
  <c r="B164" i="1"/>
  <c r="C164" i="1"/>
  <c r="B165" i="1"/>
  <c r="C165" i="1"/>
  <c r="B166" i="1"/>
  <c r="C166" i="1"/>
  <c r="B167" i="1"/>
  <c r="C167" i="1"/>
  <c r="B168" i="1"/>
  <c r="C168" i="1"/>
  <c r="B169" i="1"/>
  <c r="C169" i="1"/>
  <c r="B170" i="1"/>
  <c r="C170" i="1"/>
  <c r="B171" i="1"/>
  <c r="C171" i="1"/>
  <c r="B172" i="1"/>
  <c r="C172" i="1"/>
  <c r="B173" i="1"/>
  <c r="C173" i="1"/>
  <c r="B174" i="1"/>
  <c r="C174" i="1"/>
  <c r="B175" i="1"/>
  <c r="C175" i="1"/>
  <c r="B176" i="1"/>
  <c r="C176" i="1"/>
  <c r="B177" i="1"/>
  <c r="C177" i="1"/>
  <c r="B178" i="1"/>
  <c r="C178" i="1"/>
  <c r="B179" i="1"/>
  <c r="C179" i="1"/>
  <c r="B180" i="1"/>
  <c r="C180" i="1"/>
  <c r="B181" i="1"/>
  <c r="C181" i="1"/>
  <c r="B182" i="1"/>
  <c r="C182" i="1"/>
  <c r="B183" i="1"/>
  <c r="C183" i="1"/>
  <c r="B184" i="1"/>
  <c r="C184" i="1"/>
  <c r="B185" i="1"/>
  <c r="C185" i="1"/>
  <c r="B186" i="1"/>
  <c r="C186" i="1"/>
  <c r="B187" i="1"/>
  <c r="C187" i="1"/>
  <c r="B188" i="1"/>
  <c r="C188" i="1"/>
  <c r="B189" i="1"/>
  <c r="C189" i="1"/>
  <c r="B190" i="1"/>
  <c r="C190" i="1"/>
  <c r="B191" i="1"/>
  <c r="C191" i="1"/>
  <c r="B192" i="1"/>
  <c r="C192" i="1"/>
  <c r="B193" i="1"/>
  <c r="C193" i="1"/>
  <c r="B194" i="1"/>
  <c r="C194" i="1"/>
  <c r="B195" i="1"/>
  <c r="C195" i="1"/>
  <c r="B196" i="1"/>
  <c r="C196" i="1"/>
  <c r="B197" i="1"/>
  <c r="C197" i="1"/>
  <c r="B198" i="1"/>
  <c r="C198" i="1"/>
  <c r="B199" i="1"/>
  <c r="C199" i="1"/>
  <c r="B200" i="1"/>
  <c r="C200" i="1"/>
  <c r="B201" i="1"/>
  <c r="C201" i="1"/>
  <c r="B202" i="1"/>
  <c r="C202" i="1"/>
  <c r="B203" i="1"/>
  <c r="C203" i="1"/>
  <c r="B204" i="1"/>
  <c r="C204" i="1"/>
  <c r="B205" i="1"/>
  <c r="C205" i="1"/>
  <c r="B206" i="1"/>
  <c r="C206" i="1"/>
  <c r="B207" i="1"/>
  <c r="C207" i="1"/>
  <c r="B208" i="1"/>
  <c r="C208" i="1"/>
  <c r="B209" i="1"/>
  <c r="C209" i="1"/>
  <c r="B210" i="1"/>
  <c r="C210" i="1"/>
  <c r="B211" i="1"/>
  <c r="C211" i="1"/>
  <c r="B212" i="1"/>
  <c r="C212" i="1"/>
  <c r="B213" i="1"/>
  <c r="C213" i="1"/>
  <c r="B214" i="1"/>
  <c r="C214" i="1"/>
  <c r="B215" i="1"/>
  <c r="C215" i="1"/>
  <c r="B216" i="1"/>
  <c r="C216" i="1"/>
  <c r="B217" i="1"/>
  <c r="C217" i="1"/>
  <c r="B218" i="1"/>
  <c r="C218" i="1"/>
  <c r="B219" i="1"/>
  <c r="C219" i="1"/>
  <c r="B220" i="1"/>
  <c r="C220" i="1"/>
  <c r="B221" i="1"/>
  <c r="C221" i="1"/>
  <c r="B222" i="1"/>
  <c r="C222" i="1"/>
  <c r="B223" i="1"/>
  <c r="C223" i="1"/>
  <c r="B224" i="1"/>
  <c r="C224" i="1"/>
  <c r="B225" i="1"/>
  <c r="C225" i="1"/>
  <c r="B226" i="1"/>
  <c r="C226" i="1"/>
  <c r="B227" i="1"/>
  <c r="C227" i="1"/>
  <c r="B228" i="1"/>
  <c r="C228" i="1"/>
  <c r="B229" i="1"/>
  <c r="C229" i="1"/>
  <c r="B230" i="1"/>
  <c r="C230" i="1"/>
  <c r="B231" i="1"/>
  <c r="C231" i="1"/>
  <c r="B232" i="1"/>
  <c r="C232" i="1"/>
  <c r="B233" i="1"/>
  <c r="C233" i="1"/>
  <c r="B234" i="1"/>
  <c r="C234" i="1"/>
  <c r="B235" i="1"/>
  <c r="C235" i="1"/>
  <c r="B236" i="1"/>
  <c r="C236" i="1"/>
  <c r="B237" i="1"/>
  <c r="C237" i="1"/>
  <c r="B238" i="1"/>
  <c r="C238" i="1"/>
  <c r="B239" i="1"/>
  <c r="C239" i="1"/>
  <c r="B240" i="1"/>
  <c r="C240" i="1"/>
  <c r="B241" i="1"/>
  <c r="C241" i="1"/>
  <c r="B242" i="1"/>
  <c r="C242" i="1"/>
  <c r="B243" i="1"/>
  <c r="C243" i="1"/>
  <c r="B244" i="1"/>
  <c r="C244" i="1"/>
  <c r="B245" i="1"/>
  <c r="C245" i="1"/>
  <c r="B246" i="1"/>
  <c r="C246" i="1"/>
  <c r="B247" i="1"/>
  <c r="C247" i="1"/>
  <c r="B248" i="1"/>
  <c r="C248" i="1"/>
  <c r="B249" i="1"/>
  <c r="C249" i="1"/>
  <c r="B250" i="1"/>
  <c r="C250" i="1"/>
  <c r="B251" i="1"/>
  <c r="C251" i="1"/>
  <c r="B252" i="1"/>
  <c r="C252" i="1"/>
  <c r="B253" i="1"/>
  <c r="C253" i="1"/>
  <c r="B254" i="1"/>
  <c r="C254" i="1"/>
  <c r="B255" i="1"/>
  <c r="C255" i="1"/>
  <c r="B256" i="1"/>
  <c r="C256" i="1"/>
  <c r="B257" i="1"/>
  <c r="C257" i="1"/>
  <c r="B258" i="1"/>
  <c r="C258" i="1"/>
  <c r="B259" i="1"/>
  <c r="C259" i="1"/>
  <c r="B260" i="1"/>
  <c r="C260" i="1"/>
  <c r="B261" i="1"/>
  <c r="C261" i="1"/>
  <c r="B262" i="1"/>
  <c r="C262" i="1"/>
  <c r="B263" i="1"/>
  <c r="C263" i="1"/>
  <c r="B264" i="1"/>
  <c r="C264" i="1"/>
  <c r="B265" i="1"/>
  <c r="C265" i="1"/>
  <c r="B266" i="1"/>
  <c r="C266" i="1"/>
  <c r="B267" i="1"/>
  <c r="C267" i="1"/>
  <c r="B268" i="1"/>
  <c r="C268" i="1"/>
  <c r="B269" i="1"/>
  <c r="C269" i="1"/>
  <c r="B270" i="1"/>
  <c r="C270" i="1"/>
  <c r="B271" i="1"/>
  <c r="C271" i="1"/>
  <c r="B272" i="1"/>
  <c r="C272" i="1"/>
  <c r="B273" i="1"/>
  <c r="C273" i="1"/>
  <c r="B274" i="1"/>
  <c r="C274" i="1"/>
  <c r="B275" i="1"/>
  <c r="C275" i="1"/>
  <c r="B276" i="1"/>
  <c r="C276" i="1"/>
  <c r="B277" i="1"/>
  <c r="C277" i="1"/>
  <c r="B278" i="1"/>
  <c r="C278" i="1"/>
  <c r="B279" i="1"/>
  <c r="C279" i="1"/>
  <c r="B280" i="1"/>
  <c r="C280" i="1"/>
  <c r="B281" i="1"/>
  <c r="C281" i="1"/>
  <c r="B282" i="1"/>
  <c r="C282" i="1"/>
  <c r="B283" i="1"/>
  <c r="C283" i="1"/>
  <c r="B284" i="1"/>
  <c r="C284" i="1"/>
  <c r="B285" i="1"/>
  <c r="C285" i="1"/>
  <c r="B286" i="1"/>
  <c r="C286" i="1"/>
  <c r="B287" i="1"/>
  <c r="C287" i="1"/>
  <c r="B288" i="1"/>
  <c r="C288" i="1"/>
  <c r="B289" i="1"/>
  <c r="C289" i="1"/>
  <c r="B290" i="1"/>
  <c r="C290" i="1"/>
  <c r="B291" i="1"/>
  <c r="C291" i="1"/>
  <c r="B292" i="1"/>
  <c r="C292" i="1"/>
  <c r="B293" i="1"/>
  <c r="C293" i="1"/>
  <c r="B294" i="1"/>
  <c r="C294" i="1"/>
  <c r="B295" i="1"/>
  <c r="C295" i="1"/>
  <c r="B296" i="1"/>
  <c r="C296" i="1"/>
  <c r="B297" i="1"/>
  <c r="C297" i="1"/>
  <c r="B298" i="1"/>
  <c r="C298" i="1"/>
  <c r="B299" i="1"/>
  <c r="C299" i="1"/>
  <c r="B300" i="1"/>
  <c r="C300" i="1"/>
  <c r="B301" i="1"/>
  <c r="C301" i="1"/>
  <c r="B302" i="1"/>
  <c r="C302" i="1"/>
  <c r="B303" i="1"/>
  <c r="C303" i="1"/>
  <c r="B304" i="1"/>
  <c r="C304" i="1"/>
  <c r="B305" i="1"/>
  <c r="C305" i="1"/>
  <c r="B306" i="1"/>
  <c r="C306" i="1"/>
  <c r="B307" i="1"/>
  <c r="C307" i="1"/>
  <c r="B308" i="1"/>
  <c r="C308" i="1"/>
  <c r="B309" i="1"/>
  <c r="C309" i="1"/>
  <c r="B310" i="1"/>
  <c r="C310" i="1"/>
  <c r="B311" i="1"/>
  <c r="C311" i="1"/>
  <c r="B312" i="1"/>
  <c r="C312" i="1"/>
  <c r="B313" i="1"/>
  <c r="C313" i="1"/>
  <c r="B314" i="1"/>
  <c r="C314" i="1"/>
  <c r="B315" i="1"/>
  <c r="C315" i="1"/>
  <c r="B316" i="1"/>
  <c r="C316" i="1"/>
  <c r="B317" i="1"/>
  <c r="C317" i="1"/>
  <c r="B318" i="1"/>
  <c r="C318" i="1"/>
  <c r="B319" i="1"/>
  <c r="C319" i="1"/>
  <c r="B320" i="1"/>
  <c r="C320" i="1"/>
  <c r="B321" i="1"/>
  <c r="C321" i="1"/>
  <c r="B322" i="1"/>
  <c r="C322" i="1"/>
  <c r="B323" i="1"/>
  <c r="C323" i="1"/>
  <c r="B324" i="1"/>
  <c r="C324" i="1"/>
  <c r="B325" i="1"/>
  <c r="C325" i="1"/>
  <c r="B326" i="1"/>
  <c r="C326" i="1"/>
  <c r="B327" i="1"/>
  <c r="C327" i="1"/>
  <c r="B328" i="1"/>
  <c r="C328" i="1"/>
  <c r="B329" i="1"/>
  <c r="C329" i="1"/>
  <c r="B330" i="1"/>
  <c r="C330" i="1"/>
  <c r="B331" i="1"/>
  <c r="C331" i="1"/>
  <c r="B332" i="1"/>
  <c r="C332" i="1"/>
  <c r="B333" i="1"/>
  <c r="C333" i="1"/>
  <c r="B334" i="1"/>
  <c r="C334" i="1"/>
  <c r="B335" i="1"/>
  <c r="C335" i="1"/>
  <c r="B336" i="1"/>
  <c r="C336" i="1"/>
  <c r="B337" i="1"/>
  <c r="C337" i="1"/>
  <c r="B338" i="1"/>
  <c r="C338" i="1"/>
  <c r="B339" i="1"/>
  <c r="C339" i="1"/>
  <c r="B340" i="1"/>
  <c r="C340" i="1"/>
  <c r="B341" i="1"/>
  <c r="C341" i="1"/>
  <c r="B342" i="1"/>
  <c r="C342" i="1"/>
  <c r="B343" i="1"/>
  <c r="C343" i="1"/>
  <c r="B344" i="1"/>
  <c r="C344" i="1"/>
  <c r="B345" i="1"/>
  <c r="C345" i="1"/>
  <c r="B346" i="1"/>
  <c r="C346" i="1"/>
  <c r="B347" i="1"/>
  <c r="C347" i="1"/>
  <c r="B348" i="1"/>
  <c r="C348" i="1"/>
  <c r="B349" i="1"/>
  <c r="C349" i="1"/>
  <c r="B350" i="1"/>
  <c r="C350" i="1"/>
  <c r="B351" i="1"/>
  <c r="C351" i="1"/>
  <c r="B352" i="1"/>
  <c r="C352" i="1"/>
  <c r="B353" i="1"/>
  <c r="C353" i="1"/>
  <c r="B354" i="1"/>
  <c r="C354" i="1"/>
  <c r="B355" i="1"/>
  <c r="C355" i="1"/>
  <c r="B356" i="1"/>
  <c r="C356" i="1"/>
  <c r="B357" i="1"/>
  <c r="C357" i="1"/>
  <c r="B358" i="1"/>
  <c r="C358" i="1"/>
  <c r="B359" i="1"/>
  <c r="C359" i="1"/>
  <c r="B360" i="1"/>
  <c r="C360" i="1"/>
  <c r="B361" i="1"/>
  <c r="C361" i="1"/>
  <c r="B362" i="1"/>
  <c r="C362" i="1"/>
  <c r="B363" i="1"/>
  <c r="C363" i="1"/>
  <c r="B364" i="1"/>
  <c r="C364" i="1"/>
  <c r="B365" i="1"/>
  <c r="C365" i="1"/>
  <c r="B366" i="1"/>
  <c r="C366" i="1"/>
  <c r="B367" i="1"/>
  <c r="C367" i="1"/>
  <c r="B368" i="1"/>
  <c r="C368" i="1"/>
  <c r="B369" i="1"/>
  <c r="C369" i="1"/>
  <c r="B370" i="1"/>
  <c r="C370" i="1"/>
  <c r="B371" i="1"/>
  <c r="C371" i="1"/>
  <c r="B372" i="1"/>
  <c r="C372" i="1"/>
  <c r="B373" i="1"/>
  <c r="C373" i="1"/>
  <c r="B374" i="1"/>
  <c r="C374" i="1"/>
  <c r="B375" i="1"/>
  <c r="C375" i="1"/>
  <c r="B376" i="1"/>
  <c r="C376" i="1"/>
  <c r="B377" i="1"/>
  <c r="C377" i="1"/>
  <c r="B378" i="1"/>
  <c r="C378" i="1"/>
  <c r="B379" i="1"/>
  <c r="C379" i="1"/>
  <c r="B380" i="1"/>
  <c r="C380" i="1"/>
  <c r="B381" i="1"/>
  <c r="C381" i="1"/>
  <c r="B382" i="1"/>
  <c r="C382" i="1"/>
  <c r="B383" i="1"/>
  <c r="C383" i="1"/>
  <c r="B384" i="1"/>
  <c r="C384" i="1"/>
  <c r="B385" i="1"/>
  <c r="C385" i="1"/>
  <c r="B386" i="1"/>
  <c r="C386" i="1"/>
  <c r="B387" i="1"/>
  <c r="C387" i="1"/>
  <c r="B388" i="1"/>
  <c r="C388" i="1"/>
  <c r="B389" i="1"/>
  <c r="C389" i="1"/>
  <c r="B390" i="1"/>
  <c r="C390" i="1"/>
  <c r="B391" i="1"/>
  <c r="C391" i="1"/>
  <c r="B392" i="1"/>
  <c r="C392" i="1"/>
  <c r="B393" i="1"/>
  <c r="C393" i="1"/>
  <c r="B394" i="1"/>
  <c r="C394" i="1"/>
  <c r="B395" i="1"/>
  <c r="C395" i="1"/>
  <c r="B396" i="1"/>
  <c r="C396" i="1"/>
  <c r="B397" i="1"/>
  <c r="C397" i="1"/>
  <c r="B398" i="1"/>
  <c r="C398" i="1"/>
  <c r="B399" i="1"/>
  <c r="C399" i="1"/>
  <c r="B400" i="1"/>
  <c r="C400" i="1"/>
  <c r="B401" i="1"/>
  <c r="C401" i="1"/>
  <c r="B402" i="1"/>
  <c r="C402" i="1"/>
  <c r="B403" i="1"/>
  <c r="C403" i="1"/>
  <c r="B404" i="1"/>
  <c r="C404" i="1"/>
  <c r="B405" i="1"/>
  <c r="C405" i="1"/>
  <c r="B406" i="1"/>
  <c r="C406" i="1"/>
  <c r="B407" i="1"/>
  <c r="C407" i="1"/>
  <c r="B408" i="1"/>
  <c r="C408" i="1"/>
  <c r="B409" i="1"/>
  <c r="C409" i="1"/>
  <c r="B410" i="1"/>
  <c r="C410" i="1"/>
  <c r="B411" i="1"/>
  <c r="C411" i="1"/>
  <c r="B412" i="1"/>
  <c r="C412" i="1"/>
  <c r="B413" i="1"/>
  <c r="C413" i="1"/>
  <c r="B414" i="1"/>
  <c r="C414" i="1"/>
  <c r="B415" i="1"/>
  <c r="C415" i="1"/>
  <c r="B416" i="1"/>
  <c r="C416" i="1"/>
  <c r="B417" i="1"/>
  <c r="C417" i="1"/>
  <c r="B418" i="1"/>
  <c r="C418" i="1"/>
  <c r="B419" i="1"/>
  <c r="C419" i="1"/>
  <c r="B420" i="1"/>
  <c r="C420" i="1"/>
  <c r="B421" i="1"/>
  <c r="C421" i="1"/>
  <c r="B422" i="1"/>
  <c r="C422" i="1"/>
  <c r="B423" i="1"/>
  <c r="C423" i="1"/>
  <c r="B424" i="1"/>
  <c r="C424" i="1"/>
  <c r="B425" i="1"/>
  <c r="C425" i="1"/>
  <c r="B426" i="1"/>
  <c r="C426" i="1"/>
  <c r="B427" i="1"/>
  <c r="C427" i="1"/>
  <c r="B428" i="1"/>
  <c r="C428" i="1"/>
  <c r="B429" i="1"/>
  <c r="C429" i="1"/>
  <c r="B430" i="1"/>
  <c r="C430" i="1"/>
  <c r="B431" i="1"/>
  <c r="C431" i="1"/>
  <c r="B432" i="1"/>
  <c r="C432" i="1"/>
  <c r="B433" i="1"/>
  <c r="C433" i="1"/>
  <c r="B434" i="1"/>
  <c r="C434" i="1"/>
  <c r="B435" i="1"/>
  <c r="C435" i="1"/>
  <c r="B436" i="1"/>
  <c r="C436" i="1"/>
  <c r="B437" i="1"/>
  <c r="C437" i="1"/>
  <c r="B438" i="1"/>
  <c r="C438" i="1"/>
  <c r="B439" i="1"/>
  <c r="C439" i="1"/>
  <c r="B440" i="1"/>
  <c r="C440" i="1"/>
  <c r="B441" i="1"/>
  <c r="C441" i="1"/>
  <c r="B442" i="1"/>
  <c r="C442" i="1"/>
  <c r="B443" i="1"/>
  <c r="C443" i="1"/>
  <c r="B444" i="1"/>
  <c r="C444" i="1"/>
  <c r="B445" i="1"/>
  <c r="C445" i="1"/>
  <c r="B446" i="1"/>
  <c r="C446" i="1"/>
  <c r="B447" i="1"/>
  <c r="C447" i="1"/>
  <c r="B448" i="1"/>
  <c r="C448" i="1"/>
  <c r="B449" i="1"/>
  <c r="C449" i="1"/>
  <c r="B450" i="1"/>
  <c r="C450" i="1"/>
  <c r="B451" i="1"/>
  <c r="C451" i="1"/>
  <c r="B452" i="1"/>
  <c r="C452" i="1"/>
  <c r="B453" i="1"/>
  <c r="C453" i="1"/>
  <c r="B454" i="1"/>
  <c r="C454" i="1"/>
  <c r="B455" i="1"/>
  <c r="C455" i="1"/>
  <c r="B456" i="1"/>
  <c r="C456" i="1"/>
  <c r="B457" i="1"/>
  <c r="C457" i="1"/>
  <c r="B458" i="1"/>
  <c r="C458" i="1"/>
  <c r="B459" i="1"/>
  <c r="C459" i="1"/>
  <c r="B460" i="1"/>
  <c r="C460" i="1"/>
  <c r="B461" i="1"/>
  <c r="C461" i="1"/>
  <c r="B462" i="1"/>
  <c r="C462" i="1"/>
  <c r="B463" i="1"/>
  <c r="C463" i="1"/>
  <c r="B464" i="1"/>
  <c r="C464" i="1"/>
  <c r="B465" i="1"/>
  <c r="C465" i="1"/>
  <c r="B466" i="1"/>
  <c r="C466" i="1"/>
  <c r="B467" i="1"/>
  <c r="C467" i="1"/>
  <c r="B468" i="1"/>
  <c r="C468" i="1"/>
  <c r="B469" i="1"/>
  <c r="C469" i="1"/>
  <c r="B470" i="1"/>
  <c r="C470" i="1"/>
  <c r="B471" i="1"/>
  <c r="C471" i="1"/>
  <c r="B472" i="1"/>
  <c r="C472" i="1"/>
  <c r="B473" i="1"/>
  <c r="C473" i="1"/>
  <c r="B474" i="1"/>
  <c r="C474" i="1"/>
  <c r="B475" i="1"/>
  <c r="C475" i="1"/>
  <c r="B476" i="1"/>
  <c r="C476" i="1"/>
  <c r="B477" i="1"/>
  <c r="C477" i="1"/>
  <c r="B478" i="1"/>
  <c r="C478" i="1"/>
  <c r="B479" i="1"/>
  <c r="C479" i="1"/>
  <c r="B480" i="1"/>
  <c r="C480" i="1"/>
  <c r="B481" i="1"/>
  <c r="C481" i="1"/>
  <c r="B482" i="1"/>
  <c r="C482" i="1"/>
  <c r="B483" i="1"/>
  <c r="C483" i="1"/>
  <c r="B484" i="1"/>
  <c r="C484" i="1"/>
  <c r="B485" i="1"/>
  <c r="C485" i="1"/>
  <c r="B486" i="1"/>
  <c r="C486" i="1"/>
  <c r="B487" i="1"/>
  <c r="C487" i="1"/>
  <c r="B488" i="1"/>
  <c r="C488" i="1"/>
  <c r="B489" i="1"/>
  <c r="C489" i="1"/>
  <c r="B490" i="1"/>
  <c r="C490" i="1"/>
  <c r="B491" i="1"/>
  <c r="C491" i="1"/>
  <c r="B492" i="1"/>
  <c r="C492" i="1"/>
  <c r="B493" i="1"/>
  <c r="C493" i="1"/>
  <c r="B494" i="1"/>
  <c r="C494" i="1"/>
  <c r="B495" i="1"/>
  <c r="C495" i="1"/>
  <c r="B496" i="1"/>
  <c r="C496" i="1"/>
  <c r="B497" i="1"/>
  <c r="C497" i="1"/>
  <c r="B498" i="1"/>
  <c r="C498" i="1"/>
  <c r="B499" i="1"/>
  <c r="C499" i="1"/>
  <c r="B500" i="1"/>
  <c r="C500" i="1"/>
  <c r="B501" i="1"/>
  <c r="C501" i="1"/>
  <c r="B502" i="1"/>
  <c r="C502" i="1"/>
  <c r="B503" i="1"/>
  <c r="C503" i="1"/>
  <c r="B504" i="1"/>
  <c r="C504" i="1"/>
  <c r="B505" i="1"/>
  <c r="C505" i="1"/>
  <c r="B506" i="1"/>
  <c r="C506" i="1"/>
  <c r="B507" i="1"/>
  <c r="C507" i="1"/>
  <c r="B508" i="1"/>
  <c r="C508" i="1"/>
  <c r="B509" i="1"/>
  <c r="C509" i="1"/>
  <c r="B510" i="1"/>
  <c r="C510" i="1"/>
  <c r="B511" i="1"/>
  <c r="C511" i="1"/>
  <c r="B512" i="1"/>
  <c r="C512" i="1"/>
  <c r="B513" i="1"/>
  <c r="C513" i="1"/>
  <c r="B514" i="1"/>
  <c r="C514" i="1"/>
  <c r="B515" i="1"/>
  <c r="C515" i="1"/>
  <c r="B516" i="1"/>
  <c r="C516" i="1"/>
  <c r="B517" i="1"/>
  <c r="C517" i="1"/>
  <c r="B518" i="1"/>
  <c r="C518" i="1"/>
  <c r="B519" i="1"/>
  <c r="C519" i="1"/>
  <c r="B520" i="1"/>
  <c r="C520" i="1"/>
  <c r="B521" i="1"/>
  <c r="C521" i="1"/>
  <c r="B522" i="1"/>
  <c r="C522" i="1"/>
  <c r="B523" i="1"/>
  <c r="C523" i="1"/>
  <c r="B524" i="1"/>
  <c r="C524" i="1"/>
  <c r="B525" i="1"/>
  <c r="C525" i="1"/>
  <c r="B526" i="1"/>
  <c r="C526" i="1"/>
  <c r="B527" i="1"/>
  <c r="C527" i="1"/>
  <c r="B528" i="1"/>
  <c r="C528" i="1"/>
  <c r="B529" i="1"/>
  <c r="C529" i="1"/>
  <c r="B530" i="1"/>
  <c r="C530" i="1"/>
  <c r="B531" i="1"/>
  <c r="C531" i="1"/>
  <c r="B532" i="1"/>
  <c r="C532" i="1"/>
  <c r="B533" i="1"/>
  <c r="C533" i="1"/>
  <c r="B534" i="1"/>
  <c r="C534" i="1"/>
  <c r="B535" i="1"/>
  <c r="C535" i="1"/>
  <c r="B536" i="1"/>
  <c r="C536" i="1"/>
  <c r="B537" i="1"/>
  <c r="C537" i="1"/>
  <c r="B538" i="1"/>
  <c r="C538" i="1"/>
  <c r="B539" i="1"/>
  <c r="C539" i="1"/>
  <c r="B540" i="1"/>
  <c r="C540" i="1"/>
  <c r="B541" i="1"/>
  <c r="C541" i="1"/>
  <c r="B542" i="1"/>
  <c r="C542" i="1"/>
  <c r="B543" i="1"/>
  <c r="C543" i="1"/>
  <c r="B544" i="1"/>
  <c r="C544" i="1"/>
  <c r="B545" i="1"/>
  <c r="C545" i="1"/>
  <c r="B546" i="1"/>
  <c r="C546" i="1"/>
  <c r="B547" i="1"/>
  <c r="C547" i="1"/>
  <c r="B548" i="1"/>
  <c r="C548" i="1"/>
  <c r="B549" i="1"/>
  <c r="C549" i="1"/>
  <c r="B550" i="1"/>
  <c r="C550" i="1"/>
  <c r="B551" i="1"/>
  <c r="C551" i="1"/>
  <c r="B552" i="1"/>
  <c r="C552" i="1"/>
  <c r="B553" i="1"/>
  <c r="C553" i="1"/>
  <c r="B554" i="1"/>
  <c r="C554" i="1"/>
  <c r="B555" i="1"/>
  <c r="C555" i="1"/>
  <c r="B556" i="1"/>
  <c r="C556" i="1"/>
  <c r="B557" i="1"/>
  <c r="C557" i="1"/>
  <c r="B558" i="1"/>
  <c r="C558" i="1"/>
  <c r="B559" i="1"/>
  <c r="C559" i="1"/>
  <c r="B560" i="1"/>
  <c r="C560" i="1"/>
  <c r="B561" i="1"/>
  <c r="C561" i="1"/>
  <c r="B562" i="1"/>
  <c r="C562" i="1"/>
  <c r="B563" i="1"/>
  <c r="C563" i="1"/>
  <c r="B564" i="1"/>
  <c r="C564" i="1"/>
  <c r="B565" i="1"/>
  <c r="C565" i="1"/>
  <c r="B566" i="1"/>
  <c r="C566" i="1"/>
  <c r="B567" i="1"/>
  <c r="C567" i="1"/>
  <c r="B568" i="1"/>
  <c r="C568" i="1"/>
  <c r="B569" i="1"/>
  <c r="C569" i="1"/>
  <c r="B570" i="1"/>
  <c r="C570" i="1"/>
  <c r="B571" i="1"/>
  <c r="C571" i="1"/>
  <c r="B572" i="1"/>
  <c r="C572" i="1"/>
  <c r="B573" i="1"/>
  <c r="C573" i="1"/>
  <c r="B574" i="1"/>
  <c r="C574" i="1"/>
  <c r="B575" i="1"/>
  <c r="C575" i="1"/>
  <c r="B576" i="1"/>
  <c r="C576" i="1"/>
  <c r="B577" i="1"/>
  <c r="C577" i="1"/>
  <c r="B578" i="1"/>
  <c r="C578" i="1"/>
  <c r="B579" i="1"/>
  <c r="C579" i="1"/>
  <c r="B580" i="1"/>
  <c r="C580" i="1"/>
  <c r="T19" i="1"/>
  <c r="T20" i="1"/>
  <c r="T21" i="1"/>
  <c r="T22" i="1"/>
  <c r="B15" i="2"/>
  <c r="D15" i="2"/>
  <c r="B16" i="2"/>
  <c r="D16" i="2"/>
  <c r="B17" i="2"/>
  <c r="D17" i="2"/>
  <c r="B18" i="2"/>
  <c r="D18" i="2"/>
  <c r="B19" i="2"/>
  <c r="D19" i="2"/>
  <c r="B20" i="2"/>
  <c r="D20" i="2"/>
  <c r="B21" i="2"/>
  <c r="D21" i="2"/>
  <c r="B22" i="2"/>
  <c r="D22" i="2"/>
  <c r="B23" i="2"/>
  <c r="D23" i="2"/>
  <c r="B24" i="2"/>
  <c r="C24" i="2"/>
  <c r="D24" i="2"/>
  <c r="B25" i="2"/>
  <c r="C25" i="2"/>
  <c r="D25" i="2"/>
  <c r="B26" i="2"/>
  <c r="C26" i="2"/>
  <c r="D26" i="2"/>
  <c r="B27" i="2"/>
  <c r="C27" i="2"/>
  <c r="D27" i="2"/>
  <c r="B28" i="2"/>
  <c r="C28" i="2"/>
  <c r="D28" i="2"/>
  <c r="B29" i="2"/>
  <c r="C29" i="2"/>
  <c r="D29" i="2"/>
  <c r="B30" i="2"/>
  <c r="C30" i="2"/>
  <c r="D30" i="2"/>
  <c r="D14" i="2"/>
  <c r="B14" i="2"/>
  <c r="B13" i="2"/>
  <c r="D13" i="2"/>
  <c r="F208" i="1"/>
  <c r="D208" i="1" s="1"/>
  <c r="F209" i="1"/>
  <c r="D209" i="1" s="1"/>
  <c r="F210" i="1"/>
  <c r="D210" i="1" s="1"/>
  <c r="F211" i="1"/>
  <c r="D211" i="1" s="1"/>
  <c r="F212" i="1"/>
  <c r="D212" i="1" s="1"/>
  <c r="F213" i="1"/>
  <c r="D213" i="1" s="1"/>
  <c r="F214" i="1"/>
  <c r="D214" i="1" s="1"/>
  <c r="F215" i="1"/>
  <c r="D215" i="1" s="1"/>
  <c r="F216" i="1"/>
  <c r="D216" i="1" s="1"/>
  <c r="F217" i="1"/>
  <c r="D217" i="1" s="1"/>
  <c r="F218" i="1"/>
  <c r="D218" i="1" s="1"/>
  <c r="F219" i="1"/>
  <c r="D219" i="1" s="1"/>
  <c r="F220" i="1"/>
  <c r="D220" i="1" s="1"/>
  <c r="F221" i="1"/>
  <c r="D221" i="1" s="1"/>
  <c r="F222" i="1"/>
  <c r="D222" i="1" s="1"/>
  <c r="F223" i="1"/>
  <c r="D223" i="1" s="1"/>
  <c r="F224" i="1"/>
  <c r="D224" i="1" s="1"/>
  <c r="F225" i="1"/>
  <c r="D225" i="1" s="1"/>
  <c r="F226" i="1"/>
  <c r="D226" i="1" s="1"/>
  <c r="F227" i="1"/>
  <c r="D227" i="1" s="1"/>
  <c r="F228" i="1"/>
  <c r="D228" i="1" s="1"/>
  <c r="F229" i="1"/>
  <c r="D229" i="1" s="1"/>
  <c r="F230" i="1"/>
  <c r="D230" i="1" s="1"/>
  <c r="F231" i="1"/>
  <c r="D231" i="1" s="1"/>
  <c r="F232" i="1"/>
  <c r="D232" i="1" s="1"/>
  <c r="F233" i="1"/>
  <c r="D233" i="1" s="1"/>
  <c r="F234" i="1"/>
  <c r="D234" i="1" s="1"/>
  <c r="F235" i="1"/>
  <c r="D235" i="1" s="1"/>
  <c r="F236" i="1"/>
  <c r="D236" i="1" s="1"/>
  <c r="F237" i="1"/>
  <c r="D237" i="1" s="1"/>
  <c r="F238" i="1"/>
  <c r="D238" i="1" s="1"/>
  <c r="F239" i="1"/>
  <c r="D239" i="1" s="1"/>
  <c r="F240" i="1"/>
  <c r="D240" i="1" s="1"/>
  <c r="F241" i="1"/>
  <c r="D241" i="1" s="1"/>
  <c r="F242" i="1"/>
  <c r="D242" i="1" s="1"/>
  <c r="F243" i="1"/>
  <c r="D243" i="1" s="1"/>
  <c r="F244" i="1"/>
  <c r="D244" i="1" s="1"/>
  <c r="F245" i="1"/>
  <c r="D245" i="1" s="1"/>
  <c r="F246" i="1"/>
  <c r="D246" i="1" s="1"/>
  <c r="F247" i="1"/>
  <c r="D247" i="1" s="1"/>
  <c r="F248" i="1"/>
  <c r="D248" i="1" s="1"/>
  <c r="F249" i="1"/>
  <c r="D249" i="1" s="1"/>
  <c r="F250" i="1"/>
  <c r="D250" i="1" s="1"/>
  <c r="F251" i="1"/>
  <c r="D251" i="1" s="1"/>
  <c r="F252" i="1"/>
  <c r="D252" i="1" s="1"/>
  <c r="F253" i="1"/>
  <c r="D253" i="1" s="1"/>
  <c r="F254" i="1"/>
  <c r="D254" i="1" s="1"/>
  <c r="F255" i="1"/>
  <c r="D255" i="1" s="1"/>
  <c r="F256" i="1"/>
  <c r="D256" i="1" s="1"/>
  <c r="F257" i="1"/>
  <c r="D257" i="1" s="1"/>
  <c r="F258" i="1"/>
  <c r="D258" i="1" s="1"/>
  <c r="F259" i="1"/>
  <c r="D259" i="1" s="1"/>
  <c r="F260" i="1"/>
  <c r="D260" i="1" s="1"/>
  <c r="F261" i="1"/>
  <c r="D261" i="1" s="1"/>
  <c r="F262" i="1"/>
  <c r="D262" i="1" s="1"/>
  <c r="F263" i="1"/>
  <c r="D263" i="1" s="1"/>
  <c r="F264" i="1"/>
  <c r="D264" i="1" s="1"/>
  <c r="F265" i="1"/>
  <c r="D265" i="1" s="1"/>
  <c r="F266" i="1"/>
  <c r="D266" i="1" s="1"/>
  <c r="F267" i="1"/>
  <c r="D267" i="1" s="1"/>
  <c r="F268" i="1"/>
  <c r="D268" i="1" s="1"/>
  <c r="F269" i="1"/>
  <c r="D269" i="1" s="1"/>
  <c r="F270" i="1"/>
  <c r="D270" i="1" s="1"/>
  <c r="F271" i="1"/>
  <c r="D271" i="1" s="1"/>
  <c r="F272" i="1"/>
  <c r="D272" i="1" s="1"/>
  <c r="F273" i="1"/>
  <c r="D273" i="1" s="1"/>
  <c r="F274" i="1"/>
  <c r="D274" i="1" s="1"/>
  <c r="F275" i="1"/>
  <c r="D275" i="1" s="1"/>
  <c r="F276" i="1"/>
  <c r="D276" i="1" s="1"/>
  <c r="F277" i="1"/>
  <c r="D277" i="1" s="1"/>
  <c r="F278" i="1"/>
  <c r="D278" i="1" s="1"/>
  <c r="F279" i="1"/>
  <c r="D279" i="1" s="1"/>
  <c r="F280" i="1"/>
  <c r="D280" i="1" s="1"/>
  <c r="F281" i="1"/>
  <c r="D281" i="1" s="1"/>
  <c r="F282" i="1"/>
  <c r="D282" i="1" s="1"/>
  <c r="F283" i="1"/>
  <c r="D283" i="1" s="1"/>
  <c r="F284" i="1"/>
  <c r="D284" i="1" s="1"/>
  <c r="F285" i="1"/>
  <c r="D285" i="1" s="1"/>
  <c r="F286" i="1"/>
  <c r="D286" i="1" s="1"/>
  <c r="F287" i="1"/>
  <c r="D287" i="1" s="1"/>
  <c r="F288" i="1"/>
  <c r="D288" i="1" s="1"/>
  <c r="F289" i="1"/>
  <c r="D289" i="1" s="1"/>
  <c r="F290" i="1"/>
  <c r="D290" i="1" s="1"/>
  <c r="F291" i="1"/>
  <c r="D291" i="1" s="1"/>
  <c r="F292" i="1"/>
  <c r="D292" i="1" s="1"/>
  <c r="F293" i="1"/>
  <c r="D293" i="1" s="1"/>
  <c r="F294" i="1"/>
  <c r="D294" i="1" s="1"/>
  <c r="F295" i="1"/>
  <c r="D295" i="1" s="1"/>
  <c r="F296" i="1"/>
  <c r="D296" i="1" s="1"/>
  <c r="F297" i="1"/>
  <c r="D297" i="1" s="1"/>
  <c r="F298" i="1"/>
  <c r="D298" i="1" s="1"/>
  <c r="F299" i="1"/>
  <c r="D299" i="1" s="1"/>
  <c r="F300" i="1"/>
  <c r="D300" i="1" s="1"/>
  <c r="F301" i="1"/>
  <c r="D301" i="1" s="1"/>
  <c r="F302" i="1"/>
  <c r="D302" i="1" s="1"/>
  <c r="F303" i="1"/>
  <c r="D303" i="1" s="1"/>
  <c r="F304" i="1"/>
  <c r="D304" i="1" s="1"/>
  <c r="F305" i="1"/>
  <c r="D305" i="1" s="1"/>
  <c r="F306" i="1"/>
  <c r="D306" i="1" s="1"/>
  <c r="F307" i="1"/>
  <c r="D307" i="1" s="1"/>
  <c r="F308" i="1"/>
  <c r="D308" i="1" s="1"/>
  <c r="F309" i="1"/>
  <c r="D309" i="1" s="1"/>
  <c r="F310" i="1"/>
  <c r="D310" i="1" s="1"/>
  <c r="F311" i="1"/>
  <c r="D311" i="1" s="1"/>
  <c r="F312" i="1"/>
  <c r="D312" i="1" s="1"/>
  <c r="F313" i="1"/>
  <c r="D313" i="1" s="1"/>
  <c r="F314" i="1"/>
  <c r="D314" i="1" s="1"/>
  <c r="F315" i="1"/>
  <c r="D315" i="1" s="1"/>
  <c r="F316" i="1"/>
  <c r="D316" i="1" s="1"/>
  <c r="F317" i="1"/>
  <c r="D317" i="1" s="1"/>
  <c r="F318" i="1"/>
  <c r="D318" i="1" s="1"/>
  <c r="F319" i="1"/>
  <c r="D319" i="1" s="1"/>
  <c r="F320" i="1"/>
  <c r="D320" i="1" s="1"/>
  <c r="F321" i="1"/>
  <c r="D321" i="1" s="1"/>
  <c r="F322" i="1"/>
  <c r="D322" i="1" s="1"/>
  <c r="F323" i="1"/>
  <c r="D323" i="1" s="1"/>
  <c r="F324" i="1"/>
  <c r="D324" i="1" s="1"/>
  <c r="F325" i="1"/>
  <c r="D325" i="1" s="1"/>
  <c r="F326" i="1"/>
  <c r="D326" i="1" s="1"/>
  <c r="F327" i="1"/>
  <c r="D327" i="1" s="1"/>
  <c r="F328" i="1"/>
  <c r="D328" i="1" s="1"/>
  <c r="F329" i="1"/>
  <c r="D329" i="1" s="1"/>
  <c r="F330" i="1"/>
  <c r="D330" i="1" s="1"/>
  <c r="F331" i="1"/>
  <c r="D331" i="1" s="1"/>
  <c r="F332" i="1"/>
  <c r="D332" i="1" s="1"/>
  <c r="F333" i="1"/>
  <c r="D333" i="1" s="1"/>
  <c r="F334" i="1"/>
  <c r="D334" i="1" s="1"/>
  <c r="F335" i="1"/>
  <c r="D335" i="1" s="1"/>
  <c r="F336" i="1"/>
  <c r="D336" i="1" s="1"/>
  <c r="F337" i="1"/>
  <c r="D337" i="1" s="1"/>
  <c r="F338" i="1"/>
  <c r="D338" i="1" s="1"/>
  <c r="F339" i="1"/>
  <c r="D339" i="1" s="1"/>
  <c r="F340" i="1"/>
  <c r="D340" i="1" s="1"/>
  <c r="F341" i="1"/>
  <c r="D341" i="1" s="1"/>
  <c r="F342" i="1"/>
  <c r="D342" i="1" s="1"/>
  <c r="F343" i="1"/>
  <c r="D343" i="1" s="1"/>
  <c r="F344" i="1"/>
  <c r="D344" i="1" s="1"/>
  <c r="F345" i="1"/>
  <c r="D345" i="1" s="1"/>
  <c r="F346" i="1"/>
  <c r="D346" i="1" s="1"/>
  <c r="F347" i="1"/>
  <c r="D347" i="1" s="1"/>
  <c r="F348" i="1"/>
  <c r="D348" i="1" s="1"/>
  <c r="F349" i="1"/>
  <c r="D349" i="1" s="1"/>
  <c r="F350" i="1"/>
  <c r="D350" i="1" s="1"/>
  <c r="F351" i="1"/>
  <c r="D351" i="1" s="1"/>
  <c r="F352" i="1"/>
  <c r="D352" i="1" s="1"/>
  <c r="F353" i="1"/>
  <c r="D353" i="1" s="1"/>
  <c r="F354" i="1"/>
  <c r="D354" i="1" s="1"/>
  <c r="F355" i="1"/>
  <c r="D355" i="1" s="1"/>
  <c r="F356" i="1"/>
  <c r="D356" i="1" s="1"/>
  <c r="F357" i="1"/>
  <c r="D357" i="1" s="1"/>
  <c r="F358" i="1"/>
  <c r="D358" i="1" s="1"/>
  <c r="F359" i="1"/>
  <c r="D359" i="1" s="1"/>
  <c r="F360" i="1"/>
  <c r="D360" i="1" s="1"/>
  <c r="F361" i="1"/>
  <c r="D361" i="1" s="1"/>
  <c r="F362" i="1"/>
  <c r="D362" i="1" s="1"/>
  <c r="F363" i="1"/>
  <c r="D363" i="1" s="1"/>
  <c r="F364" i="1"/>
  <c r="D364" i="1" s="1"/>
  <c r="F365" i="1"/>
  <c r="D365" i="1" s="1"/>
  <c r="F366" i="1"/>
  <c r="D366" i="1" s="1"/>
  <c r="F367" i="1"/>
  <c r="D367" i="1" s="1"/>
  <c r="F368" i="1"/>
  <c r="D368" i="1" s="1"/>
  <c r="F369" i="1"/>
  <c r="D369" i="1" s="1"/>
  <c r="F370" i="1"/>
  <c r="D370" i="1" s="1"/>
  <c r="F371" i="1"/>
  <c r="D371" i="1" s="1"/>
  <c r="F372" i="1"/>
  <c r="D372" i="1" s="1"/>
  <c r="F373" i="1"/>
  <c r="D373" i="1" s="1"/>
  <c r="F374" i="1"/>
  <c r="D374" i="1" s="1"/>
  <c r="F375" i="1"/>
  <c r="D375" i="1" s="1"/>
  <c r="F376" i="1"/>
  <c r="D376" i="1" s="1"/>
  <c r="F377" i="1"/>
  <c r="D377" i="1" s="1"/>
  <c r="F378" i="1"/>
  <c r="D378" i="1" s="1"/>
  <c r="F379" i="1"/>
  <c r="D379" i="1" s="1"/>
  <c r="F380" i="1"/>
  <c r="D380" i="1" s="1"/>
  <c r="F381" i="1"/>
  <c r="D381" i="1" s="1"/>
  <c r="F382" i="1"/>
  <c r="D382" i="1" s="1"/>
  <c r="F383" i="1"/>
  <c r="D383" i="1" s="1"/>
  <c r="F384" i="1"/>
  <c r="D384" i="1" s="1"/>
  <c r="F385" i="1"/>
  <c r="D385" i="1" s="1"/>
  <c r="F386" i="1"/>
  <c r="D386" i="1" s="1"/>
  <c r="F387" i="1"/>
  <c r="D387" i="1" s="1"/>
  <c r="F388" i="1"/>
  <c r="D388" i="1" s="1"/>
  <c r="F389" i="1"/>
  <c r="D389" i="1" s="1"/>
  <c r="F390" i="1"/>
  <c r="D390" i="1" s="1"/>
  <c r="F391" i="1"/>
  <c r="D391" i="1" s="1"/>
  <c r="F392" i="1"/>
  <c r="D392" i="1" s="1"/>
  <c r="F393" i="1"/>
  <c r="D393" i="1" s="1"/>
  <c r="F394" i="1"/>
  <c r="D394" i="1" s="1"/>
  <c r="F395" i="1"/>
  <c r="D395" i="1" s="1"/>
  <c r="F396" i="1"/>
  <c r="D396" i="1" s="1"/>
  <c r="F397" i="1"/>
  <c r="D397" i="1" s="1"/>
  <c r="F398" i="1"/>
  <c r="D398" i="1" s="1"/>
  <c r="F399" i="1"/>
  <c r="D399" i="1" s="1"/>
  <c r="F400" i="1"/>
  <c r="D400" i="1" s="1"/>
  <c r="F401" i="1"/>
  <c r="D401" i="1" s="1"/>
  <c r="F402" i="1"/>
  <c r="D402" i="1" s="1"/>
  <c r="F403" i="1"/>
  <c r="D403" i="1" s="1"/>
  <c r="F404" i="1"/>
  <c r="D404" i="1" s="1"/>
  <c r="F405" i="1"/>
  <c r="D405" i="1" s="1"/>
  <c r="F406" i="1"/>
  <c r="D406" i="1" s="1"/>
  <c r="F407" i="1"/>
  <c r="D407" i="1" s="1"/>
  <c r="F408" i="1"/>
  <c r="D408" i="1" s="1"/>
  <c r="F409" i="1"/>
  <c r="D409" i="1" s="1"/>
  <c r="F410" i="1"/>
  <c r="D410" i="1" s="1"/>
  <c r="F411" i="1"/>
  <c r="D411" i="1" s="1"/>
  <c r="F412" i="1"/>
  <c r="D412" i="1" s="1"/>
  <c r="F413" i="1"/>
  <c r="D413" i="1" s="1"/>
  <c r="F414" i="1"/>
  <c r="D414" i="1" s="1"/>
  <c r="F415" i="1"/>
  <c r="D415" i="1" s="1"/>
  <c r="F416" i="1"/>
  <c r="D416" i="1" s="1"/>
  <c r="F417" i="1"/>
  <c r="D417" i="1" s="1"/>
  <c r="F418" i="1"/>
  <c r="D418" i="1" s="1"/>
  <c r="F419" i="1"/>
  <c r="D419" i="1" s="1"/>
  <c r="F420" i="1"/>
  <c r="D420" i="1" s="1"/>
  <c r="F421" i="1"/>
  <c r="D421" i="1" s="1"/>
  <c r="F422" i="1"/>
  <c r="D422" i="1" s="1"/>
  <c r="F423" i="1"/>
  <c r="D423" i="1" s="1"/>
  <c r="F424" i="1"/>
  <c r="D424" i="1" s="1"/>
  <c r="F425" i="1"/>
  <c r="D425" i="1" s="1"/>
  <c r="F426" i="1"/>
  <c r="D426" i="1" s="1"/>
  <c r="F427" i="1"/>
  <c r="D427" i="1" s="1"/>
  <c r="F428" i="1"/>
  <c r="D428" i="1" s="1"/>
  <c r="F429" i="1"/>
  <c r="D429" i="1" s="1"/>
  <c r="F430" i="1"/>
  <c r="D430" i="1" s="1"/>
  <c r="F431" i="1"/>
  <c r="D431" i="1" s="1"/>
  <c r="F432" i="1"/>
  <c r="D432" i="1" s="1"/>
  <c r="F433" i="1"/>
  <c r="D433" i="1" s="1"/>
  <c r="F434" i="1"/>
  <c r="D434" i="1" s="1"/>
  <c r="F435" i="1"/>
  <c r="D435" i="1" s="1"/>
  <c r="F436" i="1"/>
  <c r="D436" i="1" s="1"/>
  <c r="F437" i="1"/>
  <c r="D437" i="1" s="1"/>
  <c r="F438" i="1"/>
  <c r="D438" i="1" s="1"/>
  <c r="F439" i="1"/>
  <c r="D439" i="1" s="1"/>
  <c r="F440" i="1"/>
  <c r="D440" i="1" s="1"/>
  <c r="F441" i="1"/>
  <c r="D441" i="1" s="1"/>
  <c r="F442" i="1"/>
  <c r="D442" i="1" s="1"/>
  <c r="F443" i="1"/>
  <c r="D443" i="1" s="1"/>
  <c r="F444" i="1"/>
  <c r="D444" i="1" s="1"/>
  <c r="F445" i="1"/>
  <c r="D445" i="1" s="1"/>
  <c r="F446" i="1"/>
  <c r="D446" i="1" s="1"/>
  <c r="F447" i="1"/>
  <c r="D447" i="1" s="1"/>
  <c r="F448" i="1"/>
  <c r="D448" i="1" s="1"/>
  <c r="F449" i="1"/>
  <c r="D449" i="1" s="1"/>
  <c r="F450" i="1"/>
  <c r="D450" i="1" s="1"/>
  <c r="F451" i="1"/>
  <c r="D451" i="1" s="1"/>
  <c r="F452" i="1"/>
  <c r="D452" i="1" s="1"/>
  <c r="F453" i="1"/>
  <c r="D453" i="1" s="1"/>
  <c r="F454" i="1"/>
  <c r="D454" i="1" s="1"/>
  <c r="F455" i="1"/>
  <c r="D455" i="1" s="1"/>
  <c r="F456" i="1"/>
  <c r="D456" i="1" s="1"/>
  <c r="F457" i="1"/>
  <c r="D457" i="1" s="1"/>
  <c r="F458" i="1"/>
  <c r="D458" i="1" s="1"/>
  <c r="F459" i="1"/>
  <c r="D459" i="1" s="1"/>
  <c r="F460" i="1"/>
  <c r="D460" i="1" s="1"/>
  <c r="F461" i="1"/>
  <c r="D461" i="1" s="1"/>
  <c r="F462" i="1"/>
  <c r="D462" i="1" s="1"/>
  <c r="F463" i="1"/>
  <c r="D463" i="1" s="1"/>
  <c r="F464" i="1"/>
  <c r="D464" i="1" s="1"/>
  <c r="F465" i="1"/>
  <c r="D465" i="1" s="1"/>
  <c r="F466" i="1"/>
  <c r="D466" i="1" s="1"/>
  <c r="F467" i="1"/>
  <c r="D467" i="1" s="1"/>
  <c r="F468" i="1"/>
  <c r="D468" i="1" s="1"/>
  <c r="F469" i="1"/>
  <c r="D469" i="1" s="1"/>
  <c r="F470" i="1"/>
  <c r="D470" i="1" s="1"/>
  <c r="F471" i="1"/>
  <c r="D471" i="1" s="1"/>
  <c r="F472" i="1"/>
  <c r="D472" i="1" s="1"/>
  <c r="F473" i="1"/>
  <c r="D473" i="1" s="1"/>
  <c r="F474" i="1"/>
  <c r="D474" i="1" s="1"/>
  <c r="F475" i="1"/>
  <c r="D475" i="1" s="1"/>
  <c r="F476" i="1"/>
  <c r="D476" i="1" s="1"/>
  <c r="F477" i="1"/>
  <c r="D477" i="1" s="1"/>
  <c r="F478" i="1"/>
  <c r="D478" i="1" s="1"/>
  <c r="F479" i="1"/>
  <c r="D479" i="1" s="1"/>
  <c r="F480" i="1"/>
  <c r="D480" i="1" s="1"/>
  <c r="F481" i="1"/>
  <c r="D481" i="1" s="1"/>
  <c r="F482" i="1"/>
  <c r="D482" i="1" s="1"/>
  <c r="F483" i="1"/>
  <c r="D483" i="1" s="1"/>
  <c r="F484" i="1"/>
  <c r="D484" i="1" s="1"/>
  <c r="F485" i="1"/>
  <c r="D485" i="1" s="1"/>
  <c r="F486" i="1"/>
  <c r="D486" i="1" s="1"/>
  <c r="F487" i="1"/>
  <c r="D487" i="1" s="1"/>
  <c r="F488" i="1"/>
  <c r="D488" i="1" s="1"/>
  <c r="F489" i="1"/>
  <c r="D489" i="1" s="1"/>
  <c r="F490" i="1"/>
  <c r="D490" i="1" s="1"/>
  <c r="F491" i="1"/>
  <c r="D491" i="1" s="1"/>
  <c r="F492" i="1"/>
  <c r="D492" i="1" s="1"/>
  <c r="F493" i="1"/>
  <c r="D493" i="1" s="1"/>
  <c r="F494" i="1"/>
  <c r="D494" i="1" s="1"/>
  <c r="F495" i="1"/>
  <c r="D495" i="1" s="1"/>
  <c r="F496" i="1"/>
  <c r="D496" i="1" s="1"/>
  <c r="F497" i="1"/>
  <c r="D497" i="1" s="1"/>
  <c r="F498" i="1"/>
  <c r="D498" i="1" s="1"/>
  <c r="F499" i="1"/>
  <c r="D499" i="1" s="1"/>
  <c r="F500" i="1"/>
  <c r="D500" i="1" s="1"/>
  <c r="F501" i="1"/>
  <c r="D501" i="1" s="1"/>
  <c r="F502" i="1"/>
  <c r="D502" i="1" s="1"/>
  <c r="F503" i="1"/>
  <c r="D503" i="1" s="1"/>
  <c r="F504" i="1"/>
  <c r="D504" i="1" s="1"/>
  <c r="F505" i="1"/>
  <c r="D505" i="1" s="1"/>
  <c r="F506" i="1"/>
  <c r="D506" i="1" s="1"/>
  <c r="F507" i="1"/>
  <c r="D507" i="1" s="1"/>
  <c r="F508" i="1"/>
  <c r="D508" i="1" s="1"/>
  <c r="F509" i="1"/>
  <c r="D509" i="1" s="1"/>
  <c r="F510" i="1"/>
  <c r="D510" i="1" s="1"/>
  <c r="F511" i="1"/>
  <c r="D511" i="1" s="1"/>
  <c r="F512" i="1"/>
  <c r="D512" i="1" s="1"/>
  <c r="F513" i="1"/>
  <c r="D513" i="1" s="1"/>
  <c r="F514" i="1"/>
  <c r="D514" i="1" s="1"/>
  <c r="F515" i="1"/>
  <c r="D515" i="1" s="1"/>
  <c r="F516" i="1"/>
  <c r="D516" i="1" s="1"/>
  <c r="F517" i="1"/>
  <c r="D517" i="1" s="1"/>
  <c r="F518" i="1"/>
  <c r="D518" i="1" s="1"/>
  <c r="F519" i="1"/>
  <c r="D519" i="1" s="1"/>
  <c r="F520" i="1"/>
  <c r="D520" i="1" s="1"/>
  <c r="F521" i="1"/>
  <c r="D521" i="1" s="1"/>
  <c r="F522" i="1"/>
  <c r="D522" i="1" s="1"/>
  <c r="F523" i="1"/>
  <c r="D523" i="1" s="1"/>
  <c r="F524" i="1"/>
  <c r="D524" i="1" s="1"/>
  <c r="F525" i="1"/>
  <c r="D525" i="1" s="1"/>
  <c r="F526" i="1"/>
  <c r="D526" i="1" s="1"/>
  <c r="F527" i="1"/>
  <c r="D527" i="1" s="1"/>
  <c r="F528" i="1"/>
  <c r="D528" i="1" s="1"/>
  <c r="F529" i="1"/>
  <c r="D529" i="1" s="1"/>
  <c r="F530" i="1"/>
  <c r="D530" i="1" s="1"/>
  <c r="F531" i="1"/>
  <c r="D531" i="1" s="1"/>
  <c r="F532" i="1"/>
  <c r="D532" i="1" s="1"/>
  <c r="F533" i="1"/>
  <c r="D533" i="1" s="1"/>
  <c r="F534" i="1"/>
  <c r="D534" i="1" s="1"/>
  <c r="F535" i="1"/>
  <c r="D535" i="1" s="1"/>
  <c r="F536" i="1"/>
  <c r="D536" i="1" s="1"/>
  <c r="F537" i="1"/>
  <c r="D537" i="1" s="1"/>
  <c r="F538" i="1"/>
  <c r="D538" i="1" s="1"/>
  <c r="F539" i="1"/>
  <c r="D539" i="1" s="1"/>
  <c r="F540" i="1"/>
  <c r="D540" i="1" s="1"/>
  <c r="F541" i="1"/>
  <c r="D541" i="1" s="1"/>
  <c r="F542" i="1"/>
  <c r="D542" i="1" s="1"/>
  <c r="F543" i="1"/>
  <c r="D543" i="1" s="1"/>
  <c r="F544" i="1"/>
  <c r="D544" i="1" s="1"/>
  <c r="F545" i="1"/>
  <c r="D545" i="1" s="1"/>
  <c r="F546" i="1"/>
  <c r="D546" i="1" s="1"/>
  <c r="F547" i="1"/>
  <c r="D547" i="1" s="1"/>
  <c r="F548" i="1"/>
  <c r="D548" i="1" s="1"/>
  <c r="F549" i="1"/>
  <c r="D549" i="1" s="1"/>
  <c r="F550" i="1"/>
  <c r="D550" i="1" s="1"/>
  <c r="F551" i="1"/>
  <c r="D551" i="1" s="1"/>
  <c r="F552" i="1"/>
  <c r="D552" i="1" s="1"/>
  <c r="F553" i="1"/>
  <c r="D553" i="1" s="1"/>
  <c r="F554" i="1"/>
  <c r="D554" i="1" s="1"/>
  <c r="F555" i="1"/>
  <c r="D555" i="1" s="1"/>
  <c r="F556" i="1"/>
  <c r="D556" i="1" s="1"/>
  <c r="F557" i="1"/>
  <c r="D557" i="1" s="1"/>
  <c r="F558" i="1"/>
  <c r="D558" i="1" s="1"/>
  <c r="F559" i="1"/>
  <c r="D559" i="1" s="1"/>
  <c r="F560" i="1"/>
  <c r="D560" i="1" s="1"/>
  <c r="F561" i="1"/>
  <c r="D561" i="1" s="1"/>
  <c r="F562" i="1"/>
  <c r="D562" i="1" s="1"/>
  <c r="F563" i="1"/>
  <c r="D563" i="1" s="1"/>
  <c r="F564" i="1"/>
  <c r="D564" i="1" s="1"/>
  <c r="F565" i="1"/>
  <c r="D565" i="1" s="1"/>
  <c r="F566" i="1"/>
  <c r="D566" i="1" s="1"/>
  <c r="F567" i="1"/>
  <c r="D567" i="1" s="1"/>
  <c r="F568" i="1"/>
  <c r="D568" i="1" s="1"/>
  <c r="F569" i="1"/>
  <c r="D569" i="1" s="1"/>
  <c r="F570" i="1"/>
  <c r="D570" i="1" s="1"/>
  <c r="F571" i="1"/>
  <c r="D571" i="1" s="1"/>
  <c r="F572" i="1"/>
  <c r="D572" i="1" s="1"/>
  <c r="F573" i="1"/>
  <c r="D573" i="1" s="1"/>
  <c r="F574" i="1"/>
  <c r="D574" i="1" s="1"/>
  <c r="F575" i="1"/>
  <c r="D575" i="1" s="1"/>
  <c r="F576" i="1"/>
  <c r="D576" i="1" s="1"/>
  <c r="F577" i="1"/>
  <c r="D577" i="1" s="1"/>
  <c r="F578" i="1"/>
  <c r="D578" i="1" s="1"/>
  <c r="F579" i="1"/>
  <c r="D579" i="1" s="1"/>
  <c r="F580" i="1"/>
  <c r="D580" i="1" s="1"/>
  <c r="F33" i="1"/>
  <c r="D33" i="1" s="1"/>
  <c r="F23" i="1"/>
  <c r="D23" i="1" s="1"/>
  <c r="F24" i="1"/>
  <c r="D24" i="1" s="1"/>
  <c r="F25" i="1"/>
  <c r="D25" i="1" s="1"/>
  <c r="F26" i="1"/>
  <c r="D26" i="1" s="1"/>
  <c r="F27" i="1"/>
  <c r="D27" i="1" s="1"/>
  <c r="F28" i="1"/>
  <c r="D28" i="1" s="1"/>
  <c r="F29" i="1"/>
  <c r="D29" i="1" s="1"/>
  <c r="F30" i="1"/>
  <c r="D30" i="1" s="1"/>
  <c r="F31" i="1"/>
  <c r="D31" i="1" s="1"/>
  <c r="G15" i="1"/>
  <c r="B19" i="1"/>
  <c r="F46" i="1"/>
  <c r="D46" i="1" s="1"/>
  <c r="F47" i="1"/>
  <c r="D47" i="1" s="1"/>
  <c r="F48" i="1"/>
  <c r="D48" i="1" s="1"/>
  <c r="F49" i="1"/>
  <c r="D49" i="1" s="1"/>
  <c r="F50" i="1"/>
  <c r="D50" i="1" s="1"/>
  <c r="F21" i="1"/>
  <c r="D21" i="1" s="1"/>
  <c r="F22" i="1"/>
  <c r="D22" i="1" s="1"/>
  <c r="F32" i="1"/>
  <c r="D32" i="1" s="1"/>
  <c r="F34" i="1"/>
  <c r="D34" i="1" s="1"/>
  <c r="F35" i="1"/>
  <c r="D35" i="1" s="1"/>
  <c r="F36" i="1"/>
  <c r="D36" i="1" s="1"/>
  <c r="F37" i="1"/>
  <c r="D37" i="1" s="1"/>
  <c r="F38" i="1"/>
  <c r="D38" i="1" s="1"/>
  <c r="F39" i="1"/>
  <c r="D39" i="1" s="1"/>
  <c r="F40" i="1"/>
  <c r="D40" i="1" s="1"/>
  <c r="F41" i="1"/>
  <c r="D41" i="1" s="1"/>
  <c r="F42" i="1"/>
  <c r="D42" i="1" s="1"/>
  <c r="F43" i="1"/>
  <c r="D43" i="1" s="1"/>
  <c r="F44" i="1"/>
  <c r="D44" i="1" s="1"/>
  <c r="F45" i="1"/>
  <c r="D45" i="1" s="1"/>
  <c r="F51" i="1"/>
  <c r="D51" i="1" s="1"/>
  <c r="F52" i="1"/>
  <c r="D52" i="1" s="1"/>
  <c r="F53" i="1"/>
  <c r="D53" i="1" s="1"/>
  <c r="F54" i="1"/>
  <c r="D54" i="1" s="1"/>
  <c r="F55" i="1"/>
  <c r="D55" i="1" s="1"/>
  <c r="F56" i="1"/>
  <c r="D56" i="1" s="1"/>
  <c r="F57" i="1"/>
  <c r="D57" i="1" s="1"/>
  <c r="D58" i="1"/>
  <c r="D59" i="1"/>
  <c r="F60" i="1"/>
  <c r="D60" i="1" s="1"/>
  <c r="F61" i="1"/>
  <c r="D61" i="1" s="1"/>
  <c r="F62" i="1"/>
  <c r="D62" i="1" s="1"/>
  <c r="F63" i="1"/>
  <c r="D63" i="1" s="1"/>
  <c r="F64" i="1"/>
  <c r="D64" i="1" s="1"/>
  <c r="F65" i="1"/>
  <c r="D65" i="1" s="1"/>
  <c r="F66" i="1"/>
  <c r="D66" i="1" s="1"/>
  <c r="F67" i="1"/>
  <c r="D67" i="1" s="1"/>
  <c r="F68" i="1"/>
  <c r="D68" i="1" s="1"/>
  <c r="F69" i="1"/>
  <c r="D69" i="1" s="1"/>
  <c r="F70" i="1"/>
  <c r="D70" i="1" s="1"/>
  <c r="F71" i="1"/>
  <c r="D71" i="1" s="1"/>
  <c r="F72" i="1"/>
  <c r="D72" i="1" s="1"/>
  <c r="F73" i="1"/>
  <c r="D73" i="1" s="1"/>
  <c r="F74" i="1"/>
  <c r="D74" i="1" s="1"/>
  <c r="F75" i="1"/>
  <c r="D75" i="1" s="1"/>
  <c r="F76" i="1"/>
  <c r="D76" i="1" s="1"/>
  <c r="F77" i="1"/>
  <c r="D77" i="1" s="1"/>
  <c r="F78" i="1"/>
  <c r="D78" i="1" s="1"/>
  <c r="F79" i="1"/>
  <c r="D79" i="1" s="1"/>
  <c r="F80" i="1"/>
  <c r="D80" i="1" s="1"/>
  <c r="F81" i="1"/>
  <c r="D81" i="1" s="1"/>
  <c r="F82" i="1"/>
  <c r="D82" i="1" s="1"/>
  <c r="F83" i="1"/>
  <c r="D83" i="1" s="1"/>
  <c r="F84" i="1"/>
  <c r="D84" i="1" s="1"/>
  <c r="F85" i="1"/>
  <c r="D85" i="1" s="1"/>
  <c r="F86" i="1"/>
  <c r="D86" i="1" s="1"/>
  <c r="F87" i="1"/>
  <c r="D87" i="1" s="1"/>
  <c r="F88" i="1"/>
  <c r="D88" i="1" s="1"/>
  <c r="F89" i="1"/>
  <c r="D89" i="1" s="1"/>
  <c r="F90" i="1"/>
  <c r="D90" i="1" s="1"/>
  <c r="F91" i="1"/>
  <c r="D91" i="1" s="1"/>
  <c r="F92" i="1"/>
  <c r="D92" i="1" s="1"/>
  <c r="F93" i="1"/>
  <c r="D93" i="1" s="1"/>
  <c r="F94" i="1"/>
  <c r="D94" i="1" s="1"/>
  <c r="F95" i="1"/>
  <c r="D95" i="1" s="1"/>
  <c r="F96" i="1"/>
  <c r="D96" i="1" s="1"/>
  <c r="F97" i="1"/>
  <c r="D97" i="1" s="1"/>
  <c r="F98" i="1"/>
  <c r="D98" i="1" s="1"/>
  <c r="F99" i="1"/>
  <c r="D99" i="1" s="1"/>
  <c r="F100" i="1"/>
  <c r="D100" i="1" s="1"/>
  <c r="F101" i="1"/>
  <c r="D101" i="1" s="1"/>
  <c r="F102" i="1"/>
  <c r="D102" i="1" s="1"/>
  <c r="F103" i="1"/>
  <c r="D103" i="1" s="1"/>
  <c r="F104" i="1"/>
  <c r="D104" i="1" s="1"/>
  <c r="F105" i="1"/>
  <c r="D105" i="1" s="1"/>
  <c r="F106" i="1"/>
  <c r="D106" i="1" s="1"/>
  <c r="F107" i="1"/>
  <c r="D107" i="1" s="1"/>
  <c r="F108" i="1"/>
  <c r="D108" i="1" s="1"/>
  <c r="F109" i="1"/>
  <c r="D109" i="1" s="1"/>
  <c r="F110" i="1"/>
  <c r="D110" i="1" s="1"/>
  <c r="F111" i="1"/>
  <c r="D111" i="1" s="1"/>
  <c r="F112" i="1"/>
  <c r="D112" i="1" s="1"/>
  <c r="F113" i="1"/>
  <c r="D113" i="1" s="1"/>
  <c r="F114" i="1"/>
  <c r="D114" i="1" s="1"/>
  <c r="F115" i="1"/>
  <c r="D115" i="1" s="1"/>
  <c r="F116" i="1"/>
  <c r="D116" i="1" s="1"/>
  <c r="F117" i="1"/>
  <c r="D117" i="1" s="1"/>
  <c r="F118" i="1"/>
  <c r="D118" i="1" s="1"/>
  <c r="F119" i="1"/>
  <c r="D119" i="1" s="1"/>
  <c r="F120" i="1"/>
  <c r="D120" i="1" s="1"/>
  <c r="F121" i="1"/>
  <c r="D121" i="1" s="1"/>
  <c r="F122" i="1"/>
  <c r="D122" i="1" s="1"/>
  <c r="F123" i="1"/>
  <c r="D123" i="1" s="1"/>
  <c r="F124" i="1"/>
  <c r="D124" i="1" s="1"/>
  <c r="F125" i="1"/>
  <c r="D125" i="1" s="1"/>
  <c r="F126" i="1"/>
  <c r="D126" i="1" s="1"/>
  <c r="F127" i="1"/>
  <c r="D127" i="1" s="1"/>
  <c r="F128" i="1"/>
  <c r="D128" i="1" s="1"/>
  <c r="F129" i="1"/>
  <c r="D129" i="1" s="1"/>
  <c r="F130" i="1"/>
  <c r="D130" i="1" s="1"/>
  <c r="F131" i="1"/>
  <c r="D131" i="1" s="1"/>
  <c r="F132" i="1"/>
  <c r="D132" i="1" s="1"/>
  <c r="F133" i="1"/>
  <c r="D133" i="1" s="1"/>
  <c r="F134" i="1"/>
  <c r="D134" i="1" s="1"/>
  <c r="F135" i="1"/>
  <c r="D135" i="1" s="1"/>
  <c r="F136" i="1"/>
  <c r="D136" i="1" s="1"/>
  <c r="F137" i="1"/>
  <c r="D137" i="1" s="1"/>
  <c r="F138" i="1"/>
  <c r="D138" i="1" s="1"/>
  <c r="F139" i="1"/>
  <c r="D139" i="1" s="1"/>
  <c r="F140" i="1"/>
  <c r="D140" i="1" s="1"/>
  <c r="F141" i="1"/>
  <c r="D141" i="1" s="1"/>
  <c r="F142" i="1"/>
  <c r="D142" i="1" s="1"/>
  <c r="F143" i="1"/>
  <c r="D143" i="1" s="1"/>
  <c r="F144" i="1"/>
  <c r="D144" i="1" s="1"/>
  <c r="F145" i="1"/>
  <c r="D145" i="1" s="1"/>
  <c r="F146" i="1"/>
  <c r="D146" i="1" s="1"/>
  <c r="F147" i="1"/>
  <c r="D147" i="1" s="1"/>
  <c r="F148" i="1"/>
  <c r="D148" i="1" s="1"/>
  <c r="F149" i="1"/>
  <c r="D149" i="1" s="1"/>
  <c r="F150" i="1"/>
  <c r="D150" i="1" s="1"/>
  <c r="F151" i="1"/>
  <c r="D151" i="1" s="1"/>
  <c r="F152" i="1"/>
  <c r="D152" i="1" s="1"/>
  <c r="F153" i="1"/>
  <c r="D153" i="1" s="1"/>
  <c r="F154" i="1"/>
  <c r="D154" i="1" s="1"/>
  <c r="F155" i="1"/>
  <c r="D155" i="1" s="1"/>
  <c r="F156" i="1"/>
  <c r="D156" i="1" s="1"/>
  <c r="F157" i="1"/>
  <c r="D157" i="1" s="1"/>
  <c r="F158" i="1"/>
  <c r="D158" i="1" s="1"/>
  <c r="F159" i="1"/>
  <c r="D159" i="1" s="1"/>
  <c r="F160" i="1"/>
  <c r="D160" i="1" s="1"/>
  <c r="F161" i="1"/>
  <c r="D161" i="1" s="1"/>
  <c r="F162" i="1"/>
  <c r="D162" i="1" s="1"/>
  <c r="F163" i="1"/>
  <c r="D163" i="1" s="1"/>
  <c r="F164" i="1"/>
  <c r="D164" i="1" s="1"/>
  <c r="F165" i="1"/>
  <c r="D165" i="1" s="1"/>
  <c r="F166" i="1"/>
  <c r="D166" i="1" s="1"/>
  <c r="F167" i="1"/>
  <c r="D167" i="1" s="1"/>
  <c r="F168" i="1"/>
  <c r="D168" i="1" s="1"/>
  <c r="F169" i="1"/>
  <c r="D169" i="1" s="1"/>
  <c r="F170" i="1"/>
  <c r="D170" i="1" s="1"/>
  <c r="F171" i="1"/>
  <c r="D171" i="1" s="1"/>
  <c r="F172" i="1"/>
  <c r="D172" i="1" s="1"/>
  <c r="F173" i="1"/>
  <c r="D173" i="1" s="1"/>
  <c r="F174" i="1"/>
  <c r="D174" i="1" s="1"/>
  <c r="F175" i="1"/>
  <c r="D175" i="1" s="1"/>
  <c r="F176" i="1"/>
  <c r="D176" i="1" s="1"/>
  <c r="F177" i="1"/>
  <c r="D177" i="1" s="1"/>
  <c r="F178" i="1"/>
  <c r="D178" i="1" s="1"/>
  <c r="F179" i="1"/>
  <c r="D179" i="1" s="1"/>
  <c r="F180" i="1"/>
  <c r="D180" i="1" s="1"/>
  <c r="F181" i="1"/>
  <c r="D181" i="1" s="1"/>
  <c r="F182" i="1"/>
  <c r="D182" i="1" s="1"/>
  <c r="F183" i="1"/>
  <c r="D183" i="1" s="1"/>
  <c r="F184" i="1"/>
  <c r="D184" i="1" s="1"/>
  <c r="F185" i="1"/>
  <c r="D185" i="1" s="1"/>
  <c r="F186" i="1"/>
  <c r="D186" i="1" s="1"/>
  <c r="F187" i="1"/>
  <c r="D187" i="1" s="1"/>
  <c r="F188" i="1"/>
  <c r="D188" i="1" s="1"/>
  <c r="F189" i="1"/>
  <c r="D189" i="1" s="1"/>
  <c r="F190" i="1"/>
  <c r="D190" i="1" s="1"/>
  <c r="F191" i="1"/>
  <c r="D191" i="1" s="1"/>
  <c r="F192" i="1"/>
  <c r="D192" i="1" s="1"/>
  <c r="F193" i="1"/>
  <c r="D193" i="1" s="1"/>
  <c r="F194" i="1"/>
  <c r="D194" i="1" s="1"/>
  <c r="F195" i="1"/>
  <c r="D195" i="1" s="1"/>
  <c r="F196" i="1"/>
  <c r="D196" i="1" s="1"/>
  <c r="F197" i="1"/>
  <c r="D197" i="1" s="1"/>
  <c r="F198" i="1"/>
  <c r="D198" i="1" s="1"/>
  <c r="F199" i="1"/>
  <c r="D199" i="1" s="1"/>
  <c r="F200" i="1"/>
  <c r="D200" i="1" s="1"/>
  <c r="F201" i="1"/>
  <c r="D201" i="1" s="1"/>
  <c r="F202" i="1"/>
  <c r="D202" i="1" s="1"/>
  <c r="F203" i="1"/>
  <c r="D203" i="1" s="1"/>
  <c r="F204" i="1"/>
  <c r="D204" i="1" s="1"/>
  <c r="F205" i="1"/>
  <c r="D205" i="1" s="1"/>
  <c r="F206" i="1"/>
  <c r="D206" i="1" s="1"/>
  <c r="F207" i="1"/>
  <c r="D207" i="1" s="1"/>
  <c r="F19" i="1"/>
  <c r="D19" i="1" s="1"/>
  <c r="F20" i="1"/>
  <c r="D20" i="1" s="1"/>
  <c r="B12" i="2" l="1"/>
  <c r="M2" i="2" s="1"/>
  <c r="C13" i="2"/>
  <c r="C14" i="2" s="1"/>
  <c r="C15" i="2" s="1"/>
  <c r="C16" i="2" s="1"/>
  <c r="C17" i="2" s="1"/>
  <c r="C18" i="2" s="1"/>
  <c r="C19" i="2" s="1"/>
  <c r="C20" i="2" s="1"/>
  <c r="C21" i="2" s="1"/>
  <c r="C22" i="2" s="1"/>
  <c r="C23" i="2" s="1"/>
  <c r="C19" i="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B18" i="1"/>
  <c r="G16" i="1" l="1"/>
  <c r="J1" i="1" l="1"/>
</calcChain>
</file>

<file path=xl/sharedStrings.xml><?xml version="1.0" encoding="utf-8"?>
<sst xmlns="http://schemas.openxmlformats.org/spreadsheetml/2006/main" count="596" uniqueCount="494">
  <si>
    <t>id</t>
  </si>
  <si>
    <t>path</t>
  </si>
  <si>
    <t>definition</t>
  </si>
  <si>
    <t>min</t>
  </si>
  <si>
    <t>date</t>
  </si>
  <si>
    <t>*</t>
  </si>
  <si>
    <t>type</t>
  </si>
  <si>
    <t>string</t>
  </si>
  <si>
    <t>draft</t>
  </si>
  <si>
    <t>http://hl7.org/fhir/StructureDefinition/Element</t>
  </si>
  <si>
    <t>001</t>
  </si>
  <si>
    <t>name</t>
  </si>
  <si>
    <t>status</t>
  </si>
  <si>
    <t>publisher</t>
  </si>
  <si>
    <t>description</t>
  </si>
  <si>
    <t>code</t>
  </si>
  <si>
    <t>baseDefinition</t>
  </si>
  <si>
    <t>jurisdiction</t>
  </si>
  <si>
    <t>Type</t>
  </si>
  <si>
    <t>url</t>
  </si>
  <si>
    <t>version</t>
  </si>
  <si>
    <t xml:space="preserve"> </t>
  </si>
  <si>
    <t>Logical Model</t>
  </si>
  <si>
    <t>patient</t>
  </si>
  <si>
    <t>visit</t>
  </si>
  <si>
    <t>Visit</t>
  </si>
  <si>
    <t>Patient's name</t>
  </si>
  <si>
    <t>BackboneElement</t>
  </si>
  <si>
    <t>HumanName</t>
  </si>
  <si>
    <t>Patient's visits</t>
  </si>
  <si>
    <t>visit.date</t>
  </si>
  <si>
    <t>Visit date</t>
  </si>
  <si>
    <t>visit.referral</t>
  </si>
  <si>
    <t>model-who-hiv-adaptation-kit</t>
  </si>
  <si>
    <t>visit.referral.referrer</t>
  </si>
  <si>
    <t>patient.name</t>
  </si>
  <si>
    <t>Patient</t>
  </si>
  <si>
    <t>Patient info</t>
  </si>
  <si>
    <t>Short</t>
  </si>
  <si>
    <t>Max</t>
  </si>
  <si>
    <t>patient.countryOfBirth</t>
  </si>
  <si>
    <t>patient.dateOfBirth</t>
  </si>
  <si>
    <t>patient.dateOfBirthUnknown</t>
  </si>
  <si>
    <t>patient.age</t>
  </si>
  <si>
    <t>patient.estimatedAge</t>
  </si>
  <si>
    <t>patient.identification.nationalId</t>
  </si>
  <si>
    <t>patient.identification.nationalHealthId</t>
  </si>
  <si>
    <t>patient.identification.nationalProgramId</t>
  </si>
  <si>
    <t>patient.identification.nationalHealthInsuranceId</t>
  </si>
  <si>
    <t>patient.identification</t>
  </si>
  <si>
    <t>patient.identification.uniqueId</t>
  </si>
  <si>
    <t>patient.gender</t>
  </si>
  <si>
    <t>boolean</t>
  </si>
  <si>
    <t>patient.genderIdentity</t>
  </si>
  <si>
    <t>patient.address</t>
  </si>
  <si>
    <t>patient.telephoneNumber</t>
  </si>
  <si>
    <t>patient.administrativeArea</t>
  </si>
  <si>
    <t>patient.communicationConsent</t>
  </si>
  <si>
    <t>patient.reminderMessages</t>
  </si>
  <si>
    <t>patient.communicationPreferences</t>
  </si>
  <si>
    <t>patient.email</t>
  </si>
  <si>
    <t>patient.alternateContact</t>
  </si>
  <si>
    <t>patient.alternateContact.name</t>
  </si>
  <si>
    <t>WHOHIVAdaptationKitModel</t>
  </si>
  <si>
    <t>2021-01-07</t>
  </si>
  <si>
    <t>OpenHIE</t>
  </si>
  <si>
    <t>http://openhie.org</t>
  </si>
  <si>
    <t>http://openhie.org/standards/fhir/hiv/model-who-hiv-adaptation-kit</t>
  </si>
  <si>
    <t>This logical model reflects the WHO HIV Digital Accelerator Kit data dictionary</t>
  </si>
  <si>
    <t>SimpleQuantity</t>
  </si>
  <si>
    <t>patient.alternateContact.phoneNumber</t>
  </si>
  <si>
    <t>patient.alternateContact.address</t>
  </si>
  <si>
    <t>patient.alternateContact.relationship</t>
  </si>
  <si>
    <t>Client's E-mail</t>
  </si>
  <si>
    <t xml:space="preserve">Alternate contact's name </t>
  </si>
  <si>
    <t>Alternate contact's phone number</t>
  </si>
  <si>
    <t>Alternate contact's address</t>
  </si>
  <si>
    <t>Alternate contact relationship</t>
  </si>
  <si>
    <t xml:space="preserve">Alternate contact </t>
  </si>
  <si>
    <t>visit.reason</t>
  </si>
  <si>
    <t>visit.firstTimeHIVTest</t>
  </si>
  <si>
    <t>visit.hivRetest</t>
  </si>
  <si>
    <t>First encounter for screening for human immunodeficiency virus</t>
  </si>
  <si>
    <t>Reason for HIV testing services visit</t>
  </si>
  <si>
    <t>Retesting for human immunodeficiency virus</t>
  </si>
  <si>
    <t xml:space="preserve">Referred through partner services </t>
  </si>
  <si>
    <t>Client reported coming to the facility after receiving a provider-assisted referral or patient referral from a contact or partner.</t>
  </si>
  <si>
    <t>Partner or contact of an index case</t>
  </si>
  <si>
    <t>The client is a contact or partner of a person diagnosed with HIV (an index case).</t>
  </si>
  <si>
    <t>Partner or contact of an HIV testing client (non-index case)</t>
  </si>
  <si>
    <t>The client is a contact or partner identified through partner or social network services, but is not known to be a partner of an index-case.</t>
  </si>
  <si>
    <t>Type of contact or partner for partner services</t>
  </si>
  <si>
    <t>Client's relationship to the person that referred the client for partner services or family services</t>
  </si>
  <si>
    <t>Biological child</t>
  </si>
  <si>
    <t>Client is the biological child of the person that referred the client for family services</t>
  </si>
  <si>
    <t>Drug injecting partner</t>
  </si>
  <si>
    <t>Client is a drug injecting partner of the person that referred the client for partner services</t>
  </si>
  <si>
    <t>Sexual partner</t>
  </si>
  <si>
    <t>Client is a sexual partner of the person that referred the client for partner services</t>
  </si>
  <si>
    <t>Social contact</t>
  </si>
  <si>
    <t>Client is a social contact of the person that referred the client for social-network services</t>
  </si>
  <si>
    <t>DateTime of suspected exposure to HIV</t>
  </si>
  <si>
    <t>Community-level testing</t>
  </si>
  <si>
    <t>Testing is happening in the community, which includes mobile testing</t>
  </si>
  <si>
    <t>Facility-level testing</t>
  </si>
  <si>
    <t>Where the testing is happening - at a facility</t>
  </si>
  <si>
    <t>Type of community-level testing</t>
  </si>
  <si>
    <t>Specific point in the community where testing is happening</t>
  </si>
  <si>
    <t>Mobile testing (e.g., through vans or temporary testing facilities)</t>
  </si>
  <si>
    <t>The client tested through mobile testing, such as through vans or temporary testing facilities</t>
  </si>
  <si>
    <t>Voluntary Counselling and Testing centres (not within a health facility setting)</t>
  </si>
  <si>
    <t>The client tested at a voluntary counselling and testing centre (not within a health facility setting)</t>
  </si>
  <si>
    <t>Other community-based testing</t>
  </si>
  <si>
    <t>The client tested through another type of community-based testing.</t>
  </si>
  <si>
    <t>Entry point for facility-level testing</t>
  </si>
  <si>
    <t>Specific point where testing is happening at a facility.</t>
  </si>
  <si>
    <t>Provider-initiated tested in a clinic or emergency facility</t>
  </si>
  <si>
    <t>The client tested though provider-initiated HIV Testing &amp; Counselling, which could be at an emergency facility</t>
  </si>
  <si>
    <t>Antenatal care clinic</t>
  </si>
  <si>
    <t>The client tested at an antenatal care clinic, including labour and delivery</t>
  </si>
  <si>
    <t xml:space="preserve">Voluntary Counselling and Testing (within a health facility setting) </t>
  </si>
  <si>
    <t>The client tested through voluntary counselling and testing (within a health facility setting)</t>
  </si>
  <si>
    <t>Family Planning clinic</t>
  </si>
  <si>
    <t>The client tested at a Family Planning clinic</t>
  </si>
  <si>
    <t>Other facility-level testing</t>
  </si>
  <si>
    <t>The client tested at another type of facility</t>
  </si>
  <si>
    <t>Tuberculosis (TB) clinic</t>
  </si>
  <si>
    <t xml:space="preserve">The client tested at a tuberculosis (TB) clinic. </t>
  </si>
  <si>
    <t>Currently pregnant</t>
  </si>
  <si>
    <t>Client is currently pregnant</t>
  </si>
  <si>
    <t>Gestational age</t>
  </si>
  <si>
    <t>Gestational age in weeks and/or days depending on the source of gestational age</t>
  </si>
  <si>
    <t xml:space="preserve">Expected Date of Delivery (EDD) </t>
  </si>
  <si>
    <t>Expected date of delivery based on gestational age</t>
  </si>
  <si>
    <t>Breastfeeding</t>
  </si>
  <si>
    <t>Infant is being breastfed by mother</t>
  </si>
  <si>
    <t>Partner HIV status (reported)</t>
  </si>
  <si>
    <t>The HIV status of the client's partner.</t>
  </si>
  <si>
    <t>HIV Positive</t>
  </si>
  <si>
    <t>Client's partner is HIV Positive</t>
  </si>
  <si>
    <t>HIV Negative</t>
  </si>
  <si>
    <t>Client's partner is HIV Negative</t>
  </si>
  <si>
    <t>Unknown HIV status</t>
  </si>
  <si>
    <t>Don't know HIV Status - client does not know partner's HIV status.</t>
  </si>
  <si>
    <t>Partner is from a key population</t>
  </si>
  <si>
    <t>Client's partner is a member of a key population, which has an increased risk of HIV.</t>
  </si>
  <si>
    <t>Sex worker</t>
  </si>
  <si>
    <t>Client's partner is a sex worker</t>
  </si>
  <si>
    <t>Men who have sex with men</t>
  </si>
  <si>
    <t>Client's partner is a man who has sex with men</t>
  </si>
  <si>
    <t>Transgender people</t>
  </si>
  <si>
    <t>Client's partner is transgender</t>
  </si>
  <si>
    <t>Person who injects drugs</t>
  </si>
  <si>
    <t>Client's partner is a person who injects drugs</t>
  </si>
  <si>
    <t>People living in prisons and other closed setting</t>
  </si>
  <si>
    <t>Client's partner lives in a prison or other closed setting</t>
  </si>
  <si>
    <t>Has used an HIV self-test before - reported</t>
  </si>
  <si>
    <t>The client reported having used an HIV self-test before</t>
  </si>
  <si>
    <t>HIV self-test result</t>
  </si>
  <si>
    <t>The results from the reported HIV self-test</t>
  </si>
  <si>
    <t xml:space="preserve">Reactive </t>
  </si>
  <si>
    <t>The HIV self-test was reactive</t>
  </si>
  <si>
    <t xml:space="preserve">Non-reactive </t>
  </si>
  <si>
    <t xml:space="preserve">The HIV self-test was non-reactive </t>
  </si>
  <si>
    <t>HIV self-test date</t>
  </si>
  <si>
    <t>Date when the HIV self-test was conducted</t>
  </si>
  <si>
    <t>Key population member</t>
  </si>
  <si>
    <t>Client is a member of a key population, which has an increased risk of HIV</t>
  </si>
  <si>
    <t>Key population</t>
  </si>
  <si>
    <t>The type of  key population that the client is included in</t>
  </si>
  <si>
    <t>Client is a sex worker</t>
  </si>
  <si>
    <t>Client is a man who has sex with men</t>
  </si>
  <si>
    <t>Client is transgender</t>
  </si>
  <si>
    <t>People who inject drugs</t>
  </si>
  <si>
    <t>Client is a person who injects drugs</t>
  </si>
  <si>
    <t>People living in prisons and other closed settings</t>
  </si>
  <si>
    <t>Client lives in a prison or another closed setting</t>
  </si>
  <si>
    <t>Adolescent girl</t>
  </si>
  <si>
    <t>Calculated field based on age and gender, if client is 10 years or older and under 20 years old</t>
  </si>
  <si>
    <t>Young woman</t>
  </si>
  <si>
    <t>Calculated field based on age and gender, if client is 20 years or older and under 25 years old</t>
  </si>
  <si>
    <t>Informed of HIV test result</t>
  </si>
  <si>
    <t>Client has been informed of their HIV test result</t>
  </si>
  <si>
    <t>Date informed of HIV test result</t>
  </si>
  <si>
    <t>Date HIV test result returned to client</t>
  </si>
  <si>
    <t>HIV exposure types</t>
  </si>
  <si>
    <t>Ways in which the client was exposed to HIV</t>
  </si>
  <si>
    <t>Sex with male</t>
  </si>
  <si>
    <t>Exposure to HIV through sex with a female partner</t>
  </si>
  <si>
    <t>Sex with female</t>
  </si>
  <si>
    <t>Exposure to HIV through sex with a male partner</t>
  </si>
  <si>
    <t>Injected drugs</t>
  </si>
  <si>
    <t>Exposure to HIV through sharing of needles and syringes</t>
  </si>
  <si>
    <t xml:space="preserve">Mother-to-child </t>
  </si>
  <si>
    <t xml:space="preserve">Exposure to HIV as an infant during pregnancy, labour, delivery and breastfeeding. </t>
  </si>
  <si>
    <t>Received blood or blood product transfusion or transplant</t>
  </si>
  <si>
    <t>Exposure to HIV through blood transfusion</t>
  </si>
  <si>
    <t>HIV diagnosis date</t>
  </si>
  <si>
    <t>The date on which the client was diagnosis with HIV</t>
  </si>
  <si>
    <t>HIV diagnosing facility</t>
  </si>
  <si>
    <t>The facility where the client received an HIV diagnosis.</t>
  </si>
  <si>
    <t>First positive test indicative of HIV diagnosis</t>
  </si>
  <si>
    <t>Earliest date of HIV diagnosis determined according to the national HIV testing algorithm</t>
  </si>
  <si>
    <t>HIV test result</t>
  </si>
  <si>
    <t>Select the result of the HIV test.</t>
  </si>
  <si>
    <t xml:space="preserve">HIV Positive </t>
  </si>
  <si>
    <t>Test result is HIV Positive</t>
  </si>
  <si>
    <t>Test result is HIV Negative</t>
  </si>
  <si>
    <t>Inconclusive</t>
  </si>
  <si>
    <t>Inconclusive HIV test</t>
  </si>
  <si>
    <t>HIV serotype</t>
  </si>
  <si>
    <t>The client's HIV serotype</t>
  </si>
  <si>
    <t>HIV-1</t>
  </si>
  <si>
    <t>The client has HIV-1</t>
  </si>
  <si>
    <t>HIV-2</t>
  </si>
  <si>
    <t>The client has HIV-2</t>
  </si>
  <si>
    <t>Date informed of HIV diagnosis</t>
  </si>
  <si>
    <t>Date diagnosis was returned to client</t>
  </si>
  <si>
    <t>ART start date</t>
  </si>
  <si>
    <t>The date on which the client started or restarted antiretroviral therapy (ART)</t>
  </si>
  <si>
    <t>Age at time of HIV diagnosis</t>
  </si>
  <si>
    <t>The client's age when given an HIV diagnosis</t>
  </si>
  <si>
    <t xml:space="preserve">Type of contact elicited </t>
  </si>
  <si>
    <t>Client's relationship to the contact identified for voluntary partner services or family services</t>
  </si>
  <si>
    <t>Contact identified for family services is the biological child of the client</t>
  </si>
  <si>
    <t>Contact identified for partner services is a drug injecting partner of the client</t>
  </si>
  <si>
    <t>Contact identified for partner services is a sexual partner of the client</t>
  </si>
  <si>
    <t xml:space="preserve">Contact identified for social-network services is a social contact of the client </t>
  </si>
  <si>
    <t>HIV test ordered</t>
  </si>
  <si>
    <t>An HIV test of the client was ordered by the provider</t>
  </si>
  <si>
    <t>HIV test conducted</t>
  </si>
  <si>
    <t xml:space="preserve">An HIV test was performed on the client during the visit </t>
  </si>
  <si>
    <t>HIV test type</t>
  </si>
  <si>
    <t>Type of HIV test client received</t>
  </si>
  <si>
    <t>Rapid diagnostic test for HIV</t>
  </si>
  <si>
    <t>Antibody test for HIV performed with a rapid diagnostic (RDT)</t>
  </si>
  <si>
    <t>Enzyme immunoassay for HIV</t>
  </si>
  <si>
    <t>Antibody test for HIV performed with an enzyme immunoassay (EIA)</t>
  </si>
  <si>
    <t>Nucleic acid test for HIV</t>
  </si>
  <si>
    <t xml:space="preserve">Virological test, which includes testing for early infant diagnosis </t>
  </si>
  <si>
    <t>Dual HIV/Syphilis rapid diagnostic test</t>
  </si>
  <si>
    <t>Antibody test for HIV and syphilis performed with a rapid diagnostic (RDT)</t>
  </si>
  <si>
    <t>HIV test sent</t>
  </si>
  <si>
    <t>Date HIV specimen was sent to lab</t>
  </si>
  <si>
    <t>Assay number in testing algorithm</t>
  </si>
  <si>
    <t>The number of the assay (test kit) in the HIV testing algorithm.</t>
  </si>
  <si>
    <t>Assay 0</t>
  </si>
  <si>
    <t xml:space="preserve">A community outreach test-for-triage or self-test which is not included in the HIV testing algorithm </t>
  </si>
  <si>
    <t>Assay 1</t>
  </si>
  <si>
    <t>The first test in the HIV testing algorithm</t>
  </si>
  <si>
    <t>Assay 2</t>
  </si>
  <si>
    <t>The second test in the HIV testing algorithm</t>
  </si>
  <si>
    <t>Assay 3</t>
  </si>
  <si>
    <t>The third test in the HIV testing algorithm</t>
  </si>
  <si>
    <t>Assay 1 repeated</t>
  </si>
  <si>
    <t>Test result of HIV assay 1</t>
  </si>
  <si>
    <t>The result of the first HIV assay in the testing  algorithm</t>
  </si>
  <si>
    <t>The result of the HIV assay in the testing algorithm was reactive</t>
  </si>
  <si>
    <t>Non-reactive</t>
  </si>
  <si>
    <t>The result of the HIV assay in the testing algorithm was non-reactive</t>
  </si>
  <si>
    <t>Test result of HIV assay 2</t>
  </si>
  <si>
    <t xml:space="preserve">The result of the second HIV assay in the testing algorithm </t>
  </si>
  <si>
    <t>Test result of HIV assay 3</t>
  </si>
  <si>
    <t xml:space="preserve">The result of the third HIV assay in the testing algorithm </t>
  </si>
  <si>
    <t>Test result of HIV assay 1 repeated</t>
  </si>
  <si>
    <t xml:space="preserve">The result of the repeated first HIV assay in the testing algorithm </t>
  </si>
  <si>
    <t>HIV test date</t>
  </si>
  <si>
    <t>Date of the HIV test</t>
  </si>
  <si>
    <t>HIV status</t>
  </si>
  <si>
    <t xml:space="preserve">HIV status reported after applying the HIV testing algorithm. No single HIV test can provide an HIV-positive diagnosis. </t>
  </si>
  <si>
    <t>HIV positive</t>
  </si>
  <si>
    <t>Client is HIV positive</t>
  </si>
  <si>
    <t>HIV negative</t>
  </si>
  <si>
    <t>Client is HIV negative</t>
  </si>
  <si>
    <t>HIV probable route of transmission</t>
  </si>
  <si>
    <t>Probable route(s) of transmission of HIV to client</t>
  </si>
  <si>
    <t>Sexual transmission</t>
  </si>
  <si>
    <t>Probable route of HIV transmission was sexually</t>
  </si>
  <si>
    <t>Transmission through sharing of needles and syringes</t>
  </si>
  <si>
    <t>Probable route of HIV transmission was through shared needles</t>
  </si>
  <si>
    <t>Mother-to-child transmission</t>
  </si>
  <si>
    <t xml:space="preserve">Transmitted to an infant during pregnancy, labour, delivery and breastfeeding. </t>
  </si>
  <si>
    <t>Transmission through blood transfusion</t>
  </si>
  <si>
    <t>Probable route of HIV transmission was through a blood transfusion</t>
  </si>
  <si>
    <t>Partner HIV test conducted</t>
  </si>
  <si>
    <t>Partner HIV test ordered</t>
  </si>
  <si>
    <t xml:space="preserve">An HIV test for the client's partner has been ordered </t>
  </si>
  <si>
    <t>Partner HIV test date</t>
  </si>
  <si>
    <t xml:space="preserve">Select the date of client's partner's HIV test.
</t>
  </si>
  <si>
    <t>Partner HIV test result</t>
  </si>
  <si>
    <t>The HIV test result of the client's partner</t>
  </si>
  <si>
    <t>Partner HIV status (confirmed)</t>
  </si>
  <si>
    <t>The HIV status of a sexual or drug injecting partner of the client, based on a confirmed test result</t>
  </si>
  <si>
    <t>Client's partner is HIV positive</t>
  </si>
  <si>
    <t>Client's partner is HIV negative</t>
  </si>
  <si>
    <t>Counselling provided on diagnoses</t>
  </si>
  <si>
    <t>Whether counselling was provided to a client given a diagnosis during the visit</t>
  </si>
  <si>
    <t>HIV positive counselling conducted</t>
  </si>
  <si>
    <t>Whether counselling was provided to a client who has been diagnosed with HIV.</t>
  </si>
  <si>
    <t>Hepatitis B positive counselling conducted</t>
  </si>
  <si>
    <t>Whether counselling was provided to a client who has been diagnosed with Hepatitis B.</t>
  </si>
  <si>
    <t>Hepatitis C positive counselling conducted</t>
  </si>
  <si>
    <t>Whether counselling was provided to a client who has been diagnosed with Hepatitis C.</t>
  </si>
  <si>
    <t>Syphilis counselling and treatment</t>
  </si>
  <si>
    <t>Whether counselling and treatment was provided to a client who has been diagnosed with Syphilis.</t>
  </si>
  <si>
    <t>Syphilis counselling, treatment and further testing</t>
  </si>
  <si>
    <t xml:space="preserve">Whether counselling and treatment was provided to a client who has been diagnosed with Syphilis. Additional testing (RPR test) recommended. </t>
  </si>
  <si>
    <t>Link to ART and confirmatory testing</t>
  </si>
  <si>
    <t>If the client tested positive for HIV, link the client to care for confirmatory testing and ART initiation</t>
  </si>
  <si>
    <t>Prevention services offered and referrals</t>
  </si>
  <si>
    <t>Offer or refer to prevention services</t>
  </si>
  <si>
    <t>Offer male and female condoms and condom-compatible lubricants</t>
  </si>
  <si>
    <t xml:space="preserve">Offer PrEP for people at substantial ongoing risk of HIV infection </t>
  </si>
  <si>
    <t xml:space="preserve">Offer pre-exposure prophylaxis (PrEP) to people with substantial ongoing risk of HIV infection </t>
  </si>
  <si>
    <t>Offer post-exposure prophylaxis (PEP) following suspected exposure</t>
  </si>
  <si>
    <t>Offer or refer client for post-exposure prophylaxis (pep) following suspected exposure</t>
  </si>
  <si>
    <t>Voluntary medical male circumcision (VMMC)</t>
  </si>
  <si>
    <t>Offer referral for voluntary medical male circumcision (vmmc) (in 14 priority countries) services</t>
  </si>
  <si>
    <t>Harm reduction for people who inject drugs (needle and syringe programmes, opioid substitution therapy, other drug-dependence treatment and opioid overdose prevention and management)</t>
  </si>
  <si>
    <t>Offer or refer people who inject drugs (needle and syringe programmes, opioid substitution therapy, other drug-dependence treatment and opioid overdose prevention and management) to harm reduction services</t>
  </si>
  <si>
    <t>Behavioural interventions to support risk reduction, particularly for people with HIV and members of key populations</t>
  </si>
  <si>
    <t>Offer or refer to behavioural interventions to support risk reduction, particularly for people with hiv and members of key populations services</t>
  </si>
  <si>
    <t xml:space="preserve">Sexual and reproductive health integrated services </t>
  </si>
  <si>
    <t>Offer or refer to sexual and reproductive health services</t>
  </si>
  <si>
    <t>Contraception and family planning</t>
  </si>
  <si>
    <t>Offer contraception and family planning services</t>
  </si>
  <si>
    <t>Check pregnancy status</t>
  </si>
  <si>
    <t>Check woman's pregnancy status</t>
  </si>
  <si>
    <t>Prevention of mother-to-child transmission</t>
  </si>
  <si>
    <t>Offer prevention of mother-to-child transmission services (counselling)</t>
  </si>
  <si>
    <t>Cervical cancer screening and treatment</t>
  </si>
  <si>
    <t>Offer cervical cancer screening and treatment services</t>
  </si>
  <si>
    <t xml:space="preserve">Anal cancer screening (for men who have sex with men) </t>
  </si>
  <si>
    <t>Offer anal cancer screening (for men who have sex with men) services</t>
  </si>
  <si>
    <t>Sexually transmitted infection testing and treatment</t>
  </si>
  <si>
    <t>Offer STI testing and treatment services</t>
  </si>
  <si>
    <t>HIV testing for partners and biological children</t>
  </si>
  <si>
    <t xml:space="preserve">Offer voluntary testing for all partners and biological children of positive cases (includes partner services and index case testing), as welll as partners and social contacts of people from key populations, where appropriate </t>
  </si>
  <si>
    <t xml:space="preserve">HIV testing for partners and social contacts of people from key populations, where appropriate </t>
  </si>
  <si>
    <t xml:space="preserve">Offer voluntary testing for partners and social contacts of people from key populations, where appropriate </t>
  </si>
  <si>
    <t>Offer other clinical services</t>
  </si>
  <si>
    <t>Other clinical services offered or referrals given to the client</t>
  </si>
  <si>
    <t>Assessment and provision of vaccinations</t>
  </si>
  <si>
    <t>Hepatitis B (HBV) and Hepatitis C virus (HCV) testing and treatment</t>
  </si>
  <si>
    <t>Offer or refer for HBV and/or HCV testing and treatment</t>
  </si>
  <si>
    <t>Co-trimoxazole chemoprophylaxis to prevent Pneumocystis carinii pneumonia</t>
  </si>
  <si>
    <t>Offer or refer for co-trimoxazole chemoprophylaxis to prevent pneumocystis carinii pneumonia</t>
  </si>
  <si>
    <t>Intensified TB case finding and linkage to TB treatment</t>
  </si>
  <si>
    <t>Offer or refer for intensified tuberculosis (TB) case finding and linkage to tuberculosis (TB) treatment</t>
  </si>
  <si>
    <t>Provision of isoniazid preventive therapy if person does not have TB</t>
  </si>
  <si>
    <t>Offer or refer for provision of isoniazid preventive therapy if person does not have tuberculosis (TB)</t>
  </si>
  <si>
    <t>Malaria prevention (such as bed nets and prophylaxis), depending on epidemiology</t>
  </si>
  <si>
    <t>Offer or refer for malaria prevention (such as bed nets and prophylaxis), depending on epidemiology</t>
  </si>
  <si>
    <t>Other support services</t>
  </si>
  <si>
    <t>Offer or refer for other support services</t>
  </si>
  <si>
    <t>Mental health services</t>
  </si>
  <si>
    <t>Offer or refer for mental health services</t>
  </si>
  <si>
    <t xml:space="preserve">Psychosocial counselling, support and treatment adherence counselling </t>
  </si>
  <si>
    <t xml:space="preserve">Offer or refer for psychosocial counselling, support and treatment adherence counselling </t>
  </si>
  <si>
    <t>Support for disclosure and partner services</t>
  </si>
  <si>
    <t>Offer or refer for support for disclosure and partner services</t>
  </si>
  <si>
    <t>Legal and social services</t>
  </si>
  <si>
    <t>Offer or refer for legal and social services</t>
  </si>
  <si>
    <t>Services for responding to violence against women</t>
  </si>
  <si>
    <t xml:space="preserve">Offer or refer for services for responding to violence against women, including first-line support and psychosocial support, post-rape care and other support services including shelters, legal services and women and child protection services. </t>
  </si>
  <si>
    <t>Clinical enquiry for intimate partner violence  done</t>
  </si>
  <si>
    <t>Whether a clinical enquiry for intimate partner violence (IPV) was conducted</t>
  </si>
  <si>
    <t>Intimate partner violence enquiry results</t>
  </si>
  <si>
    <t>Result of medical inquiry for intimate partner violence (IPV)</t>
  </si>
  <si>
    <t>Client received treatment and/or counselling as needed</t>
  </si>
  <si>
    <t>Client was referred</t>
  </si>
  <si>
    <t>Client was referred to another provider/facility</t>
  </si>
  <si>
    <t>No action necessary</t>
  </si>
  <si>
    <t>No additional action was deemed necessary</t>
  </si>
  <si>
    <t>Other IPV result (specify)</t>
  </si>
  <si>
    <t>Other IPV result not described above</t>
  </si>
  <si>
    <t>Offered voluntary partner services</t>
  </si>
  <si>
    <t>Whether the client was offered voluntary partner services or family services</t>
  </si>
  <si>
    <t>Count of contacts or partners given for social network-based/partner services</t>
  </si>
  <si>
    <t>The quantity of contacts or partners given by a client that accepts social network-based/partner services for follow up</t>
  </si>
  <si>
    <t>Offered social network-based/partner services</t>
  </si>
  <si>
    <t>Whether the client was offered social network-based partner services</t>
  </si>
  <si>
    <t>Accepted social network-based/partner services</t>
  </si>
  <si>
    <t>Whether the client accepted social network-based partner services</t>
  </si>
  <si>
    <t>Contact first name to offer social network-based/partner services</t>
  </si>
  <si>
    <t>First name of each contact given by the client to offer social network-based/partner services</t>
  </si>
  <si>
    <t>Contact last name to offer social network-based/partner services</t>
  </si>
  <si>
    <t>Last or family name of each contact given by the client to offer social network-based/partner services</t>
  </si>
  <si>
    <t>Type of follow-up appointment</t>
  </si>
  <si>
    <t>Type of follow-up appointment for testing services</t>
  </si>
  <si>
    <t>Retesting for HIV</t>
  </si>
  <si>
    <t>Retesting follow-up appointment</t>
  </si>
  <si>
    <t>Other (specify)</t>
  </si>
  <si>
    <t>Other reason for the follow-up appointment</t>
  </si>
  <si>
    <t>DateTime of follow-up appointment</t>
  </si>
  <si>
    <t>Date the patient is to return for monitoring, re-supply, or any other reason.</t>
  </si>
  <si>
    <t xml:space="preserve">Recommended follow up date	</t>
  </si>
  <si>
    <t>Date when follow up is recommended based on follow up requirements.</t>
  </si>
  <si>
    <t xml:space="preserve">If the client does not know the HIV status of the client's partner(s), offer to test and add results here. </t>
  </si>
  <si>
    <t xml:space="preserve">Assessment and provision of vaccinations, such as for people from key populations, pregnant women and infants; and, where appropriate, tetanus vaccination for adolescent boys and men receiving VMMC </t>
  </si>
  <si>
    <t>The date and time of the client's visit</t>
  </si>
  <si>
    <t>If client was referred for care</t>
  </si>
  <si>
    <t>Referred by the Community level services / health facility</t>
  </si>
  <si>
    <t>visit.referral.referred</t>
  </si>
  <si>
    <t>Referral</t>
  </si>
  <si>
    <t>Referred</t>
  </si>
  <si>
    <t>Age</t>
  </si>
  <si>
    <t>Address</t>
  </si>
  <si>
    <t>Referred by</t>
  </si>
  <si>
    <t>Patient identification</t>
  </si>
  <si>
    <t>Patient gender</t>
  </si>
  <si>
    <t>Unique ID</t>
  </si>
  <si>
    <t>National ID</t>
  </si>
  <si>
    <t>National health ID</t>
  </si>
  <si>
    <t>National program ID</t>
  </si>
  <si>
    <t>National health insurance ID</t>
  </si>
  <si>
    <t>Country of birth</t>
  </si>
  <si>
    <t xml:space="preserve">Date of birth </t>
  </si>
  <si>
    <t>Date of birth unknown</t>
  </si>
  <si>
    <t>Estimated age</t>
  </si>
  <si>
    <t>If DOB is unknown, enter the client's estimated age. Display client's age in number of years.</t>
  </si>
  <si>
    <t>Calculated age (number of years) of the client based on date of birth</t>
  </si>
  <si>
    <t>Unique identifier generated for new clients or a universal ID, if used in the country.</t>
  </si>
  <si>
    <t>National unique identifier assigned to the client, if used in the country.</t>
  </si>
  <si>
    <t>National health unique identifier assigned to the client, if used in the country.</t>
  </si>
  <si>
    <t>National program unique identifier assigned to the client, if used in the country.</t>
  </si>
  <si>
    <t>National health insurance unique identifier assigned to the client, if used in the country.</t>
  </si>
  <si>
    <t>Country where the client was born</t>
  </si>
  <si>
    <t>The client's date of birth (DOB) if known.</t>
  </si>
  <si>
    <t>Select this if the client's DOB is unknown.</t>
  </si>
  <si>
    <t>Patient Identification</t>
  </si>
  <si>
    <t>The gender that the client identifies with</t>
  </si>
  <si>
    <t>Gender identity</t>
  </si>
  <si>
    <t>Reminder messages</t>
  </si>
  <si>
    <t>Client's home address or address at which the client is consenting to disclose</t>
  </si>
  <si>
    <t>Can be a landline or a mobile phone number</t>
  </si>
  <si>
    <t>Telephone Number</t>
  </si>
  <si>
    <t>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t>
  </si>
  <si>
    <t>Indication that client gave consent to be contacted</t>
  </si>
  <si>
    <t>Administrative Area</t>
  </si>
  <si>
    <t>Communication Consent</t>
  </si>
  <si>
    <t>Whether client wants to receive text or other messages as follow-up for family planning</t>
  </si>
  <si>
    <t>Communication preference(s)</t>
  </si>
  <si>
    <t>Client's primary email account where the client can be contacted</t>
  </si>
  <si>
    <t>Phone number of the alternate contact.</t>
  </si>
  <si>
    <t>Alternate contact's home address or address at which the client able to disclose.</t>
  </si>
  <si>
    <t>The alternate contact's relationship to the client (e.g. partner, husband, mother, sibling, etc.).</t>
  </si>
  <si>
    <t>Name of alternate contact</t>
  </si>
  <si>
    <t>An alternate contact, which could be next of kin (e.g. partner, husband, mother, sibling, etc.). The alternate contact would be used in the case of an emergency situation.</t>
  </si>
  <si>
    <t>coding</t>
  </si>
  <si>
    <t>visit.referredByPartnerServices</t>
  </si>
  <si>
    <t>visit.referredByPartnerServices.indexCase</t>
  </si>
  <si>
    <t>visit.referredByPartnerServices.non-indexCase</t>
  </si>
  <si>
    <t>visit.referredByPartnerServices.typeOfContact</t>
  </si>
  <si>
    <t>Description</t>
  </si>
  <si>
    <t>Title</t>
  </si>
  <si>
    <t>Id</t>
  </si>
  <si>
    <t>CodeSystem</t>
  </si>
  <si>
    <t>display</t>
  </si>
  <si>
    <t>CodeableConcept</t>
  </si>
  <si>
    <t>valueset</t>
  </si>
  <si>
    <t>binding strength</t>
  </si>
  <si>
    <t>VSPatientGender</t>
  </si>
  <si>
    <t>required</t>
  </si>
  <si>
    <t>VSPatientGenderIdentity</t>
  </si>
  <si>
    <t>TypeOfContact</t>
  </si>
  <si>
    <t>child</t>
  </si>
  <si>
    <t>drug-injecting-partner</t>
  </si>
  <si>
    <t>sexual-partner</t>
  </si>
  <si>
    <t>social-contact</t>
  </si>
  <si>
    <t>type-of-contact</t>
  </si>
  <si>
    <t>Type of contact or relationship</t>
  </si>
  <si>
    <t>vs-type-of-contact</t>
  </si>
  <si>
    <t>extensible</t>
  </si>
  <si>
    <t>VSPatientCommunicationPreferences</t>
  </si>
  <si>
    <t>How the patient prefers to be contacted</t>
  </si>
  <si>
    <t>visit.referredByPartnerServices.typeOfContact.exposureToHIVdate</t>
  </si>
  <si>
    <t>THIS:---------&gt;</t>
  </si>
  <si>
    <t>THIS: ----&gt;</t>
  </si>
  <si>
    <t>(copy to word, and then copy again to the fsh file, otherwise you'll get unwanted quotes)</t>
  </si>
  <si>
    <t>sushi CodeSystem</t>
  </si>
  <si>
    <t>DON'T USE THIS - will use a JSON export instead</t>
  </si>
  <si>
    <t>1.1. Notes:</t>
  </si>
  <si>
    <t>If 'id' is filled, the whole line will be added; line is empty otherwise</t>
  </si>
  <si>
    <t>valueset and binding are optional, but if one is filled, so must the other</t>
  </si>
  <si>
    <t>FIELDS MUST BE GROUPED - otherwise they will be missing</t>
  </si>
  <si>
    <t>for example don't put patient.email, then start visit.date, and then add patient.alternateContact - if you do, alternateContact will be missing</t>
  </si>
  <si>
    <t>id, short, min, max and type are mandatory</t>
  </si>
  <si>
    <t xml:space="preserve">2. If something is wrong, unhide all columns and rows and look for "#REF" errors etc. </t>
  </si>
  <si>
    <t>Most issues I've had were after cutting cells, which messes up the references. So COPY, DO NOT CUT.</t>
  </si>
  <si>
    <t>1. Add the metadata on the left, then the fields below. Fill in the green fields</t>
  </si>
  <si>
    <t>This is just a facilitator. No warranty of stability etc. Hopefully this will be superseded by sushi</t>
  </si>
  <si>
    <t>4. if you have more problems, you can shout (but noone can hear you)</t>
  </si>
  <si>
    <r>
      <t xml:space="preserve">3. when you're done or want to see, copy the contents of celll </t>
    </r>
    <r>
      <rPr>
        <b/>
        <sz val="11"/>
        <color theme="1"/>
        <rFont val="Calibri"/>
        <family val="2"/>
        <scheme val="minor"/>
      </rPr>
      <t>J1</t>
    </r>
    <r>
      <rPr>
        <sz val="11"/>
        <color theme="1"/>
        <rFont val="Calibri"/>
        <family val="2"/>
        <scheme val="minor"/>
      </rPr>
      <t xml:space="preserve"> into a editor. You can pretty-print it or leave it compacted.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</si>
</sst>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3F3F3F"/>
      <name val="Calibri"/>
      <family val="2"/>
      <scheme val="minor"/>
    </font>
    <font>
      <b/>
      <sz val="11"/>
      <color theme="1"/>
      <name val="Calibri"/>
      <family val="2"/>
      <scheme val="minor"/>
    </font>
    <font>
      <i/>
      <sz val="11"/>
      <color theme="1"/>
      <name val="Calibri"/>
      <family val="2"/>
      <scheme val="minor"/>
    </font>
    <font>
      <sz val="9"/>
      <color theme="0" tint="-0.14999847407452621"/>
      <name val="Calibri"/>
      <family val="2"/>
      <scheme val="minor"/>
    </font>
    <font>
      <b/>
      <i/>
      <sz val="7"/>
      <color rgb="FF006100"/>
      <name val="Calibri"/>
      <family val="2"/>
      <scheme val="minor"/>
    </font>
    <font>
      <b/>
      <sz val="12"/>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39997558519241921"/>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1" fillId="5" borderId="0" applyNumberFormat="0" applyBorder="0" applyAlignment="0" applyProtection="0"/>
    <xf numFmtId="0" fontId="1" fillId="6" borderId="0" applyNumberFormat="0" applyBorder="0" applyAlignment="0" applyProtection="0"/>
  </cellStyleXfs>
  <cellXfs count="29">
    <xf numFmtId="0" fontId="0" fillId="0" borderId="0" xfId="0"/>
    <xf numFmtId="0" fontId="5" fillId="0" borderId="0" xfId="0" applyFont="1"/>
    <xf numFmtId="0" fontId="6" fillId="0" borderId="0" xfId="0" applyFont="1"/>
    <xf numFmtId="0" fontId="7" fillId="0" borderId="0" xfId="0" applyFont="1"/>
    <xf numFmtId="0" fontId="0" fillId="0" borderId="0" xfId="0" applyAlignment="1">
      <alignment horizontal="center"/>
    </xf>
    <xf numFmtId="0" fontId="0" fillId="7" borderId="0" xfId="0" applyFill="1"/>
    <xf numFmtId="0" fontId="9" fillId="7" borderId="0" xfId="0" applyFont="1" applyFill="1"/>
    <xf numFmtId="0" fontId="0" fillId="7" borderId="0" xfId="0" applyFill="1" applyAlignment="1">
      <alignment horizontal="center"/>
    </xf>
    <xf numFmtId="0" fontId="0" fillId="0" borderId="0" xfId="0" applyAlignment="1">
      <alignment horizontal="left"/>
    </xf>
    <xf numFmtId="0" fontId="0" fillId="7" borderId="0" xfId="0" applyFill="1" applyAlignment="1">
      <alignment horizontal="left"/>
    </xf>
    <xf numFmtId="0" fontId="0" fillId="0" borderId="0" xfId="0" applyAlignment="1"/>
    <xf numFmtId="0" fontId="8" fillId="2" borderId="2" xfId="1" applyFont="1" applyBorder="1" applyAlignment="1">
      <alignment wrapText="1"/>
    </xf>
    <xf numFmtId="0" fontId="8" fillId="2" borderId="0" xfId="1" applyFont="1" applyBorder="1" applyAlignment="1">
      <alignment wrapText="1"/>
    </xf>
    <xf numFmtId="0" fontId="4" fillId="4" borderId="1" xfId="3" applyAlignment="1">
      <alignment horizontal="left"/>
    </xf>
    <xf numFmtId="0" fontId="1" fillId="6" borderId="0" xfId="5"/>
    <xf numFmtId="0" fontId="1" fillId="6" borderId="0" xfId="5" quotePrefix="1"/>
    <xf numFmtId="0" fontId="1" fillId="6" borderId="0" xfId="5" applyAlignment="1">
      <alignment horizontal="center"/>
    </xf>
    <xf numFmtId="0" fontId="1" fillId="6" borderId="0" xfId="5" applyAlignment="1">
      <alignment horizontal="left"/>
    </xf>
    <xf numFmtId="0" fontId="1" fillId="6" borderId="0" xfId="5" applyAlignment="1">
      <alignment vertical="top" wrapText="1"/>
    </xf>
    <xf numFmtId="0" fontId="1" fillId="6" borderId="0" xfId="5" applyAlignment="1">
      <alignment vertical="center"/>
    </xf>
    <xf numFmtId="0" fontId="1" fillId="6" borderId="0" xfId="5" applyAlignment="1">
      <alignment horizontal="left" vertical="top" wrapText="1"/>
    </xf>
    <xf numFmtId="0" fontId="0" fillId="6" borderId="0" xfId="5" applyFont="1"/>
    <xf numFmtId="0" fontId="0" fillId="6" borderId="0" xfId="5" applyFont="1" applyAlignment="1">
      <alignment horizontal="left"/>
    </xf>
    <xf numFmtId="0" fontId="4" fillId="4" borderId="1" xfId="3" applyAlignment="1"/>
    <xf numFmtId="0" fontId="4" fillId="4" borderId="1" xfId="3"/>
    <xf numFmtId="0" fontId="3" fillId="3" borderId="0" xfId="2"/>
    <xf numFmtId="0" fontId="9" fillId="5" borderId="0" xfId="4" applyFont="1"/>
    <xf numFmtId="0" fontId="9" fillId="5" borderId="0" xfId="4" applyFont="1" applyAlignment="1">
      <alignment horizontal="center"/>
    </xf>
    <xf numFmtId="0" fontId="9" fillId="5" borderId="0" xfId="4" applyFont="1" applyAlignment="1">
      <alignment horizontal="left"/>
    </xf>
  </cellXfs>
  <cellStyles count="6">
    <cellStyle name="20% - Accent6" xfId="5" builtinId="50"/>
    <cellStyle name="60% - Accent5" xfId="4" builtinId="48"/>
    <cellStyle name="Bad" xfId="2" builtinId="27"/>
    <cellStyle name="Good" xfId="1" builtinId="26"/>
    <cellStyle name="Normal" xfId="0" builtinId="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9</xdr:col>
      <xdr:colOff>717551</xdr:colOff>
      <xdr:row>1</xdr:row>
      <xdr:rowOff>50800</xdr:rowOff>
    </xdr:from>
    <xdr:to>
      <xdr:col>11</xdr:col>
      <xdr:colOff>762000</xdr:colOff>
      <xdr:row>11</xdr:row>
      <xdr:rowOff>31750</xdr:rowOff>
    </xdr:to>
    <xdr:cxnSp macro="">
      <xdr:nvCxnSpPr>
        <xdr:cNvPr id="3" name="Straight Arrow Connector 2">
          <a:extLst>
            <a:ext uri="{FF2B5EF4-FFF2-40B4-BE49-F238E27FC236}">
              <a16:creationId xmlns:a16="http://schemas.microsoft.com/office/drawing/2014/main" id="{CDA7B466-D597-40C8-B46C-85504B0D26BB}"/>
            </a:ext>
          </a:extLst>
        </xdr:cNvPr>
        <xdr:cNvCxnSpPr/>
      </xdr:nvCxnSpPr>
      <xdr:spPr>
        <a:xfrm flipH="1" flipV="1">
          <a:off x="9734551" y="234950"/>
          <a:ext cx="2019299" cy="1822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openhie.org/" TargetMode="External"/><Relationship Id="rId1" Type="http://schemas.openxmlformats.org/officeDocument/2006/relationships/hyperlink" Target="http://openhie.org/standards/fhir/hiv/model-who-hiv-adaptation-ki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58674-60F4-4898-A004-609B12D878F2}">
  <dimension ref="B1:AG596"/>
  <sheetViews>
    <sheetView tabSelected="1" zoomScaleNormal="100" workbookViewId="0">
      <selection activeCell="P17" sqref="P17"/>
    </sheetView>
  </sheetViews>
  <sheetFormatPr defaultRowHeight="14.35" x14ac:dyDescent="0.5"/>
  <cols>
    <col min="2" max="4" width="3.1171875" hidden="1" customWidth="1"/>
    <col min="5" max="5" width="15.29296875" customWidth="1"/>
    <col min="6" max="6" width="5.859375E-2" customWidth="1"/>
    <col min="7" max="7" width="56.17578125" customWidth="1"/>
    <col min="8" max="8" width="32.17578125" customWidth="1"/>
    <col min="9" max="9" width="12.5859375" customWidth="1"/>
    <col min="10" max="10" width="10.3515625" style="4" customWidth="1"/>
    <col min="11" max="11" width="17.1171875" style="4" customWidth="1"/>
    <col min="12" max="12" width="11.703125" customWidth="1"/>
    <col min="13" max="13" width="11.3515625" style="8" customWidth="1"/>
    <col min="14" max="14" width="16.8203125" customWidth="1"/>
    <col min="15" max="15" width="12.5859375" customWidth="1"/>
    <col min="20" max="20" width="43.29296875" customWidth="1"/>
  </cols>
  <sheetData>
    <row r="1" spans="3:33" x14ac:dyDescent="0.5">
      <c r="E1" t="s">
        <v>22</v>
      </c>
      <c r="I1" t="s">
        <v>477</v>
      </c>
      <c r="J1" s="13" t="str">
        <f ca="1">G15&amp;LEFT(G16,LEN(G16)-1)&amp;"]}}"</f>
        <v>{"resourceType": "StructureDefinition","id":"model-who-hiv-adaptation-kit","url": "http://openhie.org/standards/fhir/hiv/model-who-hiv-adaptation-kit","version": "version","name": "WHOHIVAdaptationKitModel","status": "draft","date": "2021-01-07","publisher": "OpenHIE","contact": [{"telecom": [{"system": "url","value": "http://openhie.org"}]}],"description": "This logical model reflects the WHO HIV Digital Accelerator Kit data dictionary","jurisdiction": [{"coding":[{"system": "http://unstats.un.org/unsd/methods/m49/m49.htm","code": "001"}]}],"fhirVersion": "4.0.1","kind": "logical","abstract": false,"type": "WHOHIVAdaptationKitModel","baseDefinition": "http://hl7.org/fhir/StructureDefinition/Element","derivation": "specialization","differential": {"element": [{"id":"WHOHIVAdaptationKitModel.patient","path":"WHOHIVAdaptationKitModel.patient","short":"Patient","definition":"Patient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planning","min":"0","max":"1","type":[{"code":"boolean"}]},{"id":"WHOHIVAdaptationKitModel.patient.communicationPreferences","path":"WHOHIVAdaptationKitModel.patient.communicationPreferences","short":"Communication preference(s)","definition":"How the patient prefers to be contacted","min":"0","max":"1","type":[{"code":"code"}],"binding":{"strength":"required","valueSet":"VSPatientCommunicationPreferences"}},{"id":"WHOHIVAdaptationKitModel.patient.email","path":"WHOHIVAdaptationKitModel.patient.email","short":"Client's E-mail","definition":"Client's primary email account where the client can be contacted","min":"0","max":"1","type":[{"code":"string"}]},{"id":"WHOHIVAdaptationKitModel.patient.alternateContact","path":"WHOHIVAdaptationKitModel.patient.alternateContact","short":"Alternate contact ","definition":"An alternate contact, which could be next of kin (e.g. partner, husband, mother, sibling, etc.). The alternate contact would be used in the case of an emergency situation.","min":"0","max":"1","type":[{"code":"BackboneElement"}]},{"id":"WHOHIVAdaptationKitModel.patient.alternateContact.name","path":"WHOHIVAdaptationKitModel.patient.alternateContact.name","short":"Alternate contact's name ","definition":"Name of alternate contact","min":"0","max":"1","type":[{"code":"string"}]},{"id":"WHOHIVAdaptationKitModel.patient.alternateContact.phoneNumber","path":"WHOHIVAdaptationKitModel.patient.alternateContact.phoneNumber","short":"Alternate contact's phone number","definition":"Phone number of the alternate contact.","min":"0","max":"1","type":[{"code":"string"}]},{"id":"WHOHIVAdaptationKitModel.patient.alternateContact.address","path":"WHOHIVAdaptationKitModel.patient.alternateContact.address","short":"Alternate contact's address","definition":"Alternate contact's home address or address at which the client able to disclose.","min":"0","max":"1","type":[{"code":"string"}]},{"id":"WHOHIVAdaptationKitModel.patient.alternateContact.relationship","path":"WHOHIVAdaptationKitModel.patient.alternateContact.relationship","short":"Alternate contact relationship","definition":"The alternate contact's relationship to the client (e.g. partner, husband, mother, sibling, etc.).","min":"0","max":"1","type":[{"code":"code"}]},{"id":"WHOHIVAdaptationKitModel.visit","path":"WHOHIVAdaptationKitModel.visit","short":"Visit","definition":"Patient's visits","min":"1","max":"*","type":[{"code":"BackboneElement"}]},{"id":"WHOHIVAdaptationKitModel.visit.date","path":"WHOHIVAdaptationKitModel.visit.date","short":"Visit date","definition":"The date and time of the client's visit","min":"1","max":"1","type":[{"code":"date"}]},{"id":"WHOHIVAdaptationKitModel.visit.referral","path":"WHOHIVAdaptationKitModel.visit.referral","short":"Referral","definition":"If client was referred for care","min":"1","max":"*","type":[{"code":"BackboneElement"}]},{"id":"WHOHIVAdaptationKitModel.visit.referral.referred","path":"WHOHIVAdaptationKitModel.visit.referral.referred","short":"Referred","definition":"If client was referred for care","min":"0","max":"1","type":[{"code":"boolean"}]},{"id":"WHOHIVAdaptationKitModel.visit.referral.referrer","path":"WHOHIVAdaptationKitModel.visit.referral.referrer","short":"Referred by","definition":"Referred by the Community level services / health facility","min":"0","max":"1","type":[{"code":"string"}]},{"id":"WHOHIVAdaptationKitModel.visit.reason","path":"WHOHIVAdaptationKitModel.visit.reason","short":"Reason for HIV testing services visit","definition":"","min":"1","max":"1","type":[{"code":"BackboneElement"}]},{"id":"WHOHIVAdaptationKitModel.visit.firstTimeHIVTest","path":"WHOHIVAdaptationKitModel.visit.firstTimeHIVTest","short":"First encounter for screening for human immunodeficiency virus","definition":"First encounter for screening for human immunodeficiency virus","min":"0","max":"1","type":[{"code":"boolean"}]},{"id":"WHOHIVAdaptationKitModel.visit.hivRetest","path":"WHOHIVAdaptationKitModel.visit.hivRetest","short":"Retesting for human immunodeficiency virus","definition":"Retesting for human immunodeficiency virus","min":"0","max":"1","type":[{"code":"boolean"}]},{"id":"WHOHIVAdaptationKitModel.visit.referredByPartnerServices","path":"WHOHIVAdaptationKitModel.visit.referredByPartnerServices","short":"Referred through partner services ","definition":"Client reported coming to the facility after receiving a provider-assisted referral or patient referral from a contact or partner.","min":"1","max":"1","type":[{"code":"BackboneElement"}]},{"id":"WHOHIVAdaptationKitModel.visit.referredByPartnerServices.indexCase","path":"WHOHIVAdaptationKitModel.visit.referredByPartnerServices.indexCase","short":"Partner or contact of an index case","definition":"The client is a contact or partner of a person diagnosed with HIV (an index case).","min":"0","max":"1","type":[{"code":"boolean"}]},{"id":"WHOHIVAdaptationKitModel.visit.referredByPartnerServices.non-indexCase","path":"WHOHIVAdaptationKitModel.visit.referredByPartnerServices.non-indexCase","short":"Partner or contact of an HIV testing client (non-index case)","definition":"The client is a contact or partner identified through partner or social network services, but is not known to be a partner of an index-case.","min":"0","max":"1","type":[{"code":"boolean"}]},{"id":"WHOHIVAdaptationKitModel.visit.referredByPartnerServices.typeOfContact","path":"WHOHIVAdaptationKitModel.visit.referredByPartnerServices.typeOfContact","short":"Type of contact or partner for partner services","definition":"Client's relationship to the person that referred the client for partner services or family services","min":"0","max":"1","type":[{"code":"coding"}],"binding":{"strength":"extensible","valueSet":"vs-type-of-contact"}},{"id":"WHOHIVAdaptationKitModel.visit.referredByPartnerServices.typeOfContact.exposureToHIVdate","path":"WHOHIVAdaptationKitModel.visit.referredByPartnerServices.typeOfContact.exposureToHIVdate","short":"DateTime of suspected exposure to HIV","definition":"DateTime of suspected exposure to HIV","min":"0","max":"1","type":[{"code":"date"}]}]}}</v>
      </c>
    </row>
    <row r="2" spans="3:33" x14ac:dyDescent="0.5">
      <c r="E2" s="1" t="s">
        <v>0</v>
      </c>
      <c r="G2" s="14" t="s">
        <v>33</v>
      </c>
      <c r="J2" s="8"/>
      <c r="K2" s="8"/>
    </row>
    <row r="3" spans="3:33" x14ac:dyDescent="0.5">
      <c r="E3" t="s">
        <v>19</v>
      </c>
      <c r="G3" s="14" t="s">
        <v>67</v>
      </c>
      <c r="I3" s="1" t="s">
        <v>491</v>
      </c>
      <c r="J3" s="8"/>
      <c r="K3" s="8"/>
    </row>
    <row r="4" spans="3:33" x14ac:dyDescent="0.5">
      <c r="E4" s="1" t="s">
        <v>20</v>
      </c>
      <c r="G4" s="14" t="s">
        <v>20</v>
      </c>
      <c r="I4" t="s">
        <v>490</v>
      </c>
      <c r="J4" s="8"/>
      <c r="K4" s="8"/>
    </row>
    <row r="5" spans="3:33" x14ac:dyDescent="0.5">
      <c r="E5" s="1" t="s">
        <v>11</v>
      </c>
      <c r="G5" s="14" t="s">
        <v>63</v>
      </c>
      <c r="I5" t="s">
        <v>482</v>
      </c>
      <c r="J5" t="s">
        <v>483</v>
      </c>
      <c r="K5" s="8"/>
      <c r="S5" s="1"/>
    </row>
    <row r="6" spans="3:33" x14ac:dyDescent="0.5">
      <c r="E6" s="1" t="s">
        <v>12</v>
      </c>
      <c r="G6" s="14" t="s">
        <v>8</v>
      </c>
      <c r="J6" s="8" t="s">
        <v>484</v>
      </c>
      <c r="K6" s="8"/>
    </row>
    <row r="7" spans="3:33" x14ac:dyDescent="0.5">
      <c r="E7" s="1" t="s">
        <v>4</v>
      </c>
      <c r="G7" s="15" t="s">
        <v>64</v>
      </c>
      <c r="J7" s="8" t="s">
        <v>485</v>
      </c>
      <c r="K7" s="8"/>
    </row>
    <row r="8" spans="3:33" x14ac:dyDescent="0.5">
      <c r="E8" s="1" t="s">
        <v>13</v>
      </c>
      <c r="G8" s="14" t="s">
        <v>65</v>
      </c>
      <c r="J8" s="8" t="s">
        <v>486</v>
      </c>
      <c r="K8" s="8"/>
    </row>
    <row r="9" spans="3:33" x14ac:dyDescent="0.5">
      <c r="E9" s="1" t="s">
        <v>19</v>
      </c>
      <c r="G9" s="14" t="s">
        <v>66</v>
      </c>
      <c r="J9" s="8" t="s">
        <v>487</v>
      </c>
      <c r="K9" s="8"/>
    </row>
    <row r="10" spans="3:33" x14ac:dyDescent="0.5">
      <c r="E10" s="1" t="s">
        <v>14</v>
      </c>
      <c r="G10" s="14" t="s">
        <v>68</v>
      </c>
      <c r="I10" t="s">
        <v>488</v>
      </c>
      <c r="J10" s="8"/>
      <c r="K10" s="8"/>
    </row>
    <row r="11" spans="3:33" x14ac:dyDescent="0.5">
      <c r="E11" s="1" t="s">
        <v>17</v>
      </c>
      <c r="G11" s="15" t="s">
        <v>10</v>
      </c>
      <c r="J11" s="8" t="s">
        <v>489</v>
      </c>
      <c r="K11" s="8"/>
    </row>
    <row r="12" spans="3:33" x14ac:dyDescent="0.5">
      <c r="E12" s="1" t="s">
        <v>6</v>
      </c>
      <c r="G12" s="14" t="s">
        <v>63</v>
      </c>
      <c r="I12" t="s">
        <v>493</v>
      </c>
      <c r="K12" s="8"/>
    </row>
    <row r="13" spans="3:33" x14ac:dyDescent="0.5">
      <c r="E13" s="1" t="s">
        <v>16</v>
      </c>
      <c r="G13" s="14" t="s">
        <v>9</v>
      </c>
      <c r="I13" t="s">
        <v>492</v>
      </c>
      <c r="K13" s="8"/>
    </row>
    <row r="14" spans="3:33" hidden="1" x14ac:dyDescent="0.5">
      <c r="G14" s="2"/>
    </row>
    <row r="15" spans="3:33" hidden="1" x14ac:dyDescent="0.5">
      <c r="G15" s="3" t="str">
        <f>"{""resourceType"": ""StructureDefinition"",""id"":"""&amp;G2&amp;""",""url"": """&amp;G3&amp;""",""version"": """&amp;G4&amp;""",""name"": """&amp;G5&amp;""",""status"": """&amp;G6&amp;""",""date"": """&amp;G7&amp;""",""publisher"": """&amp;G8&amp;""",""contact"": [{""telecom"": [{""system"": ""url"",""value"": """&amp;G9&amp;"""}]}],""description"": """&amp;G10&amp;""",""jurisdiction"": [{""coding"":[{""system"": ""http://unstats.un.org/unsd/methods/m49/m49.htm"",""code"": """&amp;G11&amp;"""}]}],""fhirVersion"": ""4.0.1"",""kind"": ""logical"",""abstract"": false,""type"": """&amp;G12&amp;""",""baseDefinition"": """&amp;G13&amp;""",""derivation"": ""specialization"",""differential"": {""element"": ["</f>
        <v>{"resourceType": "StructureDefinition","id":"model-who-hiv-adaptation-kit","url": "http://openhie.org/standards/fhir/hiv/model-who-hiv-adaptation-kit","version": "version","name": "WHOHIVAdaptationKitModel","status": "draft","date": "2021-01-07","publisher": "OpenHIE","contact": [{"telecom": [{"system": "url","value": "http://openhie.org"}]}],"description": "This logical model reflects the WHO HIV Digital Accelerator Kit data dictionary","jurisdiction": [{"coding":[{"system": "http://unstats.un.org/unsd/methods/m49/m49.htm","code": "001"}]}],"fhirVersion": "4.0.1","kind": "logical","abstract": false,"type": "WHOHIVAdaptationKitModel","baseDefinition": "http://hl7.org/fhir/StructureDefinition/Element","derivation": "specialization","differential": {"element": [</v>
      </c>
    </row>
    <row r="16" spans="3:33" ht="409.6" hidden="1" x14ac:dyDescent="0.5">
      <c r="C16" s="10"/>
      <c r="D16" s="10"/>
      <c r="E16" s="10"/>
      <c r="F16" s="12"/>
      <c r="G16" s="11" t="str">
        <f ca="1">OFFSET(C17,B18+1,0)</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planning","min":"0","max":"1","type":[{"code":"boolean"}]},{"id":"WHOHIVAdaptationKitModel.patient.communicationPreferences","path":"WHOHIVAdaptationKitModel.patient.communicationPreferences","short":"Communication preference(s)","definition":"How the patient prefers to be contacted","min":"0","max":"1","type":[{"code":"code"}],"binding":{"strength":"required","valueSet":"VSPatientCommunicationPreferences"}},{"id":"WHOHIVAdaptationKitModel.patient.email","path":"WHOHIVAdaptationKitModel.patient.email","short":"Client's E-mail","definition":"Client's primary email account where the client can be contacted","min":"0","max":"1","type":[{"code":"string"}]},{"id":"WHOHIVAdaptationKitModel.patient.alternateContact","path":"WHOHIVAdaptationKitModel.patient.alternateContact","short":"Alternate contact ","definition":"An alternate contact, which could be next of kin (e.g. partner, husband, mother, sibling, etc.). The alternate contact would be used in the case of an emergency situation.","min":"0","max":"1","type":[{"code":"BackboneElement"}]},{"id":"WHOHIVAdaptationKitModel.patient.alternateContact.name","path":"WHOHIVAdaptationKitModel.patient.alternateContact.name","short":"Alternate contact's name ","definition":"Name of alternate contact","min":"0","max":"1","type":[{"code":"string"}]},{"id":"WHOHIVAdaptationKitModel.patient.alternateContact.phoneNumber","path":"WHOHIVAdaptationKitModel.patient.alternateContact.phoneNumber","short":"Alternate contact's phone number","definition":"Phone number of the alternate contact.","min":"0","max":"1","type":[{"code":"string"}]},{"id":"WHOHIVAdaptationKitModel.patient.alternateContact.address","path":"WHOHIVAdaptationKitModel.patient.alternateContact.address","short":"Alternate contact's address","definition":"Alternate contact's home address or address at which the client able to disclose.","min":"0","max":"1","type":[{"code":"string"}]},{"id":"WHOHIVAdaptationKitModel.patient.alternateContact.relationship","path":"WHOHIVAdaptationKitModel.patient.alternateContact.relationship","short":"Alternate contact relationship","definition":"The alternate contact's relationship to the client (e.g. partner, husband, mother, sibling, etc.).","min":"0","max":"1","type":[{"code":"code"}]},{"id":"WHOHIVAdaptationKitModel.visit","path":"WHOHIVAdaptationKitModel.visit","short":"Visit","definition":"Patient's visits","min":"1","max":"*","type":[{"code":"BackboneElement"}]},{"id":"WHOHIVAdaptationKitModel.visit.date","path":"WHOHIVAdaptationKitModel.visit.date","short":"Visit date","definition":"The date and time of the client's visit","min":"1","max":"1","type":[{"code":"date"}]},{"id":"WHOHIVAdaptationKitModel.visit.referral","path":"WHOHIVAdaptationKitModel.visit.referral","short":"Referral","definition":"If client was referred for care","min":"1","max":"*","type":[{"code":"BackboneElement"}]},{"id":"WHOHIVAdaptationKitModel.visit.referral.referred","path":"WHOHIVAdaptationKitModel.visit.referral.referred","short":"Referred","definition":"If client was referred for care","min":"0","max":"1","type":[{"code":"boolean"}]},{"id":"WHOHIVAdaptationKitModel.visit.referral.referrer","path":"WHOHIVAdaptationKitModel.visit.referral.referrer","short":"Referred by","definition":"Referred by the Community level services / health facility","min":"0","max":"1","type":[{"code":"string"}]},{"id":"WHOHIVAdaptationKitModel.visit.reason","path":"WHOHIVAdaptationKitModel.visit.reason","short":"Reason for HIV testing services visit","definition":"","min":"1","max":"1","type":[{"code":"BackboneElement"}]},{"id":"WHOHIVAdaptationKitModel.visit.firstTimeHIVTest","path":"WHOHIVAdaptationKitModel.visit.firstTimeHIVTest","short":"First encounter for screening for human immunodeficiency virus","definition":"First encounter for screening for human immunodeficiency virus","min":"0","max":"1","type":[{"code":"boolean"}]},{"id":"WHOHIVAdaptationKitModel.visit.hivRetest","path":"WHOHIVAdaptationKitModel.visit.hivRetest","short":"Retesting for human immunodeficiency virus","definition":"Retesting for human immunodeficiency virus","min":"0","max":"1","type":[{"code":"boolean"}]},{"id":"WHOHIVAdaptationKitModel.visit.referredByPartnerServices","path":"WHOHIVAdaptationKitModel.visit.referredByPartnerServices","short":"Referred through partner services ","definition":"Client reported coming to the facility after receiving a provider-assisted referral or patient referral from a contact or partner.","min":"1","max":"1","type":[{"code":"BackboneElement"}]},{"id":"WHOHIVAdaptationKitModel.visit.referredByPartnerServices.indexCase","path":"WHOHIVAdaptationKitModel.visit.referredByPartnerServices.indexCase","short":"Partner or contact of an index case","definition":"The client is a contact or partner of a person diagnosed with HIV (an index case).","min":"0","max":"1","type":[{"code":"boolean"}]},{"id":"WHOHIVAdaptationKitModel.visit.referredByPartnerServices.non-indexCase","path":"WHOHIVAdaptationKitModel.visit.referredByPartnerServices.non-indexCase","short":"Partner or contact of an HIV testing client (non-index case)","definition":"The client is a contact or partner identified through partner or social network services, but is not known to be a partner of an index-case.","min":"0","max":"1","type":[{"code":"boolean"}]},{"id":"WHOHIVAdaptationKitModel.visit.referredByPartnerServices.typeOfContact","path":"WHOHIVAdaptationKitModel.visit.referredByPartnerServices.typeOfContact","short":"Type of contact or partner for partner services","definition":"Client's relationship to the person that referred the client for partner services or family services","min":"0","max":"1","type":[{"code":"coding"}],"binding":{"strength":"extensible","valueSet":"vs-type-of-contact"}},{"id":"WHOHIVAdaptationKitModel.visit.referredByPartnerServices.typeOfContact.exposureToHIVdate","path":"WHOHIVAdaptationKitModel.visit.referredByPartnerServices.typeOfContact.exposureToHIVdate","short":"DateTime of suspected exposure to HIV","definition":"DateTime of suspected exposure to HIV","min":"0","max":"1","type":[{"code":"date"}]},</v>
      </c>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0"/>
    </row>
    <row r="18" spans="2:20" ht="15.7" x14ac:dyDescent="0.55000000000000004">
      <c r="B18">
        <f>COUNTIF(B19:B580,TRUE)</f>
        <v>40</v>
      </c>
      <c r="F18" s="6" t="s">
        <v>1</v>
      </c>
      <c r="G18" s="26" t="s">
        <v>0</v>
      </c>
      <c r="H18" s="26" t="s">
        <v>38</v>
      </c>
      <c r="I18" s="27" t="s">
        <v>3</v>
      </c>
      <c r="J18" s="27" t="s">
        <v>39</v>
      </c>
      <c r="K18" s="26" t="s">
        <v>18</v>
      </c>
      <c r="L18" s="28" t="s">
        <v>2</v>
      </c>
      <c r="M18" s="28" t="s">
        <v>460</v>
      </c>
      <c r="N18" s="28" t="s">
        <v>461</v>
      </c>
    </row>
    <row r="19" spans="2:20" x14ac:dyDescent="0.5">
      <c r="B19" t="b">
        <f>IF(G19&lt;&gt;"",TRUE)</f>
        <v>1</v>
      </c>
      <c r="C19" t="str">
        <f>IF(G19=""," ",C18&amp;D19)</f>
        <v>{"id":"WHOHIVAdaptationKitModel.patient","path":"WHOHIVAdaptationKitModel.patient","short":"Patient","definition":"Patient info","min":"1","max":"*","type":[{"code":"BackboneElement"}]},</v>
      </c>
      <c r="D19" t="str">
        <f>"{""id"":"""&amp;$G$12&amp;"."&amp;G19&amp;""",""path"":"""&amp;$G$12&amp;"."&amp;F19&amp;""",""short"":"""&amp;H19&amp;""",""definition"":"""&amp;L19&amp;""",""min"":"""&amp;I19&amp;""",""max"":"""&amp;J19&amp;""",""type"":[{""code"":"""&amp;K19&amp;"""}]"&amp;IF(M19="","",",""binding"":{""strength"":"""&amp;N19&amp;""",""valueSet"":"""&amp;M19&amp;"""}")&amp;"},"</f>
        <v>{"id":"WHOHIVAdaptationKitModel.patient","path":"WHOHIVAdaptationKitModel.patient","short":"Patient","definition":"Patient info","min":"1","max":"*","type":[{"code":"BackboneElement"}]},</v>
      </c>
      <c r="F19" t="str">
        <f>G19</f>
        <v>patient</v>
      </c>
      <c r="G19" s="14" t="s">
        <v>23</v>
      </c>
      <c r="H19" s="14" t="s">
        <v>36</v>
      </c>
      <c r="I19" s="16">
        <v>1</v>
      </c>
      <c r="J19" s="16" t="s">
        <v>5</v>
      </c>
      <c r="K19" s="14" t="s">
        <v>27</v>
      </c>
      <c r="L19" s="17" t="s">
        <v>37</v>
      </c>
      <c r="M19" s="14"/>
      <c r="N19" s="14"/>
      <c r="T19" t="str">
        <f>IF(M19="","",",""binding"":{""strength"":"""&amp;N19&amp;""",""valueset"":"""&amp;M19&amp;"""}")</f>
        <v/>
      </c>
    </row>
    <row r="20" spans="2:20" x14ac:dyDescent="0.5">
      <c r="B20" t="b">
        <f>IF(G20&lt;&gt;"",TRUE)</f>
        <v>1</v>
      </c>
      <c r="C20" t="str">
        <f>IF(G20=""," ",C19&amp;D20)</f>
        <v>{"id":"WHOHIVAdaptationKitModel.patient","path":"WHOHIVAdaptationKitModel.patient","short":"Patient","definition":"Patient info","min":"1","max":"*","type":[{"code":"BackboneElement"}]},{"id":"WHOHIVAdaptationKitModel.patient.name","path":"WHOHIVAdaptationKitModel.patient.name","short":"Patient's name","definition":"Patient's name","min":"1","max":"*","type":[{"code":"HumanName"}]},</v>
      </c>
      <c r="D20" t="str">
        <f>"{""id"":"""&amp;$G$12&amp;"."&amp;G20&amp;""",""path"":"""&amp;$G$12&amp;"."&amp;F20&amp;""",""short"":"""&amp;H20&amp;""",""definition"":"""&amp;L20&amp;""",""min"":"""&amp;I20&amp;""",""max"":"""&amp;J20&amp;""",""type"":[{""code"":"""&amp;K20&amp;"""}]"&amp;IF(M20="","",",""binding"":{""strength"":"""&amp;N20&amp;""",""valueSet"":"""&amp;M20&amp;"""}")&amp;"},"</f>
        <v>{"id":"WHOHIVAdaptationKitModel.patient.name","path":"WHOHIVAdaptationKitModel.patient.name","short":"Patient's name","definition":"Patient's name","min":"1","max":"*","type":[{"code":"HumanName"}]},</v>
      </c>
      <c r="F20" t="str">
        <f>G20</f>
        <v>patient.name</v>
      </c>
      <c r="G20" s="14" t="s">
        <v>35</v>
      </c>
      <c r="H20" s="14" t="s">
        <v>26</v>
      </c>
      <c r="I20" s="16">
        <v>1</v>
      </c>
      <c r="J20" s="16" t="s">
        <v>5</v>
      </c>
      <c r="K20" s="14" t="s">
        <v>28</v>
      </c>
      <c r="L20" s="17" t="s">
        <v>26</v>
      </c>
      <c r="M20" s="14"/>
      <c r="N20" s="14"/>
      <c r="T20" t="str">
        <f>IF(M20="","",",""binding"":{""strength"":"""&amp;N20&amp;""",""valueset"":"""&amp;M20&amp;"""}")</f>
        <v/>
      </c>
    </row>
    <row r="21" spans="2:20" x14ac:dyDescent="0.5">
      <c r="B21" t="b">
        <f>IF(G21&lt;&gt;"",TRUE)</f>
        <v>1</v>
      </c>
      <c r="C21" t="str">
        <f>IF(G21=""," ",C20&amp;D21)</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v>
      </c>
      <c r="D21" t="str">
        <f>"{""id"":"""&amp;$G$12&amp;"."&amp;G21&amp;""",""path"":"""&amp;$G$12&amp;"."&amp;F21&amp;""",""short"":"""&amp;H21&amp;""",""definition"":"""&amp;L21&amp;""",""min"":"""&amp;I21&amp;""",""max"":"""&amp;J21&amp;""",""type"":[{""code"":"""&amp;K21&amp;"""}]"&amp;IF(M21="","",",""binding"":{""strength"":"""&amp;N21&amp;""",""valueSet"":"""&amp;M21&amp;"""}")&amp;"},"</f>
        <v>{"id":"WHOHIVAdaptationKitModel.patient.identification","path":"WHOHIVAdaptationKitModel.patient.identification","short":"Patient identification","definition":"Patient Identification","min":"1","max":"1","type":[{"code":"BackboneElement"}]},</v>
      </c>
      <c r="F21" t="str">
        <f>G21</f>
        <v>patient.identification</v>
      </c>
      <c r="G21" s="14" t="s">
        <v>49</v>
      </c>
      <c r="H21" s="14" t="s">
        <v>409</v>
      </c>
      <c r="I21" s="16">
        <v>1</v>
      </c>
      <c r="J21" s="16">
        <v>1</v>
      </c>
      <c r="K21" s="14" t="s">
        <v>27</v>
      </c>
      <c r="L21" s="17" t="s">
        <v>430</v>
      </c>
      <c r="M21" s="14"/>
      <c r="N21" s="14"/>
      <c r="T21" t="str">
        <f>IF(M21="","",",""binding"":{""strength"":"""&amp;N21&amp;""",""valueset"":"""&amp;M21&amp;"""}")</f>
        <v/>
      </c>
    </row>
    <row r="22" spans="2:20" x14ac:dyDescent="0.5">
      <c r="B22" t="b">
        <f>IF(G22&lt;&gt;"",TRUE)</f>
        <v>1</v>
      </c>
      <c r="C22" t="str">
        <f>IF(G22=""," ",C21&amp;D22)</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v>
      </c>
      <c r="D22" t="str">
        <f>"{""id"":"""&amp;$G$12&amp;"."&amp;G22&amp;""",""path"":"""&amp;$G$12&amp;"."&amp;F22&amp;""",""short"":"""&amp;H22&amp;""",""definition"":"""&amp;L22&amp;""",""min"":"""&amp;I22&amp;""",""max"":"""&amp;J22&amp;""",""type"":[{""code"":"""&amp;K22&amp;"""}]"&amp;IF(M22="","",",""binding"":{""strength"":"""&amp;N22&amp;""",""valueSet"":"""&amp;M22&amp;"""}")&amp;"},"</f>
        <v>{"id":"WHOHIVAdaptationKitModel.patient.identification.uniqueId","path":"WHOHIVAdaptationKitModel.patient.identification.uniqueId","short":"Unique ID","definition":"Unique identifier generated for new clients or a universal ID, if used in the country.","min":"1","max":"1","type":[{"code":"string"}]},</v>
      </c>
      <c r="F22" t="str">
        <f>G22</f>
        <v>patient.identification.uniqueId</v>
      </c>
      <c r="G22" s="14" t="s">
        <v>50</v>
      </c>
      <c r="H22" s="14" t="s">
        <v>411</v>
      </c>
      <c r="I22" s="16">
        <v>1</v>
      </c>
      <c r="J22" s="16">
        <v>1</v>
      </c>
      <c r="K22" s="14" t="s">
        <v>7</v>
      </c>
      <c r="L22" s="17" t="s">
        <v>422</v>
      </c>
      <c r="M22" s="14"/>
      <c r="N22" s="14"/>
      <c r="T22" t="str">
        <f>IF(M22="","",",""binding"":{""strength"":"""&amp;N22&amp;""",""valueset"":"""&amp;M22&amp;"""}")</f>
        <v/>
      </c>
    </row>
    <row r="23" spans="2:20" x14ac:dyDescent="0.5">
      <c r="B23" t="b">
        <f>IF(G23&lt;&gt;"",TRUE)</f>
        <v>1</v>
      </c>
      <c r="C23" t="str">
        <f>IF(G23=""," ",C22&amp;D23)</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v>
      </c>
      <c r="D23" t="str">
        <f>"{""id"":"""&amp;$G$12&amp;"."&amp;G23&amp;""",""path"":"""&amp;$G$12&amp;"."&amp;F23&amp;""",""short"":"""&amp;H23&amp;""",""definition"":"""&amp;L23&amp;""",""min"":"""&amp;I23&amp;""",""max"":"""&amp;J23&amp;""",""type"":[{""code"":"""&amp;K23&amp;"""}]"&amp;IF(M23="","",",""binding"":{""strength"":"""&amp;N23&amp;""",""valueSet"":"""&amp;M23&amp;"""}")&amp;"},"</f>
        <v>{"id":"WHOHIVAdaptationKitModel.patient.identification.nationalId","path":"WHOHIVAdaptationKitModel.patient.identification.nationalId","short":"National ID","definition":"National unique identifier assigned to the client, if used in the country.","min":"0","max":"1","type":[{"code":"string"}]},</v>
      </c>
      <c r="F23" t="str">
        <f>G23</f>
        <v>patient.identification.nationalId</v>
      </c>
      <c r="G23" s="14" t="s">
        <v>45</v>
      </c>
      <c r="H23" s="14" t="s">
        <v>412</v>
      </c>
      <c r="I23" s="16">
        <v>0</v>
      </c>
      <c r="J23" s="16">
        <v>1</v>
      </c>
      <c r="K23" s="14" t="s">
        <v>7</v>
      </c>
      <c r="L23" s="17" t="s">
        <v>423</v>
      </c>
      <c r="M23" s="14"/>
      <c r="N23" s="14"/>
    </row>
    <row r="24" spans="2:20" x14ac:dyDescent="0.5">
      <c r="B24" t="b">
        <f>IF(G24&lt;&gt;"",TRUE)</f>
        <v>1</v>
      </c>
      <c r="C24" t="str">
        <f>IF(G24=""," ",C23&amp;D24)</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v>
      </c>
      <c r="D24" t="str">
        <f>"{""id"":"""&amp;$G$12&amp;"."&amp;G24&amp;""",""path"":"""&amp;$G$12&amp;"."&amp;F24&amp;""",""short"":"""&amp;H24&amp;""",""definition"":"""&amp;L24&amp;""",""min"":"""&amp;I24&amp;""",""max"":"""&amp;J24&amp;""",""type"":[{""code"":"""&amp;K24&amp;"""}]"&amp;IF(M24="","",",""binding"":{""strength"":"""&amp;N24&amp;""",""valueSet"":"""&amp;M24&amp;"""}")&amp;"},"</f>
        <v>{"id":"WHOHIVAdaptationKitModel.patient.identification.nationalHealthId","path":"WHOHIVAdaptationKitModel.patient.identification.nationalHealthId","short":"National health ID","definition":"National health unique identifier assigned to the client, if used in the country.","min":"0","max":"1","type":[{"code":"string"}]},</v>
      </c>
      <c r="F24" t="str">
        <f>G24</f>
        <v>patient.identification.nationalHealthId</v>
      </c>
      <c r="G24" s="14" t="s">
        <v>46</v>
      </c>
      <c r="H24" s="14" t="s">
        <v>413</v>
      </c>
      <c r="I24" s="16">
        <v>0</v>
      </c>
      <c r="J24" s="16">
        <v>1</v>
      </c>
      <c r="K24" s="14" t="s">
        <v>7</v>
      </c>
      <c r="L24" s="17" t="s">
        <v>424</v>
      </c>
      <c r="M24" s="14"/>
      <c r="N24" s="14"/>
    </row>
    <row r="25" spans="2:20" x14ac:dyDescent="0.5">
      <c r="B25" t="b">
        <f>IF(G25&lt;&gt;"",TRUE)</f>
        <v>1</v>
      </c>
      <c r="C25" t="str">
        <f>IF(G25=""," ",C24&amp;D25)</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v>
      </c>
      <c r="D25" t="str">
        <f>"{""id"":"""&amp;$G$12&amp;"."&amp;G25&amp;""",""path"":"""&amp;$G$12&amp;"."&amp;F25&amp;""",""short"":"""&amp;H25&amp;""",""definition"":"""&amp;L25&amp;""",""min"":"""&amp;I25&amp;""",""max"":"""&amp;J25&amp;""",""type"":[{""code"":"""&amp;K25&amp;"""}]"&amp;IF(M25="","",",""binding"":{""strength"":"""&amp;N25&amp;""",""valueSet"":"""&amp;M25&amp;"""}")&amp;"},"</f>
        <v>{"id":"WHOHIVAdaptationKitModel.patient.identification.nationalProgramId","path":"WHOHIVAdaptationKitModel.patient.identification.nationalProgramId","short":"National program ID","definition":"National program unique identifier assigned to the client, if used in the country.","min":"0","max":"1","type":[{"code":"string"}]},</v>
      </c>
      <c r="F25" t="str">
        <f>G25</f>
        <v>patient.identification.nationalProgramId</v>
      </c>
      <c r="G25" s="14" t="s">
        <v>47</v>
      </c>
      <c r="H25" s="14" t="s">
        <v>414</v>
      </c>
      <c r="I25" s="16">
        <v>0</v>
      </c>
      <c r="J25" s="16">
        <v>1</v>
      </c>
      <c r="K25" s="14" t="s">
        <v>7</v>
      </c>
      <c r="L25" s="17" t="s">
        <v>425</v>
      </c>
      <c r="M25" s="14"/>
      <c r="N25" s="14"/>
    </row>
    <row r="26" spans="2:20" x14ac:dyDescent="0.5">
      <c r="B26" t="b">
        <f>IF(G26&lt;&gt;"",TRUE)</f>
        <v>1</v>
      </c>
      <c r="C26" t="str">
        <f>IF(G26=""," ",C25&amp;D26)</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v>
      </c>
      <c r="D26" t="str">
        <f>"{""id"":"""&amp;$G$12&amp;"."&amp;G26&amp;""",""path"":"""&amp;$G$12&amp;"."&amp;F26&amp;""",""short"":"""&amp;H26&amp;""",""definition"":"""&amp;L26&amp;""",""min"":"""&amp;I26&amp;""",""max"":"""&amp;J26&amp;""",""type"":[{""code"":"""&amp;K26&amp;"""}]"&amp;IF(M26="","",",""binding"":{""strength"":"""&amp;N26&amp;""",""valueSet"":"""&amp;M26&amp;"""}")&amp;"},"</f>
        <v>{"id":"WHOHIVAdaptationKitModel.patient.identification.nationalHealthInsuranceId","path":"WHOHIVAdaptationKitModel.patient.identification.nationalHealthInsuranceId","short":"National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v>
      </c>
      <c r="F26" t="str">
        <f>G26</f>
        <v>patient.identification.nationalHealthInsuranceId</v>
      </c>
      <c r="G26" s="14" t="s">
        <v>48</v>
      </c>
      <c r="H26" s="14" t="s">
        <v>415</v>
      </c>
      <c r="I26" s="16">
        <v>0</v>
      </c>
      <c r="J26" s="16">
        <v>1</v>
      </c>
      <c r="K26" s="14" t="s">
        <v>7</v>
      </c>
      <c r="L26" s="17" t="s">
        <v>426</v>
      </c>
      <c r="M26" s="14"/>
      <c r="N26" s="14"/>
    </row>
    <row r="27" spans="2:20" x14ac:dyDescent="0.5">
      <c r="B27" t="b">
        <f>IF(G27&lt;&gt;"",TRUE)</f>
        <v>1</v>
      </c>
      <c r="C27" t="str">
        <f>IF(G27=""," ",C26&amp;D27)</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v>
      </c>
      <c r="D27" t="str">
        <f>"{""id"":"""&amp;$G$12&amp;"."&amp;G27&amp;""",""path"":"""&amp;$G$12&amp;"."&amp;F27&amp;""",""short"":"""&amp;H27&amp;""",""definition"":"""&amp;L27&amp;""",""min"":"""&amp;I27&amp;""",""max"":"""&amp;J27&amp;""",""type"":[{""code"":"""&amp;K27&amp;"""}]"&amp;IF(M27="","",",""binding"":{""strength"":"""&amp;N27&amp;""",""valueSet"":"""&amp;M27&amp;"""}")&amp;"},"</f>
        <v>{"id":"WHOHIVAdaptationKitModel.patient.countryOfBirth","path":"WHOHIVAdaptationKitModel.patient.countryOfBirth","short":"Country of birth","definition":"Country where the client was born","min":"1","max":"1","type":[{"code":"code"}]},</v>
      </c>
      <c r="F27" t="str">
        <f>G27</f>
        <v>patient.countryOfBirth</v>
      </c>
      <c r="G27" s="14" t="s">
        <v>40</v>
      </c>
      <c r="H27" s="14" t="s">
        <v>416</v>
      </c>
      <c r="I27" s="16">
        <v>1</v>
      </c>
      <c r="J27" s="16">
        <v>1</v>
      </c>
      <c r="K27" s="14" t="s">
        <v>15</v>
      </c>
      <c r="L27" s="17" t="s">
        <v>427</v>
      </c>
      <c r="M27" s="14"/>
      <c r="N27" s="14"/>
    </row>
    <row r="28" spans="2:20" x14ac:dyDescent="0.5">
      <c r="B28" t="b">
        <f>IF(G28&lt;&gt;"",TRUE)</f>
        <v>1</v>
      </c>
      <c r="C28" t="str">
        <f>IF(G28=""," ",C27&amp;D28)</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v>
      </c>
      <c r="D28" t="str">
        <f>"{""id"":"""&amp;$G$12&amp;"."&amp;G28&amp;""",""path"":"""&amp;$G$12&amp;"."&amp;F28&amp;""",""short"":"""&amp;H28&amp;""",""definition"":"""&amp;L28&amp;""",""min"":"""&amp;I28&amp;""",""max"":"""&amp;J28&amp;""",""type"":[{""code"":"""&amp;K28&amp;"""}]"&amp;IF(M28="","",",""binding"":{""strength"":"""&amp;N28&amp;""",""valueSet"":"""&amp;M28&amp;"""}")&amp;"},"</f>
        <v>{"id":"WHOHIVAdaptationKitModel.patient.dateOfBirth","path":"WHOHIVAdaptationKitModel.patient.dateOfBirth","short":"Date of birth ","definition":"The client's date of birth (DOB) if known.","min":"0","max":"1","type":[{"code":"date"}]},</v>
      </c>
      <c r="F28" t="str">
        <f>G28</f>
        <v>patient.dateOfBirth</v>
      </c>
      <c r="G28" s="14" t="s">
        <v>41</v>
      </c>
      <c r="H28" s="14" t="s">
        <v>417</v>
      </c>
      <c r="I28" s="16">
        <v>0</v>
      </c>
      <c r="J28" s="16">
        <v>1</v>
      </c>
      <c r="K28" s="14" t="s">
        <v>4</v>
      </c>
      <c r="L28" s="17" t="s">
        <v>428</v>
      </c>
      <c r="M28" s="14"/>
      <c r="N28" s="14"/>
    </row>
    <row r="29" spans="2:20" x14ac:dyDescent="0.5">
      <c r="B29" t="b">
        <f>IF(G29&lt;&gt;"",TRUE)</f>
        <v>1</v>
      </c>
      <c r="C29" t="str">
        <f>IF(G29=""," ",C28&amp;D29)</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v>
      </c>
      <c r="D29" t="str">
        <f>"{""id"":"""&amp;$G$12&amp;"."&amp;G29&amp;""",""path"":"""&amp;$G$12&amp;"."&amp;F29&amp;""",""short"":"""&amp;H29&amp;""",""definition"":"""&amp;L29&amp;""",""min"":"""&amp;I29&amp;""",""max"":"""&amp;J29&amp;""",""type"":[{""code"":"""&amp;K29&amp;"""}]"&amp;IF(M29="","",",""binding"":{""strength"":"""&amp;N29&amp;""",""valueSet"":"""&amp;M29&amp;"""}")&amp;"},"</f>
        <v>{"id":"WHOHIVAdaptationKitModel.patient.dateOfBirthUnknown","path":"WHOHIVAdaptationKitModel.patient.dateOfBirthUnknown","short":"Date of birth unknown","definition":"Select this if the client's DOB is unknown.","min":"0","max":"1","type":[{"code":"boolean"}]},</v>
      </c>
      <c r="F29" t="str">
        <f>G29</f>
        <v>patient.dateOfBirthUnknown</v>
      </c>
      <c r="G29" s="14" t="s">
        <v>42</v>
      </c>
      <c r="H29" s="14" t="s">
        <v>418</v>
      </c>
      <c r="I29" s="16">
        <v>0</v>
      </c>
      <c r="J29" s="16">
        <v>1</v>
      </c>
      <c r="K29" s="14" t="s">
        <v>52</v>
      </c>
      <c r="L29" s="17" t="s">
        <v>429</v>
      </c>
      <c r="M29" s="14"/>
      <c r="N29" s="14"/>
    </row>
    <row r="30" spans="2:20" x14ac:dyDescent="0.5">
      <c r="B30" t="b">
        <f>IF(G30&lt;&gt;"",TRUE)</f>
        <v>1</v>
      </c>
      <c r="C30" t="str">
        <f>IF(G30=""," ",C29&amp;D30)</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v>
      </c>
      <c r="D30" t="str">
        <f>"{""id"":"""&amp;$G$12&amp;"."&amp;G30&amp;""",""path"":"""&amp;$G$12&amp;"."&amp;F30&amp;""",""short"":"""&amp;H30&amp;""",""definition"":"""&amp;L30&amp;""",""min"":"""&amp;I30&amp;""",""max"":"""&amp;J30&amp;""",""type"":[{""code"":"""&amp;K30&amp;"""}]"&amp;IF(M30="","",",""binding"":{""strength"":"""&amp;N30&amp;""",""valueSet"":"""&amp;M30&amp;"""}")&amp;"},"</f>
        <v>{"id":"WHOHIVAdaptationKitModel.patient.age","path":"WHOHIVAdaptationKitModel.patient.age","short":"Age","definition":"Calculated age (number of years) of the client based on date of birth","min":"0","max":"1","type":[{"code":"SimpleQuantity"}]},</v>
      </c>
      <c r="F30" t="str">
        <f>G30</f>
        <v>patient.age</v>
      </c>
      <c r="G30" s="14" t="s">
        <v>43</v>
      </c>
      <c r="H30" s="14" t="s">
        <v>406</v>
      </c>
      <c r="I30" s="16">
        <v>0</v>
      </c>
      <c r="J30" s="16">
        <v>1</v>
      </c>
      <c r="K30" s="14" t="s">
        <v>69</v>
      </c>
      <c r="L30" s="17" t="s">
        <v>421</v>
      </c>
      <c r="M30" s="14"/>
      <c r="N30" s="14"/>
    </row>
    <row r="31" spans="2:20" x14ac:dyDescent="0.5">
      <c r="B31" t="b">
        <f>IF(G31&lt;&gt;"",TRUE)</f>
        <v>1</v>
      </c>
      <c r="C31" t="str">
        <f>IF(G31=""," ",C30&amp;D31)</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v>
      </c>
      <c r="D31" t="str">
        <f>"{""id"":"""&amp;$G$12&amp;"."&amp;G31&amp;""",""path"":"""&amp;$G$12&amp;"."&amp;F31&amp;""",""short"":"""&amp;H31&amp;""",""definition"":"""&amp;L31&amp;""",""min"":"""&amp;I31&amp;""",""max"":"""&amp;J31&amp;""",""type"":[{""code"":"""&amp;K31&amp;"""}]"&amp;IF(M31="","",",""binding"":{""strength"":"""&amp;N31&amp;""",""valueSet"":"""&amp;M31&amp;"""}")&amp;"},"</f>
        <v>{"id":"WHOHIVAdaptationKitModel.patient.estimatedAge","path":"WHOHIVAdaptationKitModel.patient.estimatedAge","short":"Estimated age","definition":"If DOB is unknown, enter the client's estimated age. Display client's age in number of years.","min":"0","max":"1","type":[{"code":"SimpleQuantity"}]},</v>
      </c>
      <c r="F31" t="str">
        <f>G31</f>
        <v>patient.estimatedAge</v>
      </c>
      <c r="G31" s="14" t="s">
        <v>44</v>
      </c>
      <c r="H31" s="14" t="s">
        <v>419</v>
      </c>
      <c r="I31" s="16">
        <v>0</v>
      </c>
      <c r="J31" s="16">
        <v>1</v>
      </c>
      <c r="K31" s="14" t="s">
        <v>69</v>
      </c>
      <c r="L31" s="17" t="s">
        <v>420</v>
      </c>
      <c r="M31" s="14"/>
      <c r="N31" s="14"/>
    </row>
    <row r="32" spans="2:20" x14ac:dyDescent="0.5">
      <c r="B32" t="b">
        <f>IF(G32&lt;&gt;"",TRUE)</f>
        <v>1</v>
      </c>
      <c r="C32" t="str">
        <f>IF(G32=""," ",C31&amp;D32)</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v>
      </c>
      <c r="D32" t="str">
        <f>"{""id"":"""&amp;$G$12&amp;"."&amp;G32&amp;""",""path"":"""&amp;$G$12&amp;"."&amp;F32&amp;""",""short"":"""&amp;H32&amp;""",""definition"":"""&amp;L32&amp;""",""min"":"""&amp;I32&amp;""",""max"":"""&amp;J32&amp;""",""type"":[{""code"":"""&amp;K32&amp;"""}]"&amp;IF(M32="","",",""binding"":{""strength"":"""&amp;N32&amp;""",""valueSet"":"""&amp;M32&amp;"""}")&amp;"},"</f>
        <v>{"id":"WHOHIVAdaptationKitModel.patient.gender","path":"WHOHIVAdaptationKitModel.patient.gender","short":"Patient gender","definition":"Patient gender","min":"1","max":"1","type":[{"code":"code"}],"binding":{"strength":"required","valueSet":"VSPatientGender"}},</v>
      </c>
      <c r="F32" t="str">
        <f>G32</f>
        <v>patient.gender</v>
      </c>
      <c r="G32" s="14" t="s">
        <v>51</v>
      </c>
      <c r="H32" s="14" t="s">
        <v>410</v>
      </c>
      <c r="I32" s="16">
        <v>1</v>
      </c>
      <c r="J32" s="16">
        <v>1</v>
      </c>
      <c r="K32" s="14" t="s">
        <v>15</v>
      </c>
      <c r="L32" s="17" t="s">
        <v>410</v>
      </c>
      <c r="M32" s="14" t="s">
        <v>462</v>
      </c>
      <c r="N32" s="14" t="s">
        <v>463</v>
      </c>
    </row>
    <row r="33" spans="2:14" x14ac:dyDescent="0.5">
      <c r="B33" t="b">
        <f>IF(G33&lt;&gt;"",TRUE)</f>
        <v>1</v>
      </c>
      <c r="C33" t="str">
        <f>IF(G33=""," ",C32&amp;D33)</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v>
      </c>
      <c r="D33" t="str">
        <f>"{""id"":"""&amp;$G$12&amp;"."&amp;G33&amp;""",""path"":"""&amp;$G$12&amp;"."&amp;F33&amp;""",""short"":"""&amp;H33&amp;""",""definition"":"""&amp;L33&amp;""",""min"":"""&amp;I33&amp;""",""max"":"""&amp;J33&amp;""",""type"":[{""code"":"""&amp;K33&amp;"""}]"&amp;IF(M33="","",",""binding"":{""strength"":"""&amp;N33&amp;""",""valueSet"":"""&amp;M33&amp;"""}")&amp;"},"</f>
        <v>{"id":"WHOHIVAdaptationKitModel.patient.genderIdentity","path":"WHOHIVAdaptationKitModel.patient.genderIdentity","short":"Gender identity","definition":"The gender that the client identifies with","min":"0","max":"1","type":[{"code":"code"}],"binding":{"strength":"required","valueSet":"VSPatientGenderIdentity"}},</v>
      </c>
      <c r="F33" t="str">
        <f>G33</f>
        <v>patient.genderIdentity</v>
      </c>
      <c r="G33" s="14" t="s">
        <v>53</v>
      </c>
      <c r="H33" s="14" t="s">
        <v>432</v>
      </c>
      <c r="I33" s="16">
        <v>0</v>
      </c>
      <c r="J33" s="16">
        <v>1</v>
      </c>
      <c r="K33" s="14" t="s">
        <v>15</v>
      </c>
      <c r="L33" s="17" t="s">
        <v>431</v>
      </c>
      <c r="M33" s="14" t="s">
        <v>464</v>
      </c>
      <c r="N33" s="14" t="s">
        <v>463</v>
      </c>
    </row>
    <row r="34" spans="2:14" x14ac:dyDescent="0.5">
      <c r="B34" t="b">
        <f>IF(G34&lt;&gt;"",TRUE)</f>
        <v>1</v>
      </c>
      <c r="C34" t="str">
        <f>IF(G34=""," ",C33&amp;D34)</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v>
      </c>
      <c r="D34" t="str">
        <f>"{""id"":"""&amp;$G$12&amp;"."&amp;G34&amp;""",""path"":"""&amp;$G$12&amp;"."&amp;F34&amp;""",""short"":"""&amp;H34&amp;""",""definition"":"""&amp;L34&amp;""",""min"":"""&amp;I34&amp;""",""max"":"""&amp;J34&amp;""",""type"":[{""code"":"""&amp;K34&amp;"""}]"&amp;IF(M34="","",",""binding"":{""strength"":"""&amp;N34&amp;""",""valueSet"":"""&amp;M34&amp;"""}")&amp;"},"</f>
        <v>{"id":"WHOHIVAdaptationKitModel.patient.address","path":"WHOHIVAdaptationKitModel.patient.address","short":"Address","definition":"Client's home address or address at which the client is consenting to disclose","min":"1","max":"1","type":[{"code":"string"}]},</v>
      </c>
      <c r="F34" t="str">
        <f>G34</f>
        <v>patient.address</v>
      </c>
      <c r="G34" s="14" t="s">
        <v>54</v>
      </c>
      <c r="H34" s="14" t="s">
        <v>407</v>
      </c>
      <c r="I34" s="16">
        <v>1</v>
      </c>
      <c r="J34" s="16">
        <v>1</v>
      </c>
      <c r="K34" s="14" t="s">
        <v>7</v>
      </c>
      <c r="L34" s="17" t="s">
        <v>434</v>
      </c>
      <c r="M34" s="14"/>
      <c r="N34" s="14"/>
    </row>
    <row r="35" spans="2:14" x14ac:dyDescent="0.5">
      <c r="B35" t="b">
        <f>IF(G35&lt;&gt;"",TRUE)</f>
        <v>1</v>
      </c>
      <c r="C35" t="str">
        <f>IF(G35=""," ",C34&amp;D35)</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v>
      </c>
      <c r="D35" t="str">
        <f>"{""id"":"""&amp;$G$12&amp;"."&amp;G35&amp;""",""path"":"""&amp;$G$12&amp;"."&amp;F35&amp;""",""short"":"""&amp;H35&amp;""",""definition"":"""&amp;L35&amp;""",""min"":"""&amp;I35&amp;""",""max"":"""&amp;J35&amp;""",""type"":[{""code"":"""&amp;K35&amp;"""}]"&amp;IF(M35="","",",""binding"":{""strength"":"""&amp;N35&amp;""",""valueSet"":"""&amp;M35&amp;"""}")&amp;"},"</f>
        <v>{"id":"WHOHIVAdaptationKitModel.patient.telephoneNumber","path":"WHOHIVAdaptationKitModel.patient.telephoneNumber","short":"Telephone Number","definition":"Can be a landline or a mobile phone number","min":"1","max":"1","type":[{"code":"string"}]},</v>
      </c>
      <c r="F35" t="str">
        <f>G35</f>
        <v>patient.telephoneNumber</v>
      </c>
      <c r="G35" s="14" t="s">
        <v>55</v>
      </c>
      <c r="H35" s="14" t="s">
        <v>436</v>
      </c>
      <c r="I35" s="16">
        <v>1</v>
      </c>
      <c r="J35" s="16">
        <v>1</v>
      </c>
      <c r="K35" s="14" t="s">
        <v>7</v>
      </c>
      <c r="L35" s="17" t="s">
        <v>435</v>
      </c>
      <c r="M35" s="14"/>
      <c r="N35" s="14"/>
    </row>
    <row r="36" spans="2:14" x14ac:dyDescent="0.5">
      <c r="B36" t="b">
        <f>IF(G36&lt;&gt;"",TRUE)</f>
        <v>1</v>
      </c>
      <c r="C36" t="str">
        <f>IF(G36=""," ",C35&amp;D36)</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v>
      </c>
      <c r="D36" t="str">
        <f>"{""id"":"""&amp;$G$12&amp;"."&amp;G36&amp;""",""path"":"""&amp;$G$12&amp;"."&amp;F36&amp;""",""short"":"""&amp;H36&amp;""",""definition"":"""&amp;L36&amp;""",""min"":"""&amp;I36&amp;""",""max"":"""&amp;J36&amp;""",""type"":[{""code"":"""&amp;K36&amp;"""}]"&amp;IF(M36="","",",""binding"":{""strength"":"""&amp;N36&amp;""",""valueSet"":"""&amp;M36&amp;"""}")&amp;"},"</f>
        <v>{"id":"WHOHIVAdaptationKitModel.patient.administrativeArea","path":"WHOHIVAdaptationKitModel.patient.administrativeArea","short":"Administrative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v>
      </c>
      <c r="F36" t="str">
        <f>G36</f>
        <v>patient.administrativeArea</v>
      </c>
      <c r="G36" s="14" t="s">
        <v>56</v>
      </c>
      <c r="H36" s="14" t="s">
        <v>439</v>
      </c>
      <c r="I36" s="16">
        <v>1</v>
      </c>
      <c r="J36" s="16">
        <v>1</v>
      </c>
      <c r="K36" s="14" t="s">
        <v>459</v>
      </c>
      <c r="L36" s="17" t="s">
        <v>437</v>
      </c>
      <c r="M36" s="14"/>
      <c r="N36" s="14"/>
    </row>
    <row r="37" spans="2:14" x14ac:dyDescent="0.5">
      <c r="B37" t="b">
        <f>IF(G37&lt;&gt;"",TRUE)</f>
        <v>1</v>
      </c>
      <c r="C37" t="str">
        <f>IF(G37=""," ",C36&amp;D37)</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v>
      </c>
      <c r="D37" t="str">
        <f>"{""id"":"""&amp;$G$12&amp;"."&amp;G37&amp;""",""path"":"""&amp;$G$12&amp;"."&amp;F37&amp;""",""short"":"""&amp;H37&amp;""",""definition"":"""&amp;L37&amp;""",""min"":"""&amp;I37&amp;""",""max"":"""&amp;J37&amp;""",""type"":[{""code"":"""&amp;K37&amp;"""}]"&amp;IF(M37="","",",""binding"":{""strength"":"""&amp;N37&amp;""",""valueSet"":"""&amp;M37&amp;"""}")&amp;"},"</f>
        <v>{"id":"WHOHIVAdaptationKitModel.patient.communicationConsent","path":"WHOHIVAdaptationKitModel.patient.communicationConsent","short":"Communication Consent","definition":"Indication that client gave consent to be contacted","min":"0","max":"1","type":[{"code":"boolean"}]},</v>
      </c>
      <c r="F37" t="str">
        <f>G37</f>
        <v>patient.communicationConsent</v>
      </c>
      <c r="G37" s="14" t="s">
        <v>57</v>
      </c>
      <c r="H37" s="14" t="s">
        <v>440</v>
      </c>
      <c r="I37" s="16">
        <v>0</v>
      </c>
      <c r="J37" s="16">
        <v>1</v>
      </c>
      <c r="K37" s="14" t="s">
        <v>52</v>
      </c>
      <c r="L37" s="17" t="s">
        <v>438</v>
      </c>
      <c r="M37" s="14"/>
      <c r="N37" s="14"/>
    </row>
    <row r="38" spans="2:14" x14ac:dyDescent="0.5">
      <c r="B38" t="b">
        <f>IF(G38&lt;&gt;"",TRUE)</f>
        <v>1</v>
      </c>
      <c r="C38" t="str">
        <f>IF(G38=""," ",C37&amp;D38)</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v>
      </c>
      <c r="D38" t="str">
        <f>"{""id"":"""&amp;$G$12&amp;"."&amp;G38&amp;""",""path"":"""&amp;$G$12&amp;"."&amp;F38&amp;""",""short"":"""&amp;H38&amp;""",""definition"":"""&amp;L38&amp;""",""min"":"""&amp;I38&amp;""",""max"":"""&amp;J38&amp;""",""type"":[{""code"":"""&amp;K38&amp;"""}]"&amp;IF(M38="","",",""binding"":{""strength"":"""&amp;N38&amp;""",""valueSet"":"""&amp;M38&amp;"""}")&amp;"},"</f>
        <v>{"id":"WHOHIVAdaptationKitModel.patient.reminderMessages","path":"WHOHIVAdaptationKitModel.patient.reminderMessages","short":"Reminder messages","definition":"Whether client wants to receive text or other messages as follow-up for family planning","min":"0","max":"1","type":[{"code":"boolean"}]},</v>
      </c>
      <c r="F38" t="str">
        <f>G38</f>
        <v>patient.reminderMessages</v>
      </c>
      <c r="G38" s="14" t="s">
        <v>58</v>
      </c>
      <c r="H38" s="14" t="s">
        <v>433</v>
      </c>
      <c r="I38" s="16">
        <v>0</v>
      </c>
      <c r="J38" s="16">
        <v>1</v>
      </c>
      <c r="K38" s="14" t="s">
        <v>52</v>
      </c>
      <c r="L38" s="17" t="s">
        <v>441</v>
      </c>
      <c r="M38" s="14"/>
      <c r="N38" s="14"/>
    </row>
    <row r="39" spans="2:14" x14ac:dyDescent="0.5">
      <c r="B39" t="b">
        <f>IF(G39&lt;&gt;"",TRUE)</f>
        <v>1</v>
      </c>
      <c r="C39" t="str">
        <f>IF(G39=""," ",C38&amp;D39)</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planning","min":"0","max":"1","type":[{"code":"boolean"}]},{"id":"WHOHIVAdaptationKitModel.patient.communicationPreferences","path":"WHOHIVAdaptationKitModel.patient.communicationPreferences","short":"Communication preference(s)","definition":"How the patient prefers to be contacted","min":"0","max":"1","type":[{"code":"code"}],"binding":{"strength":"required","valueSet":"VSPatientCommunicationPreferences"}},</v>
      </c>
      <c r="D39" t="str">
        <f>"{""id"":"""&amp;$G$12&amp;"."&amp;G39&amp;""",""path"":"""&amp;$G$12&amp;"."&amp;F39&amp;""",""short"":"""&amp;H39&amp;""",""definition"":"""&amp;L39&amp;""",""min"":"""&amp;I39&amp;""",""max"":"""&amp;J39&amp;""",""type"":[{""code"":"""&amp;K39&amp;"""}]"&amp;IF(M39="","",",""binding"":{""strength"":"""&amp;N39&amp;""",""valueSet"":"""&amp;M39&amp;"""}")&amp;"},"</f>
        <v>{"id":"WHOHIVAdaptationKitModel.patient.communicationPreferences","path":"WHOHIVAdaptationKitModel.patient.communicationPreferences","short":"Communication preference(s)","definition":"How the patient prefers to be contacted","min":"0","max":"1","type":[{"code":"code"}],"binding":{"strength":"required","valueSet":"VSPatientCommunicationPreferences"}},</v>
      </c>
      <c r="F39" t="str">
        <f>G39</f>
        <v>patient.communicationPreferences</v>
      </c>
      <c r="G39" s="14" t="s">
        <v>59</v>
      </c>
      <c r="H39" s="14" t="s">
        <v>442</v>
      </c>
      <c r="I39" s="16">
        <v>0</v>
      </c>
      <c r="J39" s="16">
        <v>1</v>
      </c>
      <c r="K39" s="14" t="s">
        <v>15</v>
      </c>
      <c r="L39" s="22" t="s">
        <v>475</v>
      </c>
      <c r="M39" s="14" t="s">
        <v>474</v>
      </c>
      <c r="N39" s="21" t="s">
        <v>463</v>
      </c>
    </row>
    <row r="40" spans="2:14" x14ac:dyDescent="0.5">
      <c r="B40" t="b">
        <f>IF(G40&lt;&gt;"",TRUE)</f>
        <v>1</v>
      </c>
      <c r="C40" t="str">
        <f>IF(G40=""," ",C39&amp;D40)</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planning","min":"0","max":"1","type":[{"code":"boolean"}]},{"id":"WHOHIVAdaptationKitModel.patient.communicationPreferences","path":"WHOHIVAdaptationKitModel.patient.communicationPreferences","short":"Communication preference(s)","definition":"How the patient prefers to be contacted","min":"0","max":"1","type":[{"code":"code"}],"binding":{"strength":"required","valueSet":"VSPatientCommunicationPreferences"}},{"id":"WHOHIVAdaptationKitModel.patient.email","path":"WHOHIVAdaptationKitModel.patient.email","short":"Client's E-mail","definition":"Client's primary email account where the client can be contacted","min":"0","max":"1","type":[{"code":"string"}]},</v>
      </c>
      <c r="D40" t="str">
        <f>"{""id"":"""&amp;$G$12&amp;"."&amp;G40&amp;""",""path"":"""&amp;$G$12&amp;"."&amp;F40&amp;""",""short"":"""&amp;H40&amp;""",""definition"":"""&amp;L40&amp;""",""min"":"""&amp;I40&amp;""",""max"":"""&amp;J40&amp;""",""type"":[{""code"":"""&amp;K40&amp;"""}]"&amp;IF(M40="","",",""binding"":{""strength"":"""&amp;N40&amp;""",""valueSet"":"""&amp;M40&amp;"""}")&amp;"},"</f>
        <v>{"id":"WHOHIVAdaptationKitModel.patient.email","path":"WHOHIVAdaptationKitModel.patient.email","short":"Client's E-mail","definition":"Client's primary email account where the client can be contacted","min":"0","max":"1","type":[{"code":"string"}]},</v>
      </c>
      <c r="F40" t="str">
        <f>G40</f>
        <v>patient.email</v>
      </c>
      <c r="G40" s="14" t="s">
        <v>60</v>
      </c>
      <c r="H40" s="18" t="s">
        <v>73</v>
      </c>
      <c r="I40" s="16">
        <v>0</v>
      </c>
      <c r="J40" s="16">
        <v>1</v>
      </c>
      <c r="K40" s="14" t="s">
        <v>7</v>
      </c>
      <c r="L40" s="17" t="s">
        <v>443</v>
      </c>
      <c r="M40" s="14"/>
      <c r="N40" s="14"/>
    </row>
    <row r="41" spans="2:14" x14ac:dyDescent="0.5">
      <c r="B41" t="b">
        <f>IF(G41&lt;&gt;"",TRUE)</f>
        <v>1</v>
      </c>
      <c r="C41" t="str">
        <f>IF(G41=""," ",C40&amp;D41)</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planning","min":"0","max":"1","type":[{"code":"boolean"}]},{"id":"WHOHIVAdaptationKitModel.patient.communicationPreferences","path":"WHOHIVAdaptationKitModel.patient.communicationPreferences","short":"Communication preference(s)","definition":"How the patient prefers to be contacted","min":"0","max":"1","type":[{"code":"code"}],"binding":{"strength":"required","valueSet":"VSPatientCommunicationPreferences"}},{"id":"WHOHIVAdaptationKitModel.patient.email","path":"WHOHIVAdaptationKitModel.patient.email","short":"Client's E-mail","definition":"Client's primary email account where the client can be contacted","min":"0","max":"1","type":[{"code":"string"}]},{"id":"WHOHIVAdaptationKitModel.patient.alternateContact","path":"WHOHIVAdaptationKitModel.patient.alternateContact","short":"Alternate contact ","definition":"An alternate contact, which could be next of kin (e.g. partner, husband, mother, sibling, etc.). The alternate contact would be used in the case of an emergency situation.","min":"0","max":"1","type":[{"code":"BackboneElement"}]},</v>
      </c>
      <c r="D41" t="str">
        <f>"{""id"":"""&amp;$G$12&amp;"."&amp;G41&amp;""",""path"":"""&amp;$G$12&amp;"."&amp;F41&amp;""",""short"":"""&amp;H41&amp;""",""definition"":"""&amp;L41&amp;""",""min"":"""&amp;I41&amp;""",""max"":"""&amp;J41&amp;""",""type"":[{""code"":"""&amp;K41&amp;"""}]"&amp;IF(M41="","",",""binding"":{""strength"":"""&amp;N41&amp;""",""valueSet"":"""&amp;M41&amp;"""}")&amp;"},"</f>
        <v>{"id":"WHOHIVAdaptationKitModel.patient.alternateContact","path":"WHOHIVAdaptationKitModel.patient.alternateContact","short":"Alternate contact ","definition":"An alternate contact, which could be next of kin (e.g. partner, husband, mother, sibling, etc.). The alternate contact would be used in the case of an emergency situation.","min":"0","max":"1","type":[{"code":"BackboneElement"}]},</v>
      </c>
      <c r="F41" t="str">
        <f>G41</f>
        <v>patient.alternateContact</v>
      </c>
      <c r="G41" s="14" t="s">
        <v>61</v>
      </c>
      <c r="H41" s="18" t="s">
        <v>78</v>
      </c>
      <c r="I41" s="16">
        <v>0</v>
      </c>
      <c r="J41" s="16">
        <v>1</v>
      </c>
      <c r="K41" s="14" t="s">
        <v>27</v>
      </c>
      <c r="L41" s="17" t="s">
        <v>448</v>
      </c>
      <c r="M41" s="14"/>
      <c r="N41" s="14"/>
    </row>
    <row r="42" spans="2:14" x14ac:dyDescent="0.5">
      <c r="B42" t="b">
        <f>IF(G42&lt;&gt;"",TRUE)</f>
        <v>1</v>
      </c>
      <c r="C42" t="str">
        <f>IF(G42=""," ",C41&amp;D42)</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planning","min":"0","max":"1","type":[{"code":"boolean"}]},{"id":"WHOHIVAdaptationKitModel.patient.communicationPreferences","path":"WHOHIVAdaptationKitModel.patient.communicationPreferences","short":"Communication preference(s)","definition":"How the patient prefers to be contacted","min":"0","max":"1","type":[{"code":"code"}],"binding":{"strength":"required","valueSet":"VSPatientCommunicationPreferences"}},{"id":"WHOHIVAdaptationKitModel.patient.email","path":"WHOHIVAdaptationKitModel.patient.email","short":"Client's E-mail","definition":"Client's primary email account where the client can be contacted","min":"0","max":"1","type":[{"code":"string"}]},{"id":"WHOHIVAdaptationKitModel.patient.alternateContact","path":"WHOHIVAdaptationKitModel.patient.alternateContact","short":"Alternate contact ","definition":"An alternate contact, which could be next of kin (e.g. partner, husband, mother, sibling, etc.). The alternate contact would be used in the case of an emergency situation.","min":"0","max":"1","type":[{"code":"BackboneElement"}]},{"id":"WHOHIVAdaptationKitModel.patient.alternateContact.name","path":"WHOHIVAdaptationKitModel.patient.alternateContact.name","short":"Alternate contact's name ","definition":"Name of alternate contact","min":"0","max":"1","type":[{"code":"string"}]},</v>
      </c>
      <c r="D42" t="str">
        <f>"{""id"":"""&amp;$G$12&amp;"."&amp;G42&amp;""",""path"":"""&amp;$G$12&amp;"."&amp;F42&amp;""",""short"":"""&amp;H42&amp;""",""definition"":"""&amp;L42&amp;""",""min"":"""&amp;I42&amp;""",""max"":"""&amp;J42&amp;""",""type"":[{""code"":"""&amp;K42&amp;"""}]"&amp;IF(M42="","",",""binding"":{""strength"":"""&amp;N42&amp;""",""valueSet"":"""&amp;M42&amp;"""}")&amp;"},"</f>
        <v>{"id":"WHOHIVAdaptationKitModel.patient.alternateContact.name","path":"WHOHIVAdaptationKitModel.patient.alternateContact.name","short":"Alternate contact's name ","definition":"Name of alternate contact","min":"0","max":"1","type":[{"code":"string"}]},</v>
      </c>
      <c r="F42" t="str">
        <f>G42</f>
        <v>patient.alternateContact.name</v>
      </c>
      <c r="G42" s="14" t="s">
        <v>62</v>
      </c>
      <c r="H42" s="18" t="s">
        <v>74</v>
      </c>
      <c r="I42" s="16">
        <v>0</v>
      </c>
      <c r="J42" s="16">
        <v>1</v>
      </c>
      <c r="K42" s="14" t="s">
        <v>7</v>
      </c>
      <c r="L42" s="17" t="s">
        <v>447</v>
      </c>
      <c r="M42" s="14"/>
      <c r="N42" s="14"/>
    </row>
    <row r="43" spans="2:14" x14ac:dyDescent="0.5">
      <c r="B43" t="b">
        <f>IF(G43&lt;&gt;"",TRUE)</f>
        <v>1</v>
      </c>
      <c r="C43" t="str">
        <f>IF(G43=""," ",C42&amp;D43)</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planning","min":"0","max":"1","type":[{"code":"boolean"}]},{"id":"WHOHIVAdaptationKitModel.patient.communicationPreferences","path":"WHOHIVAdaptationKitModel.patient.communicationPreferences","short":"Communication preference(s)","definition":"How the patient prefers to be contacted","min":"0","max":"1","type":[{"code":"code"}],"binding":{"strength":"required","valueSet":"VSPatientCommunicationPreferences"}},{"id":"WHOHIVAdaptationKitModel.patient.email","path":"WHOHIVAdaptationKitModel.patient.email","short":"Client's E-mail","definition":"Client's primary email account where the client can be contacted","min":"0","max":"1","type":[{"code":"string"}]},{"id":"WHOHIVAdaptationKitModel.patient.alternateContact","path":"WHOHIVAdaptationKitModel.patient.alternateContact","short":"Alternate contact ","definition":"An alternate contact, which could be next of kin (e.g. partner, husband, mother, sibling, etc.). The alternate contact would be used in the case of an emergency situation.","min":"0","max":"1","type":[{"code":"BackboneElement"}]},{"id":"WHOHIVAdaptationKitModel.patient.alternateContact.name","path":"WHOHIVAdaptationKitModel.patient.alternateContact.name","short":"Alternate contact's name ","definition":"Name of alternate contact","min":"0","max":"1","type":[{"code":"string"}]},{"id":"WHOHIVAdaptationKitModel.patient.alternateContact.phoneNumber","path":"WHOHIVAdaptationKitModel.patient.alternateContact.phoneNumber","short":"Alternate contact's phone number","definition":"Phone number of the alternate contact.","min":"0","max":"1","type":[{"code":"string"}]},</v>
      </c>
      <c r="D43" t="str">
        <f>"{""id"":"""&amp;$G$12&amp;"."&amp;G43&amp;""",""path"":"""&amp;$G$12&amp;"."&amp;F43&amp;""",""short"":"""&amp;H43&amp;""",""definition"":"""&amp;L43&amp;""",""min"":"""&amp;I43&amp;""",""max"":"""&amp;J43&amp;""",""type"":[{""code"":"""&amp;K43&amp;"""}]"&amp;IF(M43="","",",""binding"":{""strength"":"""&amp;N43&amp;""",""valueSet"":"""&amp;M43&amp;"""}")&amp;"},"</f>
        <v>{"id":"WHOHIVAdaptationKitModel.patient.alternateContact.phoneNumber","path":"WHOHIVAdaptationKitModel.patient.alternateContact.phoneNumber","short":"Alternate contact's phone number","definition":"Phone number of the alternate contact.","min":"0","max":"1","type":[{"code":"string"}]},</v>
      </c>
      <c r="F43" t="str">
        <f>G43</f>
        <v>patient.alternateContact.phoneNumber</v>
      </c>
      <c r="G43" s="14" t="s">
        <v>70</v>
      </c>
      <c r="H43" s="18" t="s">
        <v>75</v>
      </c>
      <c r="I43" s="16">
        <v>0</v>
      </c>
      <c r="J43" s="16">
        <v>1</v>
      </c>
      <c r="K43" s="14" t="s">
        <v>7</v>
      </c>
      <c r="L43" s="17" t="s">
        <v>444</v>
      </c>
      <c r="M43" s="14"/>
      <c r="N43" s="14"/>
    </row>
    <row r="44" spans="2:14" x14ac:dyDescent="0.5">
      <c r="B44" t="b">
        <f>IF(G44&lt;&gt;"",TRUE)</f>
        <v>1</v>
      </c>
      <c r="C44" t="str">
        <f>IF(G44=""," ",C43&amp;D44)</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planning","min":"0","max":"1","type":[{"code":"boolean"}]},{"id":"WHOHIVAdaptationKitModel.patient.communicationPreferences","path":"WHOHIVAdaptationKitModel.patient.communicationPreferences","short":"Communication preference(s)","definition":"How the patient prefers to be contacted","min":"0","max":"1","type":[{"code":"code"}],"binding":{"strength":"required","valueSet":"VSPatientCommunicationPreferences"}},{"id":"WHOHIVAdaptationKitModel.patient.email","path":"WHOHIVAdaptationKitModel.patient.email","short":"Client's E-mail","definition":"Client's primary email account where the client can be contacted","min":"0","max":"1","type":[{"code":"string"}]},{"id":"WHOHIVAdaptationKitModel.patient.alternateContact","path":"WHOHIVAdaptationKitModel.patient.alternateContact","short":"Alternate contact ","definition":"An alternate contact, which could be next of kin (e.g. partner, husband, mother, sibling, etc.). The alternate contact would be used in the case of an emergency situation.","min":"0","max":"1","type":[{"code":"BackboneElement"}]},{"id":"WHOHIVAdaptationKitModel.patient.alternateContact.name","path":"WHOHIVAdaptationKitModel.patient.alternateContact.name","short":"Alternate contact's name ","definition":"Name of alternate contact","min":"0","max":"1","type":[{"code":"string"}]},{"id":"WHOHIVAdaptationKitModel.patient.alternateContact.phoneNumber","path":"WHOHIVAdaptationKitModel.patient.alternateContact.phoneNumber","short":"Alternate contact's phone number","definition":"Phone number of the alternate contact.","min":"0","max":"1","type":[{"code":"string"}]},{"id":"WHOHIVAdaptationKitModel.patient.alternateContact.address","path":"WHOHIVAdaptationKitModel.patient.alternateContact.address","short":"Alternate contact's address","definition":"Alternate contact's home address or address at which the client able to disclose.","min":"0","max":"1","type":[{"code":"string"}]},</v>
      </c>
      <c r="D44" t="str">
        <f>"{""id"":"""&amp;$G$12&amp;"."&amp;G44&amp;""",""path"":"""&amp;$G$12&amp;"."&amp;F44&amp;""",""short"":"""&amp;H44&amp;""",""definition"":"""&amp;L44&amp;""",""min"":"""&amp;I44&amp;""",""max"":"""&amp;J44&amp;""",""type"":[{""code"":"""&amp;K44&amp;"""}]"&amp;IF(M44="","",",""binding"":{""strength"":"""&amp;N44&amp;""",""valueSet"":"""&amp;M44&amp;"""}")&amp;"},"</f>
        <v>{"id":"WHOHIVAdaptationKitModel.patient.alternateContact.address","path":"WHOHIVAdaptationKitModel.patient.alternateContact.address","short":"Alternate contact's address","definition":"Alternate contact's home address or address at which the client able to disclose.","min":"0","max":"1","type":[{"code":"string"}]},</v>
      </c>
      <c r="F44" t="str">
        <f>G44</f>
        <v>patient.alternateContact.address</v>
      </c>
      <c r="G44" s="14" t="s">
        <v>71</v>
      </c>
      <c r="H44" s="18" t="s">
        <v>76</v>
      </c>
      <c r="I44" s="16">
        <v>0</v>
      </c>
      <c r="J44" s="16">
        <v>1</v>
      </c>
      <c r="K44" s="14" t="s">
        <v>7</v>
      </c>
      <c r="L44" s="17" t="s">
        <v>445</v>
      </c>
      <c r="M44" s="14"/>
      <c r="N44" s="14"/>
    </row>
    <row r="45" spans="2:14" x14ac:dyDescent="0.5">
      <c r="B45" t="b">
        <f>IF(G45&lt;&gt;"",TRUE)</f>
        <v>1</v>
      </c>
      <c r="C45" t="str">
        <f>IF(G45=""," ",C44&amp;D45)</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planning","min":"0","max":"1","type":[{"code":"boolean"}]},{"id":"WHOHIVAdaptationKitModel.patient.communicationPreferences","path":"WHOHIVAdaptationKitModel.patient.communicationPreferences","short":"Communication preference(s)","definition":"How the patient prefers to be contacted","min":"0","max":"1","type":[{"code":"code"}],"binding":{"strength":"required","valueSet":"VSPatientCommunicationPreferences"}},{"id":"WHOHIVAdaptationKitModel.patient.email","path":"WHOHIVAdaptationKitModel.patient.email","short":"Client's E-mail","definition":"Client's primary email account where the client can be contacted","min":"0","max":"1","type":[{"code":"string"}]},{"id":"WHOHIVAdaptationKitModel.patient.alternateContact","path":"WHOHIVAdaptationKitModel.patient.alternateContact","short":"Alternate contact ","definition":"An alternate contact, which could be next of kin (e.g. partner, husband, mother, sibling, etc.). The alternate contact would be used in the case of an emergency situation.","min":"0","max":"1","type":[{"code":"BackboneElement"}]},{"id":"WHOHIVAdaptationKitModel.patient.alternateContact.name","path":"WHOHIVAdaptationKitModel.patient.alternateContact.name","short":"Alternate contact's name ","definition":"Name of alternate contact","min":"0","max":"1","type":[{"code":"string"}]},{"id":"WHOHIVAdaptationKitModel.patient.alternateContact.phoneNumber","path":"WHOHIVAdaptationKitModel.patient.alternateContact.phoneNumber","short":"Alternate contact's phone number","definition":"Phone number of the alternate contact.","min":"0","max":"1","type":[{"code":"string"}]},{"id":"WHOHIVAdaptationKitModel.patient.alternateContact.address","path":"WHOHIVAdaptationKitModel.patient.alternateContact.address","short":"Alternate contact's address","definition":"Alternate contact's home address or address at which the client able to disclose.","min":"0","max":"1","type":[{"code":"string"}]},{"id":"WHOHIVAdaptationKitModel.patient.alternateContact.relationship","path":"WHOHIVAdaptationKitModel.patient.alternateContact.relationship","short":"Alternate contact relationship","definition":"The alternate contact's relationship to the client (e.g. partner, husband, mother, sibling, etc.).","min":"0","max":"1","type":[{"code":"code"}]},</v>
      </c>
      <c r="D45" t="str">
        <f>"{""id"":"""&amp;$G$12&amp;"."&amp;G45&amp;""",""path"":"""&amp;$G$12&amp;"."&amp;F45&amp;""",""short"":"""&amp;H45&amp;""",""definition"":"""&amp;L45&amp;""",""min"":"""&amp;I45&amp;""",""max"":"""&amp;J45&amp;""",""type"":[{""code"":"""&amp;K45&amp;"""}]"&amp;IF(M45="","",",""binding"":{""strength"":"""&amp;N45&amp;""",""valueSet"":"""&amp;M45&amp;"""}")&amp;"},"</f>
        <v>{"id":"WHOHIVAdaptationKitModel.patient.alternateContact.relationship","path":"WHOHIVAdaptationKitModel.patient.alternateContact.relationship","short":"Alternate contact relationship","definition":"The alternate contact's relationship to the client (e.g. partner, husband, mother, sibling, etc.).","min":"0","max":"1","type":[{"code":"code"}]},</v>
      </c>
      <c r="F45" t="str">
        <f>G45</f>
        <v>patient.alternateContact.relationship</v>
      </c>
      <c r="G45" s="14" t="s">
        <v>72</v>
      </c>
      <c r="H45" s="18" t="s">
        <v>77</v>
      </c>
      <c r="I45" s="16">
        <v>0</v>
      </c>
      <c r="J45" s="16">
        <v>1</v>
      </c>
      <c r="K45" s="14" t="s">
        <v>15</v>
      </c>
      <c r="L45" s="17" t="s">
        <v>446</v>
      </c>
      <c r="M45" s="14"/>
      <c r="N45" s="14"/>
    </row>
    <row r="46" spans="2:14" x14ac:dyDescent="0.5">
      <c r="B46" t="b">
        <f>IF(G46&lt;&gt;"",TRUE)</f>
        <v>1</v>
      </c>
      <c r="C46" t="str">
        <f>IF(G46=""," ",C45&amp;D46)</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planning","min":"0","max":"1","type":[{"code":"boolean"}]},{"id":"WHOHIVAdaptationKitModel.patient.communicationPreferences","path":"WHOHIVAdaptationKitModel.patient.communicationPreferences","short":"Communication preference(s)","definition":"How the patient prefers to be contacted","min":"0","max":"1","type":[{"code":"code"}],"binding":{"strength":"required","valueSet":"VSPatientCommunicationPreferences"}},{"id":"WHOHIVAdaptationKitModel.patient.email","path":"WHOHIVAdaptationKitModel.patient.email","short":"Client's E-mail","definition":"Client's primary email account where the client can be contacted","min":"0","max":"1","type":[{"code":"string"}]},{"id":"WHOHIVAdaptationKitModel.patient.alternateContact","path":"WHOHIVAdaptationKitModel.patient.alternateContact","short":"Alternate contact ","definition":"An alternate contact, which could be next of kin (e.g. partner, husband, mother, sibling, etc.). The alternate contact would be used in the case of an emergency situation.","min":"0","max":"1","type":[{"code":"BackboneElement"}]},{"id":"WHOHIVAdaptationKitModel.patient.alternateContact.name","path":"WHOHIVAdaptationKitModel.patient.alternateContact.name","short":"Alternate contact's name ","definition":"Name of alternate contact","min":"0","max":"1","type":[{"code":"string"}]},{"id":"WHOHIVAdaptationKitModel.patient.alternateContact.phoneNumber","path":"WHOHIVAdaptationKitModel.patient.alternateContact.phoneNumber","short":"Alternate contact's phone number","definition":"Phone number of the alternate contact.","min":"0","max":"1","type":[{"code":"string"}]},{"id":"WHOHIVAdaptationKitModel.patient.alternateContact.address","path":"WHOHIVAdaptationKitModel.patient.alternateContact.address","short":"Alternate contact's address","definition":"Alternate contact's home address or address at which the client able to disclose.","min":"0","max":"1","type":[{"code":"string"}]},{"id":"WHOHIVAdaptationKitModel.patient.alternateContact.relationship","path":"WHOHIVAdaptationKitModel.patient.alternateContact.relationship","short":"Alternate contact relationship","definition":"The alternate contact's relationship to the client (e.g. partner, husband, mother, sibling, etc.).","min":"0","max":"1","type":[{"code":"code"}]},{"id":"WHOHIVAdaptationKitModel.visit","path":"WHOHIVAdaptationKitModel.visit","short":"Visit","definition":"Patient's visits","min":"1","max":"*","type":[{"code":"BackboneElement"}]},</v>
      </c>
      <c r="D46" t="str">
        <f>"{""id"":"""&amp;$G$12&amp;"."&amp;G46&amp;""",""path"":"""&amp;$G$12&amp;"."&amp;F46&amp;""",""short"":"""&amp;H46&amp;""",""definition"":"""&amp;L46&amp;""",""min"":"""&amp;I46&amp;""",""max"":"""&amp;J46&amp;""",""type"":[{""code"":"""&amp;K46&amp;"""}]"&amp;IF(M46="","",",""binding"":{""strength"":"""&amp;N46&amp;""",""valueSet"":"""&amp;M46&amp;"""}")&amp;"},"</f>
        <v>{"id":"WHOHIVAdaptationKitModel.visit","path":"WHOHIVAdaptationKitModel.visit","short":"Visit","definition":"Patient's visits","min":"1","max":"*","type":[{"code":"BackboneElement"}]},</v>
      </c>
      <c r="F46" t="str">
        <f>G46</f>
        <v>visit</v>
      </c>
      <c r="G46" s="14" t="s">
        <v>24</v>
      </c>
      <c r="H46" s="14" t="s">
        <v>25</v>
      </c>
      <c r="I46" s="16">
        <v>1</v>
      </c>
      <c r="J46" s="16" t="s">
        <v>5</v>
      </c>
      <c r="K46" s="14" t="s">
        <v>27</v>
      </c>
      <c r="L46" s="17" t="s">
        <v>29</v>
      </c>
      <c r="M46" s="14"/>
      <c r="N46" s="14"/>
    </row>
    <row r="47" spans="2:14" x14ac:dyDescent="0.5">
      <c r="B47" t="b">
        <f>IF(G47&lt;&gt;"",TRUE)</f>
        <v>1</v>
      </c>
      <c r="C47" t="str">
        <f>IF(G47=""," ",C46&amp;D47)</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planning","min":"0","max":"1","type":[{"code":"boolean"}]},{"id":"WHOHIVAdaptationKitModel.patient.communicationPreferences","path":"WHOHIVAdaptationKitModel.patient.communicationPreferences","short":"Communication preference(s)","definition":"How the patient prefers to be contacted","min":"0","max":"1","type":[{"code":"code"}],"binding":{"strength":"required","valueSet":"VSPatientCommunicationPreferences"}},{"id":"WHOHIVAdaptationKitModel.patient.email","path":"WHOHIVAdaptationKitModel.patient.email","short":"Client's E-mail","definition":"Client's primary email account where the client can be contacted","min":"0","max":"1","type":[{"code":"string"}]},{"id":"WHOHIVAdaptationKitModel.patient.alternateContact","path":"WHOHIVAdaptationKitModel.patient.alternateContact","short":"Alternate contact ","definition":"An alternate contact, which could be next of kin (e.g. partner, husband, mother, sibling, etc.). The alternate contact would be used in the case of an emergency situation.","min":"0","max":"1","type":[{"code":"BackboneElement"}]},{"id":"WHOHIVAdaptationKitModel.patient.alternateContact.name","path":"WHOHIVAdaptationKitModel.patient.alternateContact.name","short":"Alternate contact's name ","definition":"Name of alternate contact","min":"0","max":"1","type":[{"code":"string"}]},{"id":"WHOHIVAdaptationKitModel.patient.alternateContact.phoneNumber","path":"WHOHIVAdaptationKitModel.patient.alternateContact.phoneNumber","short":"Alternate contact's phone number","definition":"Phone number of the alternate contact.","min":"0","max":"1","type":[{"code":"string"}]},{"id":"WHOHIVAdaptationKitModel.patient.alternateContact.address","path":"WHOHIVAdaptationKitModel.patient.alternateContact.address","short":"Alternate contact's address","definition":"Alternate contact's home address or address at which the client able to disclose.","min":"0","max":"1","type":[{"code":"string"}]},{"id":"WHOHIVAdaptationKitModel.patient.alternateContact.relationship","path":"WHOHIVAdaptationKitModel.patient.alternateContact.relationship","short":"Alternate contact relationship","definition":"The alternate contact's relationship to the client (e.g. partner, husband, mother, sibling, etc.).","min":"0","max":"1","type":[{"code":"code"}]},{"id":"WHOHIVAdaptationKitModel.visit","path":"WHOHIVAdaptationKitModel.visit","short":"Visit","definition":"Patient's visits","min":"1","max":"*","type":[{"code":"BackboneElement"}]},{"id":"WHOHIVAdaptationKitModel.visit.date","path":"WHOHIVAdaptationKitModel.visit.date","short":"Visit date","definition":"The date and time of the client's visit","min":"1","max":"1","type":[{"code":"date"}]},</v>
      </c>
      <c r="D47" t="str">
        <f>"{""id"":"""&amp;$G$12&amp;"."&amp;G47&amp;""",""path"":"""&amp;$G$12&amp;"."&amp;F47&amp;""",""short"":"""&amp;H47&amp;""",""definition"":"""&amp;L47&amp;""",""min"":"""&amp;I47&amp;""",""max"":"""&amp;J47&amp;""",""type"":[{""code"":"""&amp;K47&amp;"""}]"&amp;IF(M47="","",",""binding"":{""strength"":"""&amp;N47&amp;""",""valueSet"":"""&amp;M47&amp;"""}")&amp;"},"</f>
        <v>{"id":"WHOHIVAdaptationKitModel.visit.date","path":"WHOHIVAdaptationKitModel.visit.date","short":"Visit date","definition":"The date and time of the client's visit","min":"1","max":"1","type":[{"code":"date"}]},</v>
      </c>
      <c r="F47" t="str">
        <f>G47</f>
        <v>visit.date</v>
      </c>
      <c r="G47" s="14" t="s">
        <v>30</v>
      </c>
      <c r="H47" s="14" t="s">
        <v>31</v>
      </c>
      <c r="I47" s="16">
        <v>1</v>
      </c>
      <c r="J47" s="16">
        <v>1</v>
      </c>
      <c r="K47" s="14" t="s">
        <v>4</v>
      </c>
      <c r="L47" s="17" t="s">
        <v>400</v>
      </c>
      <c r="M47" s="14"/>
      <c r="N47" s="14"/>
    </row>
    <row r="48" spans="2:14" x14ac:dyDescent="0.5">
      <c r="B48" t="b">
        <f>IF(G48&lt;&gt;"",TRUE)</f>
        <v>1</v>
      </c>
      <c r="C48" t="str">
        <f>IF(G48=""," ",C47&amp;D48)</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planning","min":"0","max":"1","type":[{"code":"boolean"}]},{"id":"WHOHIVAdaptationKitModel.patient.communicationPreferences","path":"WHOHIVAdaptationKitModel.patient.communicationPreferences","short":"Communication preference(s)","definition":"How the patient prefers to be contacted","min":"0","max":"1","type":[{"code":"code"}],"binding":{"strength":"required","valueSet":"VSPatientCommunicationPreferences"}},{"id":"WHOHIVAdaptationKitModel.patient.email","path":"WHOHIVAdaptationKitModel.patient.email","short":"Client's E-mail","definition":"Client's primary email account where the client can be contacted","min":"0","max":"1","type":[{"code":"string"}]},{"id":"WHOHIVAdaptationKitModel.patient.alternateContact","path":"WHOHIVAdaptationKitModel.patient.alternateContact","short":"Alternate contact ","definition":"An alternate contact, which could be next of kin (e.g. partner, husband, mother, sibling, etc.). The alternate contact would be used in the case of an emergency situation.","min":"0","max":"1","type":[{"code":"BackboneElement"}]},{"id":"WHOHIVAdaptationKitModel.patient.alternateContact.name","path":"WHOHIVAdaptationKitModel.patient.alternateContact.name","short":"Alternate contact's name ","definition":"Name of alternate contact","min":"0","max":"1","type":[{"code":"string"}]},{"id":"WHOHIVAdaptationKitModel.patient.alternateContact.phoneNumber","path":"WHOHIVAdaptationKitModel.patient.alternateContact.phoneNumber","short":"Alternate contact's phone number","definition":"Phone number of the alternate contact.","min":"0","max":"1","type":[{"code":"string"}]},{"id":"WHOHIVAdaptationKitModel.patient.alternateContact.address","path":"WHOHIVAdaptationKitModel.patient.alternateContact.address","short":"Alternate contact's address","definition":"Alternate contact's home address or address at which the client able to disclose.","min":"0","max":"1","type":[{"code":"string"}]},{"id":"WHOHIVAdaptationKitModel.patient.alternateContact.relationship","path":"WHOHIVAdaptationKitModel.patient.alternateContact.relationship","short":"Alternate contact relationship","definition":"The alternate contact's relationship to the client (e.g. partner, husband, mother, sibling, etc.).","min":"0","max":"1","type":[{"code":"code"}]},{"id":"WHOHIVAdaptationKitModel.visit","path":"WHOHIVAdaptationKitModel.visit","short":"Visit","definition":"Patient's visits","min":"1","max":"*","type":[{"code":"BackboneElement"}]},{"id":"WHOHIVAdaptationKitModel.visit.date","path":"WHOHIVAdaptationKitModel.visit.date","short":"Visit date","definition":"The date and time of the client's visit","min":"1","max":"1","type":[{"code":"date"}]},{"id":"WHOHIVAdaptationKitModel.visit.referral","path":"WHOHIVAdaptationKitModel.visit.referral","short":"Referral","definition":"If client was referred for care","min":"1","max":"*","type":[{"code":"BackboneElement"}]},</v>
      </c>
      <c r="D48" t="str">
        <f>"{""id"":"""&amp;$G$12&amp;"."&amp;G48&amp;""",""path"":"""&amp;$G$12&amp;"."&amp;F48&amp;""",""short"":"""&amp;H48&amp;""",""definition"":"""&amp;L48&amp;""",""min"":"""&amp;I48&amp;""",""max"":"""&amp;J48&amp;""",""type"":[{""code"":"""&amp;K48&amp;"""}]"&amp;IF(M48="","",",""binding"":{""strength"":"""&amp;N48&amp;""",""valueSet"":"""&amp;M48&amp;"""}")&amp;"},"</f>
        <v>{"id":"WHOHIVAdaptationKitModel.visit.referral","path":"WHOHIVAdaptationKitModel.visit.referral","short":"Referral","definition":"If client was referred for care","min":"1","max":"*","type":[{"code":"BackboneElement"}]},</v>
      </c>
      <c r="F48" t="str">
        <f>G48</f>
        <v>visit.referral</v>
      </c>
      <c r="G48" s="14" t="s">
        <v>32</v>
      </c>
      <c r="H48" s="14" t="s">
        <v>404</v>
      </c>
      <c r="I48" s="16">
        <v>1</v>
      </c>
      <c r="J48" s="16" t="s">
        <v>5</v>
      </c>
      <c r="K48" s="14" t="s">
        <v>27</v>
      </c>
      <c r="L48" s="17" t="s">
        <v>401</v>
      </c>
      <c r="M48" s="14"/>
      <c r="N48" s="14"/>
    </row>
    <row r="49" spans="2:14" x14ac:dyDescent="0.5">
      <c r="B49" t="b">
        <f>IF(G49&lt;&gt;"",TRUE)</f>
        <v>1</v>
      </c>
      <c r="C49" t="str">
        <f>IF(G49=""," ",C48&amp;D49)</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planning","min":"0","max":"1","type":[{"code":"boolean"}]},{"id":"WHOHIVAdaptationKitModel.patient.communicationPreferences","path":"WHOHIVAdaptationKitModel.patient.communicationPreferences","short":"Communication preference(s)","definition":"How the patient prefers to be contacted","min":"0","max":"1","type":[{"code":"code"}],"binding":{"strength":"required","valueSet":"VSPatientCommunicationPreferences"}},{"id":"WHOHIVAdaptationKitModel.patient.email","path":"WHOHIVAdaptationKitModel.patient.email","short":"Client's E-mail","definition":"Client's primary email account where the client can be contacted","min":"0","max":"1","type":[{"code":"string"}]},{"id":"WHOHIVAdaptationKitModel.patient.alternateContact","path":"WHOHIVAdaptationKitModel.patient.alternateContact","short":"Alternate contact ","definition":"An alternate contact, which could be next of kin (e.g. partner, husband, mother, sibling, etc.). The alternate contact would be used in the case of an emergency situation.","min":"0","max":"1","type":[{"code":"BackboneElement"}]},{"id":"WHOHIVAdaptationKitModel.patient.alternateContact.name","path":"WHOHIVAdaptationKitModel.patient.alternateContact.name","short":"Alternate contact's name ","definition":"Name of alternate contact","min":"0","max":"1","type":[{"code":"string"}]},{"id":"WHOHIVAdaptationKitModel.patient.alternateContact.phoneNumber","path":"WHOHIVAdaptationKitModel.patient.alternateContact.phoneNumber","short":"Alternate contact's phone number","definition":"Phone number of the alternate contact.","min":"0","max":"1","type":[{"code":"string"}]},{"id":"WHOHIVAdaptationKitModel.patient.alternateContact.address","path":"WHOHIVAdaptationKitModel.patient.alternateContact.address","short":"Alternate contact's address","definition":"Alternate contact's home address or address at which the client able to disclose.","min":"0","max":"1","type":[{"code":"string"}]},{"id":"WHOHIVAdaptationKitModel.patient.alternateContact.relationship","path":"WHOHIVAdaptationKitModel.patient.alternateContact.relationship","short":"Alternate contact relationship","definition":"The alternate contact's relationship to the client (e.g. partner, husband, mother, sibling, etc.).","min":"0","max":"1","type":[{"code":"code"}]},{"id":"WHOHIVAdaptationKitModel.visit","path":"WHOHIVAdaptationKitModel.visit","short":"Visit","definition":"Patient's visits","min":"1","max":"*","type":[{"code":"BackboneElement"}]},{"id":"WHOHIVAdaptationKitModel.visit.date","path":"WHOHIVAdaptationKitModel.visit.date","short":"Visit date","definition":"The date and time of the client's visit","min":"1","max":"1","type":[{"code":"date"}]},{"id":"WHOHIVAdaptationKitModel.visit.referral","path":"WHOHIVAdaptationKitModel.visit.referral","short":"Referral","definition":"If client was referred for care","min":"1","max":"*","type":[{"code":"BackboneElement"}]},{"id":"WHOHIVAdaptationKitModel.visit.referral.referred","path":"WHOHIVAdaptationKitModel.visit.referral.referred","short":"Referred","definition":"If client was referred for care","min":"0","max":"1","type":[{"code":"boolean"}]},</v>
      </c>
      <c r="D49" t="str">
        <f>"{""id"":"""&amp;$G$12&amp;"."&amp;G49&amp;""",""path"":"""&amp;$G$12&amp;"."&amp;F49&amp;""",""short"":"""&amp;H49&amp;""",""definition"":"""&amp;L49&amp;""",""min"":"""&amp;I49&amp;""",""max"":"""&amp;J49&amp;""",""type"":[{""code"":"""&amp;K49&amp;"""}]"&amp;IF(M49="","",",""binding"":{""strength"":"""&amp;N49&amp;""",""valueSet"":"""&amp;M49&amp;"""}")&amp;"},"</f>
        <v>{"id":"WHOHIVAdaptationKitModel.visit.referral.referred","path":"WHOHIVAdaptationKitModel.visit.referral.referred","short":"Referred","definition":"If client was referred for care","min":"0","max":"1","type":[{"code":"boolean"}]},</v>
      </c>
      <c r="F49" t="str">
        <f>G49</f>
        <v>visit.referral.referred</v>
      </c>
      <c r="G49" s="14" t="s">
        <v>403</v>
      </c>
      <c r="H49" s="14" t="s">
        <v>405</v>
      </c>
      <c r="I49" s="16">
        <v>0</v>
      </c>
      <c r="J49" s="16">
        <v>1</v>
      </c>
      <c r="K49" s="14" t="s">
        <v>52</v>
      </c>
      <c r="L49" s="17" t="s">
        <v>401</v>
      </c>
      <c r="M49" s="14"/>
      <c r="N49" s="14"/>
    </row>
    <row r="50" spans="2:14" x14ac:dyDescent="0.5">
      <c r="B50" t="b">
        <f>IF(G50&lt;&gt;"",TRUE)</f>
        <v>1</v>
      </c>
      <c r="C50" t="str">
        <f>IF(G50=""," ",C49&amp;D50)</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planning","min":"0","max":"1","type":[{"code":"boolean"}]},{"id":"WHOHIVAdaptationKitModel.patient.communicationPreferences","path":"WHOHIVAdaptationKitModel.patient.communicationPreferences","short":"Communication preference(s)","definition":"How the patient prefers to be contacted","min":"0","max":"1","type":[{"code":"code"}],"binding":{"strength":"required","valueSet":"VSPatientCommunicationPreferences"}},{"id":"WHOHIVAdaptationKitModel.patient.email","path":"WHOHIVAdaptationKitModel.patient.email","short":"Client's E-mail","definition":"Client's primary email account where the client can be contacted","min":"0","max":"1","type":[{"code":"string"}]},{"id":"WHOHIVAdaptationKitModel.patient.alternateContact","path":"WHOHIVAdaptationKitModel.patient.alternateContact","short":"Alternate contact ","definition":"An alternate contact, which could be next of kin (e.g. partner, husband, mother, sibling, etc.). The alternate contact would be used in the case of an emergency situation.","min":"0","max":"1","type":[{"code":"BackboneElement"}]},{"id":"WHOHIVAdaptationKitModel.patient.alternateContact.name","path":"WHOHIVAdaptationKitModel.patient.alternateContact.name","short":"Alternate contact's name ","definition":"Name of alternate contact","min":"0","max":"1","type":[{"code":"string"}]},{"id":"WHOHIVAdaptationKitModel.patient.alternateContact.phoneNumber","path":"WHOHIVAdaptationKitModel.patient.alternateContact.phoneNumber","short":"Alternate contact's phone number","definition":"Phone number of the alternate contact.","min":"0","max":"1","type":[{"code":"string"}]},{"id":"WHOHIVAdaptationKitModel.patient.alternateContact.address","path":"WHOHIVAdaptationKitModel.patient.alternateContact.address","short":"Alternate contact's address","definition":"Alternate contact's home address or address at which the client able to disclose.","min":"0","max":"1","type":[{"code":"string"}]},{"id":"WHOHIVAdaptationKitModel.patient.alternateContact.relationship","path":"WHOHIVAdaptationKitModel.patient.alternateContact.relationship","short":"Alternate contact relationship","definition":"The alternate contact's relationship to the client (e.g. partner, husband, mother, sibling, etc.).","min":"0","max":"1","type":[{"code":"code"}]},{"id":"WHOHIVAdaptationKitModel.visit","path":"WHOHIVAdaptationKitModel.visit","short":"Visit","definition":"Patient's visits","min":"1","max":"*","type":[{"code":"BackboneElement"}]},{"id":"WHOHIVAdaptationKitModel.visit.date","path":"WHOHIVAdaptationKitModel.visit.date","short":"Visit date","definition":"The date and time of the client's visit","min":"1","max":"1","type":[{"code":"date"}]},{"id":"WHOHIVAdaptationKitModel.visit.referral","path":"WHOHIVAdaptationKitModel.visit.referral","short":"Referral","definition":"If client was referred for care","min":"1","max":"*","type":[{"code":"BackboneElement"}]},{"id":"WHOHIVAdaptationKitModel.visit.referral.referred","path":"WHOHIVAdaptationKitModel.visit.referral.referred","short":"Referred","definition":"If client was referred for care","min":"0","max":"1","type":[{"code":"boolean"}]},{"id":"WHOHIVAdaptationKitModel.visit.referral.referrer","path":"WHOHIVAdaptationKitModel.visit.referral.referrer","short":"Referred by","definition":"Referred by the Community level services / health facility","min":"0","max":"1","type":[{"code":"string"}]},</v>
      </c>
      <c r="D50" t="str">
        <f>"{""id"":"""&amp;$G$12&amp;"."&amp;G50&amp;""",""path"":"""&amp;$G$12&amp;"."&amp;F50&amp;""",""short"":"""&amp;H50&amp;""",""definition"":"""&amp;L50&amp;""",""min"":"""&amp;I50&amp;""",""max"":"""&amp;J50&amp;""",""type"":[{""code"":"""&amp;K50&amp;"""}]"&amp;IF(M50="","",",""binding"":{""strength"":"""&amp;N50&amp;""",""valueSet"":"""&amp;M50&amp;"""}")&amp;"},"</f>
        <v>{"id":"WHOHIVAdaptationKitModel.visit.referral.referrer","path":"WHOHIVAdaptationKitModel.visit.referral.referrer","short":"Referred by","definition":"Referred by the Community level services / health facility","min":"0","max":"1","type":[{"code":"string"}]},</v>
      </c>
      <c r="F50" t="str">
        <f>G50</f>
        <v>visit.referral.referrer</v>
      </c>
      <c r="G50" s="14" t="s">
        <v>34</v>
      </c>
      <c r="H50" s="14" t="s">
        <v>408</v>
      </c>
      <c r="I50" s="16">
        <v>0</v>
      </c>
      <c r="J50" s="16">
        <v>1</v>
      </c>
      <c r="K50" s="14" t="s">
        <v>7</v>
      </c>
      <c r="L50" s="17" t="s">
        <v>402</v>
      </c>
      <c r="M50" s="14"/>
      <c r="N50" s="14"/>
    </row>
    <row r="51" spans="2:14" x14ac:dyDescent="0.5">
      <c r="B51" t="b">
        <f>IF(G51&lt;&gt;"",TRUE)</f>
        <v>1</v>
      </c>
      <c r="C51" t="str">
        <f>IF(G51=""," ",C50&amp;D51)</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planning","min":"0","max":"1","type":[{"code":"boolean"}]},{"id":"WHOHIVAdaptationKitModel.patient.communicationPreferences","path":"WHOHIVAdaptationKitModel.patient.communicationPreferences","short":"Communication preference(s)","definition":"How the patient prefers to be contacted","min":"0","max":"1","type":[{"code":"code"}],"binding":{"strength":"required","valueSet":"VSPatientCommunicationPreferences"}},{"id":"WHOHIVAdaptationKitModel.patient.email","path":"WHOHIVAdaptationKitModel.patient.email","short":"Client's E-mail","definition":"Client's primary email account where the client can be contacted","min":"0","max":"1","type":[{"code":"string"}]},{"id":"WHOHIVAdaptationKitModel.patient.alternateContact","path":"WHOHIVAdaptationKitModel.patient.alternateContact","short":"Alternate contact ","definition":"An alternate contact, which could be next of kin (e.g. partner, husband, mother, sibling, etc.). The alternate contact would be used in the case of an emergency situation.","min":"0","max":"1","type":[{"code":"BackboneElement"}]},{"id":"WHOHIVAdaptationKitModel.patient.alternateContact.name","path":"WHOHIVAdaptationKitModel.patient.alternateContact.name","short":"Alternate contact's name ","definition":"Name of alternate contact","min":"0","max":"1","type":[{"code":"string"}]},{"id":"WHOHIVAdaptationKitModel.patient.alternateContact.phoneNumber","path":"WHOHIVAdaptationKitModel.patient.alternateContact.phoneNumber","short":"Alternate contact's phone number","definition":"Phone number of the alternate contact.","min":"0","max":"1","type":[{"code":"string"}]},{"id":"WHOHIVAdaptationKitModel.patient.alternateContact.address","path":"WHOHIVAdaptationKitModel.patient.alternateContact.address","short":"Alternate contact's address","definition":"Alternate contact's home address or address at which the client able to disclose.","min":"0","max":"1","type":[{"code":"string"}]},{"id":"WHOHIVAdaptationKitModel.patient.alternateContact.relationship","path":"WHOHIVAdaptationKitModel.patient.alternateContact.relationship","short":"Alternate contact relationship","definition":"The alternate contact's relationship to the client (e.g. partner, husband, mother, sibling, etc.).","min":"0","max":"1","type":[{"code":"code"}]},{"id":"WHOHIVAdaptationKitModel.visit","path":"WHOHIVAdaptationKitModel.visit","short":"Visit","definition":"Patient's visits","min":"1","max":"*","type":[{"code":"BackboneElement"}]},{"id":"WHOHIVAdaptationKitModel.visit.date","path":"WHOHIVAdaptationKitModel.visit.date","short":"Visit date","definition":"The date and time of the client's visit","min":"1","max":"1","type":[{"code":"date"}]},{"id":"WHOHIVAdaptationKitModel.visit.referral","path":"WHOHIVAdaptationKitModel.visit.referral","short":"Referral","definition":"If client was referred for care","min":"1","max":"*","type":[{"code":"BackboneElement"}]},{"id":"WHOHIVAdaptationKitModel.visit.referral.referred","path":"WHOHIVAdaptationKitModel.visit.referral.referred","short":"Referred","definition":"If client was referred for care","min":"0","max":"1","type":[{"code":"boolean"}]},{"id":"WHOHIVAdaptationKitModel.visit.referral.referrer","path":"WHOHIVAdaptationKitModel.visit.referral.referrer","short":"Referred by","definition":"Referred by the Community level services / health facility","min":"0","max":"1","type":[{"code":"string"}]},{"id":"WHOHIVAdaptationKitModel.visit.reason","path":"WHOHIVAdaptationKitModel.visit.reason","short":"Reason for HIV testing services visit","definition":"","min":"1","max":"1","type":[{"code":"BackboneElement"}]},</v>
      </c>
      <c r="D51" t="str">
        <f>"{""id"":"""&amp;$G$12&amp;"."&amp;G51&amp;""",""path"":"""&amp;$G$12&amp;"."&amp;F51&amp;""",""short"":"""&amp;H51&amp;""",""definition"":"""&amp;L51&amp;""",""min"":"""&amp;I51&amp;""",""max"":"""&amp;J51&amp;""",""type"":[{""code"":"""&amp;K51&amp;"""}]"&amp;IF(M51="","",",""binding"":{""strength"":"""&amp;N51&amp;""",""valueSet"":"""&amp;M51&amp;"""}")&amp;"},"</f>
        <v>{"id":"WHOHIVAdaptationKitModel.visit.reason","path":"WHOHIVAdaptationKitModel.visit.reason","short":"Reason for HIV testing services visit","definition":"","min":"1","max":"1","type":[{"code":"BackboneElement"}]},</v>
      </c>
      <c r="F51" t="str">
        <f>G51</f>
        <v>visit.reason</v>
      </c>
      <c r="G51" s="14" t="s">
        <v>79</v>
      </c>
      <c r="H51" s="14" t="s">
        <v>83</v>
      </c>
      <c r="I51" s="16">
        <v>1</v>
      </c>
      <c r="J51" s="16">
        <v>1</v>
      </c>
      <c r="K51" s="14" t="s">
        <v>27</v>
      </c>
      <c r="L51" s="17"/>
      <c r="M51" s="14"/>
      <c r="N51" s="14"/>
    </row>
    <row r="52" spans="2:14" x14ac:dyDescent="0.5">
      <c r="B52" t="b">
        <f>IF(G52&lt;&gt;"",TRUE)</f>
        <v>1</v>
      </c>
      <c r="C52" t="str">
        <f>IF(G52=""," ",C51&amp;D52)</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planning","min":"0","max":"1","type":[{"code":"boolean"}]},{"id":"WHOHIVAdaptationKitModel.patient.communicationPreferences","path":"WHOHIVAdaptationKitModel.patient.communicationPreferences","short":"Communication preference(s)","definition":"How the patient prefers to be contacted","min":"0","max":"1","type":[{"code":"code"}],"binding":{"strength":"required","valueSet":"VSPatientCommunicationPreferences"}},{"id":"WHOHIVAdaptationKitModel.patient.email","path":"WHOHIVAdaptationKitModel.patient.email","short":"Client's E-mail","definition":"Client's primary email account where the client can be contacted","min":"0","max":"1","type":[{"code":"string"}]},{"id":"WHOHIVAdaptationKitModel.patient.alternateContact","path":"WHOHIVAdaptationKitModel.patient.alternateContact","short":"Alternate contact ","definition":"An alternate contact, which could be next of kin (e.g. partner, husband, mother, sibling, etc.). The alternate contact would be used in the case of an emergency situation.","min":"0","max":"1","type":[{"code":"BackboneElement"}]},{"id":"WHOHIVAdaptationKitModel.patient.alternateContact.name","path":"WHOHIVAdaptationKitModel.patient.alternateContact.name","short":"Alternate contact's name ","definition":"Name of alternate contact","min":"0","max":"1","type":[{"code":"string"}]},{"id":"WHOHIVAdaptationKitModel.patient.alternateContact.phoneNumber","path":"WHOHIVAdaptationKitModel.patient.alternateContact.phoneNumber","short":"Alternate contact's phone number","definition":"Phone number of the alternate contact.","min":"0","max":"1","type":[{"code":"string"}]},{"id":"WHOHIVAdaptationKitModel.patient.alternateContact.address","path":"WHOHIVAdaptationKitModel.patient.alternateContact.address","short":"Alternate contact's address","definition":"Alternate contact's home address or address at which the client able to disclose.","min":"0","max":"1","type":[{"code":"string"}]},{"id":"WHOHIVAdaptationKitModel.patient.alternateContact.relationship","path":"WHOHIVAdaptationKitModel.patient.alternateContact.relationship","short":"Alternate contact relationship","definition":"The alternate contact's relationship to the client (e.g. partner, husband, mother, sibling, etc.).","min":"0","max":"1","type":[{"code":"code"}]},{"id":"WHOHIVAdaptationKitModel.visit","path":"WHOHIVAdaptationKitModel.visit","short":"Visit","definition":"Patient's visits","min":"1","max":"*","type":[{"code":"BackboneElement"}]},{"id":"WHOHIVAdaptationKitModel.visit.date","path":"WHOHIVAdaptationKitModel.visit.date","short":"Visit date","definition":"The date and time of the client's visit","min":"1","max":"1","type":[{"code":"date"}]},{"id":"WHOHIVAdaptationKitModel.visit.referral","path":"WHOHIVAdaptationKitModel.visit.referral","short":"Referral","definition":"If client was referred for care","min":"1","max":"*","type":[{"code":"BackboneElement"}]},{"id":"WHOHIVAdaptationKitModel.visit.referral.referred","path":"WHOHIVAdaptationKitModel.visit.referral.referred","short":"Referred","definition":"If client was referred for care","min":"0","max":"1","type":[{"code":"boolean"}]},{"id":"WHOHIVAdaptationKitModel.visit.referral.referrer","path":"WHOHIVAdaptationKitModel.visit.referral.referrer","short":"Referred by","definition":"Referred by the Community level services / health facility","min":"0","max":"1","type":[{"code":"string"}]},{"id":"WHOHIVAdaptationKitModel.visit.reason","path":"WHOHIVAdaptationKitModel.visit.reason","short":"Reason for HIV testing services visit","definition":"","min":"1","max":"1","type":[{"code":"BackboneElement"}]},{"id":"WHOHIVAdaptationKitModel.visit.firstTimeHIVTest","path":"WHOHIVAdaptationKitModel.visit.firstTimeHIVTest","short":"First encounter for screening for human immunodeficiency virus","definition":"First encounter for screening for human immunodeficiency virus","min":"0","max":"1","type":[{"code":"boolean"}]},</v>
      </c>
      <c r="D52" t="str">
        <f>"{""id"":"""&amp;$G$12&amp;"."&amp;G52&amp;""",""path"":"""&amp;$G$12&amp;"."&amp;F52&amp;""",""short"":"""&amp;H52&amp;""",""definition"":"""&amp;L52&amp;""",""min"":"""&amp;I52&amp;""",""max"":"""&amp;J52&amp;""",""type"":[{""code"":"""&amp;K52&amp;"""}]"&amp;IF(M52="","",",""binding"":{""strength"":"""&amp;N52&amp;""",""valueSet"":"""&amp;M52&amp;"""}")&amp;"},"</f>
        <v>{"id":"WHOHIVAdaptationKitModel.visit.firstTimeHIVTest","path":"WHOHIVAdaptationKitModel.visit.firstTimeHIVTest","short":"First encounter for screening for human immunodeficiency virus","definition":"First encounter for screening for human immunodeficiency virus","min":"0","max":"1","type":[{"code":"boolean"}]},</v>
      </c>
      <c r="F52" t="str">
        <f>G52</f>
        <v>visit.firstTimeHIVTest</v>
      </c>
      <c r="G52" s="14" t="s">
        <v>80</v>
      </c>
      <c r="H52" s="14" t="s">
        <v>82</v>
      </c>
      <c r="I52" s="16">
        <v>0</v>
      </c>
      <c r="J52" s="16">
        <v>1</v>
      </c>
      <c r="K52" s="14" t="s">
        <v>52</v>
      </c>
      <c r="L52" s="17" t="s">
        <v>82</v>
      </c>
      <c r="M52" s="14"/>
      <c r="N52" s="14"/>
    </row>
    <row r="53" spans="2:14" ht="28.7" x14ac:dyDescent="0.5">
      <c r="B53" t="b">
        <f>IF(G53&lt;&gt;"",TRUE)</f>
        <v>1</v>
      </c>
      <c r="C53" t="str">
        <f>IF(G53=""," ",C52&amp;D53)</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planning","min":"0","max":"1","type":[{"code":"boolean"}]},{"id":"WHOHIVAdaptationKitModel.patient.communicationPreferences","path":"WHOHIVAdaptationKitModel.patient.communicationPreferences","short":"Communication preference(s)","definition":"How the patient prefers to be contacted","min":"0","max":"1","type":[{"code":"code"}],"binding":{"strength":"required","valueSet":"VSPatientCommunicationPreferences"}},{"id":"WHOHIVAdaptationKitModel.patient.email","path":"WHOHIVAdaptationKitModel.patient.email","short":"Client's E-mail","definition":"Client's primary email account where the client can be contacted","min":"0","max":"1","type":[{"code":"string"}]},{"id":"WHOHIVAdaptationKitModel.patient.alternateContact","path":"WHOHIVAdaptationKitModel.patient.alternateContact","short":"Alternate contact ","definition":"An alternate contact, which could be next of kin (e.g. partner, husband, mother, sibling, etc.). The alternate contact would be used in the case of an emergency situation.","min":"0","max":"1","type":[{"code":"BackboneElement"}]},{"id":"WHOHIVAdaptationKitModel.patient.alternateContact.name","path":"WHOHIVAdaptationKitModel.patient.alternateContact.name","short":"Alternate contact's name ","definition":"Name of alternate contact","min":"0","max":"1","type":[{"code":"string"}]},{"id":"WHOHIVAdaptationKitModel.patient.alternateContact.phoneNumber","path":"WHOHIVAdaptationKitModel.patient.alternateContact.phoneNumber","short":"Alternate contact's phone number","definition":"Phone number of the alternate contact.","min":"0","max":"1","type":[{"code":"string"}]},{"id":"WHOHIVAdaptationKitModel.patient.alternateContact.address","path":"WHOHIVAdaptationKitModel.patient.alternateContact.address","short":"Alternate contact's address","definition":"Alternate contact's home address or address at which the client able to disclose.","min":"0","max":"1","type":[{"code":"string"}]},{"id":"WHOHIVAdaptationKitModel.patient.alternateContact.relationship","path":"WHOHIVAdaptationKitModel.patient.alternateContact.relationship","short":"Alternate contact relationship","definition":"The alternate contact's relationship to the client (e.g. partner, husband, mother, sibling, etc.).","min":"0","max":"1","type":[{"code":"code"}]},{"id":"WHOHIVAdaptationKitModel.visit","path":"WHOHIVAdaptationKitModel.visit","short":"Visit","definition":"Patient's visits","min":"1","max":"*","type":[{"code":"BackboneElement"}]},{"id":"WHOHIVAdaptationKitModel.visit.date","path":"WHOHIVAdaptationKitModel.visit.date","short":"Visit date","definition":"The date and time of the client's visit","min":"1","max":"1","type":[{"code":"date"}]},{"id":"WHOHIVAdaptationKitModel.visit.referral","path":"WHOHIVAdaptationKitModel.visit.referral","short":"Referral","definition":"If client was referred for care","min":"1","max":"*","type":[{"code":"BackboneElement"}]},{"id":"WHOHIVAdaptationKitModel.visit.referral.referred","path":"WHOHIVAdaptationKitModel.visit.referral.referred","short":"Referred","definition":"If client was referred for care","min":"0","max":"1","type":[{"code":"boolean"}]},{"id":"WHOHIVAdaptationKitModel.visit.referral.referrer","path":"WHOHIVAdaptationKitModel.visit.referral.referrer","short":"Referred by","definition":"Referred by the Community level services / health facility","min":"0","max":"1","type":[{"code":"string"}]},{"id":"WHOHIVAdaptationKitModel.visit.reason","path":"WHOHIVAdaptationKitModel.visit.reason","short":"Reason for HIV testing services visit","definition":"","min":"1","max":"1","type":[{"code":"BackboneElement"}]},{"id":"WHOHIVAdaptationKitModel.visit.firstTimeHIVTest","path":"WHOHIVAdaptationKitModel.visit.firstTimeHIVTest","short":"First encounter for screening for human immunodeficiency virus","definition":"First encounter for screening for human immunodeficiency virus","min":"0","max":"1","type":[{"code":"boolean"}]},{"id":"WHOHIVAdaptationKitModel.visit.hivRetest","path":"WHOHIVAdaptationKitModel.visit.hivRetest","short":"Retesting for human immunodeficiency virus","definition":"Retesting for human immunodeficiency virus","min":"0","max":"1","type":[{"code":"boolean"}]},</v>
      </c>
      <c r="D53" t="str">
        <f>"{""id"":"""&amp;$G$12&amp;"."&amp;G53&amp;""",""path"":"""&amp;$G$12&amp;"."&amp;F53&amp;""",""short"":"""&amp;H53&amp;""",""definition"":"""&amp;L53&amp;""",""min"":"""&amp;I53&amp;""",""max"":"""&amp;J53&amp;""",""type"":[{""code"":"""&amp;K53&amp;"""}]"&amp;IF(M53="","",",""binding"":{""strength"":"""&amp;N53&amp;""",""valueSet"":"""&amp;M53&amp;"""}")&amp;"},"</f>
        <v>{"id":"WHOHIVAdaptationKitModel.visit.hivRetest","path":"WHOHIVAdaptationKitModel.visit.hivRetest","short":"Retesting for human immunodeficiency virus","definition":"Retesting for human immunodeficiency virus","min":"0","max":"1","type":[{"code":"boolean"}]},</v>
      </c>
      <c r="F53" t="str">
        <f>G53</f>
        <v>visit.hivRetest</v>
      </c>
      <c r="G53" s="14" t="s">
        <v>81</v>
      </c>
      <c r="H53" s="18" t="s">
        <v>84</v>
      </c>
      <c r="I53" s="16">
        <v>0</v>
      </c>
      <c r="J53" s="16">
        <v>1</v>
      </c>
      <c r="K53" s="14" t="s">
        <v>52</v>
      </c>
      <c r="L53" s="17" t="s">
        <v>84</v>
      </c>
      <c r="M53" s="14"/>
      <c r="N53" s="14"/>
    </row>
    <row r="54" spans="2:14" x14ac:dyDescent="0.5">
      <c r="B54" t="b">
        <f>IF(G54&lt;&gt;"",TRUE)</f>
        <v>1</v>
      </c>
      <c r="C54" t="str">
        <f>IF(G54=""," ",C53&amp;D54)</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planning","min":"0","max":"1","type":[{"code":"boolean"}]},{"id":"WHOHIVAdaptationKitModel.patient.communicationPreferences","path":"WHOHIVAdaptationKitModel.patient.communicationPreferences","short":"Communication preference(s)","definition":"How the patient prefers to be contacted","min":"0","max":"1","type":[{"code":"code"}],"binding":{"strength":"required","valueSet":"VSPatientCommunicationPreferences"}},{"id":"WHOHIVAdaptationKitModel.patient.email","path":"WHOHIVAdaptationKitModel.patient.email","short":"Client's E-mail","definition":"Client's primary email account where the client can be contacted","min":"0","max":"1","type":[{"code":"string"}]},{"id":"WHOHIVAdaptationKitModel.patient.alternateContact","path":"WHOHIVAdaptationKitModel.patient.alternateContact","short":"Alternate contact ","definition":"An alternate contact, which could be next of kin (e.g. partner, husband, mother, sibling, etc.). The alternate contact would be used in the case of an emergency situation.","min":"0","max":"1","type":[{"code":"BackboneElement"}]},{"id":"WHOHIVAdaptationKitModel.patient.alternateContact.name","path":"WHOHIVAdaptationKitModel.patient.alternateContact.name","short":"Alternate contact's name ","definition":"Name of alternate contact","min":"0","max":"1","type":[{"code":"string"}]},{"id":"WHOHIVAdaptationKitModel.patient.alternateContact.phoneNumber","path":"WHOHIVAdaptationKitModel.patient.alternateContact.phoneNumber","short":"Alternate contact's phone number","definition":"Phone number of the alternate contact.","min":"0","max":"1","type":[{"code":"string"}]},{"id":"WHOHIVAdaptationKitModel.patient.alternateContact.address","path":"WHOHIVAdaptationKitModel.patient.alternateContact.address","short":"Alternate contact's address","definition":"Alternate contact's home address or address at which the client able to disclose.","min":"0","max":"1","type":[{"code":"string"}]},{"id":"WHOHIVAdaptationKitModel.patient.alternateContact.relationship","path":"WHOHIVAdaptationKitModel.patient.alternateContact.relationship","short":"Alternate contact relationship","definition":"The alternate contact's relationship to the client (e.g. partner, husband, mother, sibling, etc.).","min":"0","max":"1","type":[{"code":"code"}]},{"id":"WHOHIVAdaptationKitModel.visit","path":"WHOHIVAdaptationKitModel.visit","short":"Visit","definition":"Patient's visits","min":"1","max":"*","type":[{"code":"BackboneElement"}]},{"id":"WHOHIVAdaptationKitModel.visit.date","path":"WHOHIVAdaptationKitModel.visit.date","short":"Visit date","definition":"The date and time of the client's visit","min":"1","max":"1","type":[{"code":"date"}]},{"id":"WHOHIVAdaptationKitModel.visit.referral","path":"WHOHIVAdaptationKitModel.visit.referral","short":"Referral","definition":"If client was referred for care","min":"1","max":"*","type":[{"code":"BackboneElement"}]},{"id":"WHOHIVAdaptationKitModel.visit.referral.referred","path":"WHOHIVAdaptationKitModel.visit.referral.referred","short":"Referred","definition":"If client was referred for care","min":"0","max":"1","type":[{"code":"boolean"}]},{"id":"WHOHIVAdaptationKitModel.visit.referral.referrer","path":"WHOHIVAdaptationKitModel.visit.referral.referrer","short":"Referred by","definition":"Referred by the Community level services / health facility","min":"0","max":"1","type":[{"code":"string"}]},{"id":"WHOHIVAdaptationKitModel.visit.reason","path":"WHOHIVAdaptationKitModel.visit.reason","short":"Reason for HIV testing services visit","definition":"","min":"1","max":"1","type":[{"code":"BackboneElement"}]},{"id":"WHOHIVAdaptationKitModel.visit.firstTimeHIVTest","path":"WHOHIVAdaptationKitModel.visit.firstTimeHIVTest","short":"First encounter for screening for human immunodeficiency virus","definition":"First encounter for screening for human immunodeficiency virus","min":"0","max":"1","type":[{"code":"boolean"}]},{"id":"WHOHIVAdaptationKitModel.visit.hivRetest","path":"WHOHIVAdaptationKitModel.visit.hivRetest","short":"Retesting for human immunodeficiency virus","definition":"Retesting for human immunodeficiency virus","min":"0","max":"1","type":[{"code":"boolean"}]},{"id":"WHOHIVAdaptationKitModel.visit.referredByPartnerServices","path":"WHOHIVAdaptationKitModel.visit.referredByPartnerServices","short":"Referred through partner services ","definition":"Client reported coming to the facility after receiving a provider-assisted referral or patient referral from a contact or partner.","min":"1","max":"1","type":[{"code":"BackboneElement"}]},</v>
      </c>
      <c r="D54" t="str">
        <f>"{""id"":"""&amp;$G$12&amp;"."&amp;G54&amp;""",""path"":"""&amp;$G$12&amp;"."&amp;F54&amp;""",""short"":"""&amp;H54&amp;""",""definition"":"""&amp;L54&amp;""",""min"":"""&amp;I54&amp;""",""max"":"""&amp;J54&amp;""",""type"":[{""code"":"""&amp;K54&amp;"""}]"&amp;IF(M54="","",",""binding"":{""strength"":"""&amp;N54&amp;""",""valueSet"":"""&amp;M54&amp;"""}")&amp;"},"</f>
        <v>{"id":"WHOHIVAdaptationKitModel.visit.referredByPartnerServices","path":"WHOHIVAdaptationKitModel.visit.referredByPartnerServices","short":"Referred through partner services ","definition":"Client reported coming to the facility after receiving a provider-assisted referral or patient referral from a contact or partner.","min":"1","max":"1","type":[{"code":"BackboneElement"}]},</v>
      </c>
      <c r="F54" t="str">
        <f>G54</f>
        <v>visit.referredByPartnerServices</v>
      </c>
      <c r="G54" s="14" t="s">
        <v>450</v>
      </c>
      <c r="H54" s="14" t="s">
        <v>85</v>
      </c>
      <c r="I54" s="16">
        <v>1</v>
      </c>
      <c r="J54" s="16">
        <v>1</v>
      </c>
      <c r="K54" s="14" t="s">
        <v>27</v>
      </c>
      <c r="L54" s="17" t="s">
        <v>86</v>
      </c>
      <c r="M54" s="14"/>
      <c r="N54" s="14"/>
    </row>
    <row r="55" spans="2:14" x14ac:dyDescent="0.5">
      <c r="B55" t="b">
        <f>IF(G55&lt;&gt;"",TRUE)</f>
        <v>1</v>
      </c>
      <c r="C55" t="str">
        <f>IF(G55=""," ",C54&amp;D55)</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planning","min":"0","max":"1","type":[{"code":"boolean"}]},{"id":"WHOHIVAdaptationKitModel.patient.communicationPreferences","path":"WHOHIVAdaptationKitModel.patient.communicationPreferences","short":"Communication preference(s)","definition":"How the patient prefers to be contacted","min":"0","max":"1","type":[{"code":"code"}],"binding":{"strength":"required","valueSet":"VSPatientCommunicationPreferences"}},{"id":"WHOHIVAdaptationKitModel.patient.email","path":"WHOHIVAdaptationKitModel.patient.email","short":"Client's E-mail","definition":"Client's primary email account where the client can be contacted","min":"0","max":"1","type":[{"code":"string"}]},{"id":"WHOHIVAdaptationKitModel.patient.alternateContact","path":"WHOHIVAdaptationKitModel.patient.alternateContact","short":"Alternate contact ","definition":"An alternate contact, which could be next of kin (e.g. partner, husband, mother, sibling, etc.). The alternate contact would be used in the case of an emergency situation.","min":"0","max":"1","type":[{"code":"BackboneElement"}]},{"id":"WHOHIVAdaptationKitModel.patient.alternateContact.name","path":"WHOHIVAdaptationKitModel.patient.alternateContact.name","short":"Alternate contact's name ","definition":"Name of alternate contact","min":"0","max":"1","type":[{"code":"string"}]},{"id":"WHOHIVAdaptationKitModel.patient.alternateContact.phoneNumber","path":"WHOHIVAdaptationKitModel.patient.alternateContact.phoneNumber","short":"Alternate contact's phone number","definition":"Phone number of the alternate contact.","min":"0","max":"1","type":[{"code":"string"}]},{"id":"WHOHIVAdaptationKitModel.patient.alternateContact.address","path":"WHOHIVAdaptationKitModel.patient.alternateContact.address","short":"Alternate contact's address","definition":"Alternate contact's home address or address at which the client able to disclose.","min":"0","max":"1","type":[{"code":"string"}]},{"id":"WHOHIVAdaptationKitModel.patient.alternateContact.relationship","path":"WHOHIVAdaptationKitModel.patient.alternateContact.relationship","short":"Alternate contact relationship","definition":"The alternate contact's relationship to the client (e.g. partner, husband, mother, sibling, etc.).","min":"0","max":"1","type":[{"code":"code"}]},{"id":"WHOHIVAdaptationKitModel.visit","path":"WHOHIVAdaptationKitModel.visit","short":"Visit","definition":"Patient's visits","min":"1","max":"*","type":[{"code":"BackboneElement"}]},{"id":"WHOHIVAdaptationKitModel.visit.date","path":"WHOHIVAdaptationKitModel.visit.date","short":"Visit date","definition":"The date and time of the client's visit","min":"1","max":"1","type":[{"code":"date"}]},{"id":"WHOHIVAdaptationKitModel.visit.referral","path":"WHOHIVAdaptationKitModel.visit.referral","short":"Referral","definition":"If client was referred for care","min":"1","max":"*","type":[{"code":"BackboneElement"}]},{"id":"WHOHIVAdaptationKitModel.visit.referral.referred","path":"WHOHIVAdaptationKitModel.visit.referral.referred","short":"Referred","definition":"If client was referred for care","min":"0","max":"1","type":[{"code":"boolean"}]},{"id":"WHOHIVAdaptationKitModel.visit.referral.referrer","path":"WHOHIVAdaptationKitModel.visit.referral.referrer","short":"Referred by","definition":"Referred by the Community level services / health facility","min":"0","max":"1","type":[{"code":"string"}]},{"id":"WHOHIVAdaptationKitModel.visit.reason","path":"WHOHIVAdaptationKitModel.visit.reason","short":"Reason for HIV testing services visit","definition":"","min":"1","max":"1","type":[{"code":"BackboneElement"}]},{"id":"WHOHIVAdaptationKitModel.visit.firstTimeHIVTest","path":"WHOHIVAdaptationKitModel.visit.firstTimeHIVTest","short":"First encounter for screening for human immunodeficiency virus","definition":"First encounter for screening for human immunodeficiency virus","min":"0","max":"1","type":[{"code":"boolean"}]},{"id":"WHOHIVAdaptationKitModel.visit.hivRetest","path":"WHOHIVAdaptationKitModel.visit.hivRetest","short":"Retesting for human immunodeficiency virus","definition":"Retesting for human immunodeficiency virus","min":"0","max":"1","type":[{"code":"boolean"}]},{"id":"WHOHIVAdaptationKitModel.visit.referredByPartnerServices","path":"WHOHIVAdaptationKitModel.visit.referredByPartnerServices","short":"Referred through partner services ","definition":"Client reported coming to the facility after receiving a provider-assisted referral or patient referral from a contact or partner.","min":"1","max":"1","type":[{"code":"BackboneElement"}]},{"id":"WHOHIVAdaptationKitModel.visit.referredByPartnerServices.indexCase","path":"WHOHIVAdaptationKitModel.visit.referredByPartnerServices.indexCase","short":"Partner or contact of an index case","definition":"The client is a contact or partner of a person diagnosed with HIV (an index case).","min":"0","max":"1","type":[{"code":"boolean"}]},</v>
      </c>
      <c r="D55" t="str">
        <f>"{""id"":"""&amp;$G$12&amp;"."&amp;G55&amp;""",""path"":"""&amp;$G$12&amp;"."&amp;F55&amp;""",""short"":"""&amp;H55&amp;""",""definition"":"""&amp;L55&amp;""",""min"":"""&amp;I55&amp;""",""max"":"""&amp;J55&amp;""",""type"":[{""code"":"""&amp;K55&amp;"""}]"&amp;IF(M55="","",",""binding"":{""strength"":"""&amp;N55&amp;""",""valueSet"":"""&amp;M55&amp;"""}")&amp;"},"</f>
        <v>{"id":"WHOHIVAdaptationKitModel.visit.referredByPartnerServices.indexCase","path":"WHOHIVAdaptationKitModel.visit.referredByPartnerServices.indexCase","short":"Partner or contact of an index case","definition":"The client is a contact or partner of a person diagnosed with HIV (an index case).","min":"0","max":"1","type":[{"code":"boolean"}]},</v>
      </c>
      <c r="F55" t="str">
        <f>G55</f>
        <v>visit.referredByPartnerServices.indexCase</v>
      </c>
      <c r="G55" s="14" t="s">
        <v>451</v>
      </c>
      <c r="H55" s="14" t="s">
        <v>87</v>
      </c>
      <c r="I55" s="16">
        <v>0</v>
      </c>
      <c r="J55" s="16">
        <v>1</v>
      </c>
      <c r="K55" s="14" t="s">
        <v>52</v>
      </c>
      <c r="L55" s="17" t="s">
        <v>88</v>
      </c>
      <c r="M55" s="14"/>
      <c r="N55" s="14"/>
    </row>
    <row r="56" spans="2:14" x14ac:dyDescent="0.5">
      <c r="B56" t="b">
        <f>IF(G56&lt;&gt;"",TRUE)</f>
        <v>1</v>
      </c>
      <c r="C56" t="str">
        <f>IF(G56=""," ",C55&amp;D56)</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planning","min":"0","max":"1","type":[{"code":"boolean"}]},{"id":"WHOHIVAdaptationKitModel.patient.communicationPreferences","path":"WHOHIVAdaptationKitModel.patient.communicationPreferences","short":"Communication preference(s)","definition":"How the patient prefers to be contacted","min":"0","max":"1","type":[{"code":"code"}],"binding":{"strength":"required","valueSet":"VSPatientCommunicationPreferences"}},{"id":"WHOHIVAdaptationKitModel.patient.email","path":"WHOHIVAdaptationKitModel.patient.email","short":"Client's E-mail","definition":"Client's primary email account where the client can be contacted","min":"0","max":"1","type":[{"code":"string"}]},{"id":"WHOHIVAdaptationKitModel.patient.alternateContact","path":"WHOHIVAdaptationKitModel.patient.alternateContact","short":"Alternate contact ","definition":"An alternate contact, which could be next of kin (e.g. partner, husband, mother, sibling, etc.). The alternate contact would be used in the case of an emergency situation.","min":"0","max":"1","type":[{"code":"BackboneElement"}]},{"id":"WHOHIVAdaptationKitModel.patient.alternateContact.name","path":"WHOHIVAdaptationKitModel.patient.alternateContact.name","short":"Alternate contact's name ","definition":"Name of alternate contact","min":"0","max":"1","type":[{"code":"string"}]},{"id":"WHOHIVAdaptationKitModel.patient.alternateContact.phoneNumber","path":"WHOHIVAdaptationKitModel.patient.alternateContact.phoneNumber","short":"Alternate contact's phone number","definition":"Phone number of the alternate contact.","min":"0","max":"1","type":[{"code":"string"}]},{"id":"WHOHIVAdaptationKitModel.patient.alternateContact.address","path":"WHOHIVAdaptationKitModel.patient.alternateContact.address","short":"Alternate contact's address","definition":"Alternate contact's home address or address at which the client able to disclose.","min":"0","max":"1","type":[{"code":"string"}]},{"id":"WHOHIVAdaptationKitModel.patient.alternateContact.relationship","path":"WHOHIVAdaptationKitModel.patient.alternateContact.relationship","short":"Alternate contact relationship","definition":"The alternate contact's relationship to the client (e.g. partner, husband, mother, sibling, etc.).","min":"0","max":"1","type":[{"code":"code"}]},{"id":"WHOHIVAdaptationKitModel.visit","path":"WHOHIVAdaptationKitModel.visit","short":"Visit","definition":"Patient's visits","min":"1","max":"*","type":[{"code":"BackboneElement"}]},{"id":"WHOHIVAdaptationKitModel.visit.date","path":"WHOHIVAdaptationKitModel.visit.date","short":"Visit date","definition":"The date and time of the client's visit","min":"1","max":"1","type":[{"code":"date"}]},{"id":"WHOHIVAdaptationKitModel.visit.referral","path":"WHOHIVAdaptationKitModel.visit.referral","short":"Referral","definition":"If client was referred for care","min":"1","max":"*","type":[{"code":"BackboneElement"}]},{"id":"WHOHIVAdaptationKitModel.visit.referral.referred","path":"WHOHIVAdaptationKitModel.visit.referral.referred","short":"Referred","definition":"If client was referred for care","min":"0","max":"1","type":[{"code":"boolean"}]},{"id":"WHOHIVAdaptationKitModel.visit.referral.referrer","path":"WHOHIVAdaptationKitModel.visit.referral.referrer","short":"Referred by","definition":"Referred by the Community level services / health facility","min":"0","max":"1","type":[{"code":"string"}]},{"id":"WHOHIVAdaptationKitModel.visit.reason","path":"WHOHIVAdaptationKitModel.visit.reason","short":"Reason for HIV testing services visit","definition":"","min":"1","max":"1","type":[{"code":"BackboneElement"}]},{"id":"WHOHIVAdaptationKitModel.visit.firstTimeHIVTest","path":"WHOHIVAdaptationKitModel.visit.firstTimeHIVTest","short":"First encounter for screening for human immunodeficiency virus","definition":"First encounter for screening for human immunodeficiency virus","min":"0","max":"1","type":[{"code":"boolean"}]},{"id":"WHOHIVAdaptationKitModel.visit.hivRetest","path":"WHOHIVAdaptationKitModel.visit.hivRetest","short":"Retesting for human immunodeficiency virus","definition":"Retesting for human immunodeficiency virus","min":"0","max":"1","type":[{"code":"boolean"}]},{"id":"WHOHIVAdaptationKitModel.visit.referredByPartnerServices","path":"WHOHIVAdaptationKitModel.visit.referredByPartnerServices","short":"Referred through partner services ","definition":"Client reported coming to the facility after receiving a provider-assisted referral or patient referral from a contact or partner.","min":"1","max":"1","type":[{"code":"BackboneElement"}]},{"id":"WHOHIVAdaptationKitModel.visit.referredByPartnerServices.indexCase","path":"WHOHIVAdaptationKitModel.visit.referredByPartnerServices.indexCase","short":"Partner or contact of an index case","definition":"The client is a contact or partner of a person diagnosed with HIV (an index case).","min":"0","max":"1","type":[{"code":"boolean"}]},{"id":"WHOHIVAdaptationKitModel.visit.referredByPartnerServices.non-indexCase","path":"WHOHIVAdaptationKitModel.visit.referredByPartnerServices.non-indexCase","short":"Partner or contact of an HIV testing client (non-index case)","definition":"The client is a contact or partner identified through partner or social network services, but is not known to be a partner of an index-case.","min":"0","max":"1","type":[{"code":"boolean"}]},</v>
      </c>
      <c r="D56" t="str">
        <f>"{""id"":"""&amp;$G$12&amp;"."&amp;G56&amp;""",""path"":"""&amp;$G$12&amp;"."&amp;F56&amp;""",""short"":"""&amp;H56&amp;""",""definition"":"""&amp;L56&amp;""",""min"":"""&amp;I56&amp;""",""max"":"""&amp;J56&amp;""",""type"":[{""code"":"""&amp;K56&amp;"""}]"&amp;IF(M56="","",",""binding"":{""strength"":"""&amp;N56&amp;""",""valueSet"":"""&amp;M56&amp;"""}")&amp;"},"</f>
        <v>{"id":"WHOHIVAdaptationKitModel.visit.referredByPartnerServices.non-indexCase","path":"WHOHIVAdaptationKitModel.visit.referredByPartnerServices.non-indexCase","short":"Partner or contact of an HIV testing client (non-index case)","definition":"The client is a contact or partner identified through partner or social network services, but is not known to be a partner of an index-case.","min":"0","max":"1","type":[{"code":"boolean"}]},</v>
      </c>
      <c r="F56" t="str">
        <f>G56</f>
        <v>visit.referredByPartnerServices.non-indexCase</v>
      </c>
      <c r="G56" s="14" t="s">
        <v>452</v>
      </c>
      <c r="H56" s="14" t="s">
        <v>89</v>
      </c>
      <c r="I56" s="16">
        <v>0</v>
      </c>
      <c r="J56" s="16">
        <v>1</v>
      </c>
      <c r="K56" s="14" t="s">
        <v>52</v>
      </c>
      <c r="L56" s="17" t="s">
        <v>90</v>
      </c>
      <c r="M56" s="14"/>
      <c r="N56" s="14"/>
    </row>
    <row r="57" spans="2:14" x14ac:dyDescent="0.5">
      <c r="B57" t="b">
        <f>IF(G57&lt;&gt;"",TRUE)</f>
        <v>1</v>
      </c>
      <c r="C57" t="str">
        <f>IF(G57=""," ",C56&amp;D57)</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planning","min":"0","max":"1","type":[{"code":"boolean"}]},{"id":"WHOHIVAdaptationKitModel.patient.communicationPreferences","path":"WHOHIVAdaptationKitModel.patient.communicationPreferences","short":"Communication preference(s)","definition":"How the patient prefers to be contacted","min":"0","max":"1","type":[{"code":"code"}],"binding":{"strength":"required","valueSet":"VSPatientCommunicationPreferences"}},{"id":"WHOHIVAdaptationKitModel.patient.email","path":"WHOHIVAdaptationKitModel.patient.email","short":"Client's E-mail","definition":"Client's primary email account where the client can be contacted","min":"0","max":"1","type":[{"code":"string"}]},{"id":"WHOHIVAdaptationKitModel.patient.alternateContact","path":"WHOHIVAdaptationKitModel.patient.alternateContact","short":"Alternate contact ","definition":"An alternate contact, which could be next of kin (e.g. partner, husband, mother, sibling, etc.). The alternate contact would be used in the case of an emergency situation.","min":"0","max":"1","type":[{"code":"BackboneElement"}]},{"id":"WHOHIVAdaptationKitModel.patient.alternateContact.name","path":"WHOHIVAdaptationKitModel.patient.alternateContact.name","short":"Alternate contact's name ","definition":"Name of alternate contact","min":"0","max":"1","type":[{"code":"string"}]},{"id":"WHOHIVAdaptationKitModel.patient.alternateContact.phoneNumber","path":"WHOHIVAdaptationKitModel.patient.alternateContact.phoneNumber","short":"Alternate contact's phone number","definition":"Phone number of the alternate contact.","min":"0","max":"1","type":[{"code":"string"}]},{"id":"WHOHIVAdaptationKitModel.patient.alternateContact.address","path":"WHOHIVAdaptationKitModel.patient.alternateContact.address","short":"Alternate contact's address","definition":"Alternate contact's home address or address at which the client able to disclose.","min":"0","max":"1","type":[{"code":"string"}]},{"id":"WHOHIVAdaptationKitModel.patient.alternateContact.relationship","path":"WHOHIVAdaptationKitModel.patient.alternateContact.relationship","short":"Alternate contact relationship","definition":"The alternate contact's relationship to the client (e.g. partner, husband, mother, sibling, etc.).","min":"0","max":"1","type":[{"code":"code"}]},{"id":"WHOHIVAdaptationKitModel.visit","path":"WHOHIVAdaptationKitModel.visit","short":"Visit","definition":"Patient's visits","min":"1","max":"*","type":[{"code":"BackboneElement"}]},{"id":"WHOHIVAdaptationKitModel.visit.date","path":"WHOHIVAdaptationKitModel.visit.date","short":"Visit date","definition":"The date and time of the client's visit","min":"1","max":"1","type":[{"code":"date"}]},{"id":"WHOHIVAdaptationKitModel.visit.referral","path":"WHOHIVAdaptationKitModel.visit.referral","short":"Referral","definition":"If client was referred for care","min":"1","max":"*","type":[{"code":"BackboneElement"}]},{"id":"WHOHIVAdaptationKitModel.visit.referral.referred","path":"WHOHIVAdaptationKitModel.visit.referral.referred","short":"Referred","definition":"If client was referred for care","min":"0","max":"1","type":[{"code":"boolean"}]},{"id":"WHOHIVAdaptationKitModel.visit.referral.referrer","path":"WHOHIVAdaptationKitModel.visit.referral.referrer","short":"Referred by","definition":"Referred by the Community level services / health facility","min":"0","max":"1","type":[{"code":"string"}]},{"id":"WHOHIVAdaptationKitModel.visit.reason","path":"WHOHIVAdaptationKitModel.visit.reason","short":"Reason for HIV testing services visit","definition":"","min":"1","max":"1","type":[{"code":"BackboneElement"}]},{"id":"WHOHIVAdaptationKitModel.visit.firstTimeHIVTest","path":"WHOHIVAdaptationKitModel.visit.firstTimeHIVTest","short":"First encounter for screening for human immunodeficiency virus","definition":"First encounter for screening for human immunodeficiency virus","min":"0","max":"1","type":[{"code":"boolean"}]},{"id":"WHOHIVAdaptationKitModel.visit.hivRetest","path":"WHOHIVAdaptationKitModel.visit.hivRetest","short":"Retesting for human immunodeficiency virus","definition":"Retesting for human immunodeficiency virus","min":"0","max":"1","type":[{"code":"boolean"}]},{"id":"WHOHIVAdaptationKitModel.visit.referredByPartnerServices","path":"WHOHIVAdaptationKitModel.visit.referredByPartnerServices","short":"Referred through partner services ","definition":"Client reported coming to the facility after receiving a provider-assisted referral or patient referral from a contact or partner.","min":"1","max":"1","type":[{"code":"BackboneElement"}]},{"id":"WHOHIVAdaptationKitModel.visit.referredByPartnerServices.indexCase","path":"WHOHIVAdaptationKitModel.visit.referredByPartnerServices.indexCase","short":"Partner or contact of an index case","definition":"The client is a contact or partner of a person diagnosed with HIV (an index case).","min":"0","max":"1","type":[{"code":"boolean"}]},{"id":"WHOHIVAdaptationKitModel.visit.referredByPartnerServices.non-indexCase","path":"WHOHIVAdaptationKitModel.visit.referredByPartnerServices.non-indexCase","short":"Partner or contact of an HIV testing client (non-index case)","definition":"The client is a contact or partner identified through partner or social network services, but is not known to be a partner of an index-case.","min":"0","max":"1","type":[{"code":"boolean"}]},{"id":"WHOHIVAdaptationKitModel.visit.referredByPartnerServices.typeOfContact","path":"WHOHIVAdaptationKitModel.visit.referredByPartnerServices.typeOfContact","short":"Type of contact or partner for partner services","definition":"Client's relationship to the person that referred the client for partner services or family services","min":"0","max":"1","type":[{"code":"coding"}],"binding":{"strength":"extensible","valueSet":"vs-type-of-contact"}},</v>
      </c>
      <c r="D57" t="str">
        <f>"{""id"":"""&amp;$G$12&amp;"."&amp;G57&amp;""",""path"":"""&amp;$G$12&amp;"."&amp;F57&amp;""",""short"":"""&amp;H57&amp;""",""definition"":"""&amp;L57&amp;""",""min"":"""&amp;I57&amp;""",""max"":"""&amp;J57&amp;""",""type"":[{""code"":"""&amp;K57&amp;"""}]"&amp;IF(M57="","",",""binding"":{""strength"":"""&amp;N57&amp;""",""valueSet"":"""&amp;M57&amp;"""}")&amp;"},"</f>
        <v>{"id":"WHOHIVAdaptationKitModel.visit.referredByPartnerServices.typeOfContact","path":"WHOHIVAdaptationKitModel.visit.referredByPartnerServices.typeOfContact","short":"Type of contact or partner for partner services","definition":"Client's relationship to the person that referred the client for partner services or family services","min":"0","max":"1","type":[{"code":"coding"}],"binding":{"strength":"extensible","valueSet":"vs-type-of-contact"}},</v>
      </c>
      <c r="F57" t="str">
        <f>G57</f>
        <v>visit.referredByPartnerServices.typeOfContact</v>
      </c>
      <c r="G57" s="14" t="s">
        <v>453</v>
      </c>
      <c r="H57" s="14" t="s">
        <v>91</v>
      </c>
      <c r="I57" s="16">
        <v>0</v>
      </c>
      <c r="J57" s="16">
        <v>1</v>
      </c>
      <c r="K57" s="14" t="s">
        <v>449</v>
      </c>
      <c r="L57" s="17" t="s">
        <v>92</v>
      </c>
      <c r="M57" s="19" t="s">
        <v>472</v>
      </c>
      <c r="N57" s="14" t="s">
        <v>473</v>
      </c>
    </row>
    <row r="58" spans="2:14" x14ac:dyDescent="0.5">
      <c r="B58" t="b">
        <f>IF(G58&lt;&gt;"",TRUE)</f>
        <v>1</v>
      </c>
      <c r="C58" t="str">
        <f>IF(G58=""," ",C57&amp;D58)</f>
        <v>{"id":"WHOHIVAdaptationKitModel.patient","path":"WHOHIVAdaptationKitModel.patient","short":"Patient","definition":"Patient info","min":"1","max":"*","type":[{"code":"BackboneElement"}]},{"id":"WHOHIVAdaptationKitModel.patient.name","path":"WHOHIVAdaptationKitModel.patient.name","short":"Patient's name","definition":"Patient's name","min":"1","max":"*","type":[{"code":"HumanName"}]},{"id":"WHOHIVAdaptationKitModel.patient.identification","path":"WHOHIVAdaptationKitModel.patient.identification","short":"Patient identification","definition":"Patient Identification","min":"1","max":"1","type":[{"code":"BackboneElement"}]},{"id":"WHOHIVAdaptationKitModel.patient.identification.uniqueId","path":"WHOHIVAdaptationKitModel.patient.identification.uniqueId","short":"Unique ID","definition":"Unique identifier generated for new clients or a universal ID, if used in the country.","min":"1","max":"1","type":[{"code":"string"}]},{"id":"WHOHIVAdaptationKitModel.patient.identification.nationalId","path":"WHOHIVAdaptationKitModel.patient.identification.nationalId","short":"National ID","definition":"National unique identifier assigned to the client, if used in the country.","min":"0","max":"1","type":[{"code":"string"}]},{"id":"WHOHIVAdaptationKitModel.patient.identification.nationalHealthId","path":"WHOHIVAdaptationKitModel.patient.identification.nationalHealthId","short":"National health ID","definition":"National health unique identifier assigned to the client, if used in the country.","min":"0","max":"1","type":[{"code":"string"}]},{"id":"WHOHIVAdaptationKitModel.patient.identification.nationalProgramId","path":"WHOHIVAdaptationKitModel.patient.identification.nationalProgramId","short":"National program ID","definition":"National program unique identifier assigned to the client, if used in the country.","min":"0","max":"1","type":[{"code":"string"}]},{"id":"WHOHIVAdaptationKitModel.patient.identification.nationalHealthInsuranceId","path":"WHOHIVAdaptationKitModel.patient.identification.nationalHealthInsuranceId","short":"National health insurance ID","definition":"National health insurance unique identifier assigned to the client, if used in the country.","min":"0","max":"1","type":[{"code":"string"}]},{"id":"WHOHIVAdaptationKitModel.patient.countryOfBirth","path":"WHOHIVAdaptationKitModel.patient.countryOfBirth","short":"Country of birth","definition":"Country where the client was born","min":"1","max":"1","type":[{"code":"code"}]},{"id":"WHOHIVAdaptationKitModel.patient.dateOfBirth","path":"WHOHIVAdaptationKitModel.patient.dateOfBirth","short":"Date of birth ","definition":"The client's date of birth (DOB) if known.","min":"0","max":"1","type":[{"code":"date"}]},{"id":"WHOHIVAdaptationKitModel.patient.dateOfBirthUnknown","path":"WHOHIVAdaptationKitModel.patient.dateOfBirthUnknown","short":"Date of birth unknown","definition":"Select this if the client's DOB is unknown.","min":"0","max":"1","type":[{"code":"boolean"}]},{"id":"WHOHIVAdaptationKitModel.patient.age","path":"WHOHIVAdaptationKitModel.patient.age","short":"Age","definition":"Calculated age (number of years) of the client based on date of birth","min":"0","max":"1","type":[{"code":"SimpleQuantity"}]},{"id":"WHOHIVAdaptationKitModel.patient.estimatedAge","path":"WHOHIVAdaptationKitModel.patient.estimatedAge","short":"Estimated age","definition":"If DOB is unknown, enter the client's estimated age. Display client's age in number of years.","min":"0","max":"1","type":[{"code":"SimpleQuantity"}]},{"id":"WHOHIVAdaptationKitModel.patient.gender","path":"WHOHIVAdaptationKitModel.patient.gender","short":"Patient gender","definition":"Patient gender","min":"1","max":"1","type":[{"code":"code"}],"binding":{"strength":"required","valueSet":"VSPatientGender"}},{"id":"WHOHIVAdaptationKitModel.patient.genderIdentity","path":"WHOHIVAdaptationKitModel.patient.genderIdentity","short":"Gender identity","definition":"The gender that the client identifies with","min":"0","max":"1","type":[{"code":"code"}],"binding":{"strength":"required","valueSet":"VSPatientGenderIdentity"}},{"id":"WHOHIVAdaptationKitModel.patient.address","path":"WHOHIVAdaptationKitModel.patient.address","short":"Address","definition":"Client's home address or address at which the client is consenting to disclose","min":"1","max":"1","type":[{"code":"string"}]},{"id":"WHOHIVAdaptationKitModel.patient.telephoneNumber","path":"WHOHIVAdaptationKitModel.patient.telephoneNumber","short":"Telephone Number","definition":"Can be a landline or a mobile phone number","min":"1","max":"1","type":[{"code":"string"}]},{"id":"WHOHIVAdaptationKitModel.patient.administrativeArea","path":"WHOHIVAdaptationKitModel.patient.administrativeArea","short":"Administrative Area","definition":"This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attributes","min":"1","max":"1","type":[{"code":"CodeableConcept"}]},{"id":"WHOHIVAdaptationKitModel.patient.communicationConsent","path":"WHOHIVAdaptationKitModel.patient.communicationConsent","short":"Communication Consent","definition":"Indication that client gave consent to be contacted","min":"0","max":"1","type":[{"code":"boolean"}]},{"id":"WHOHIVAdaptationKitModel.patient.reminderMessages","path":"WHOHIVAdaptationKitModel.patient.reminderMessages","short":"Reminder messages","definition":"Whether client wants to receive text or other messages as follow-up for family planning","min":"0","max":"1","type":[{"code":"boolean"}]},{"id":"WHOHIVAdaptationKitModel.patient.communicationPreferences","path":"WHOHIVAdaptationKitModel.patient.communicationPreferences","short":"Communication preference(s)","definition":"How the patient prefers to be contacted","min":"0","max":"1","type":[{"code":"code"}],"binding":{"strength":"required","valueSet":"VSPatientCommunicationPreferences"}},{"id":"WHOHIVAdaptationKitModel.patient.email","path":"WHOHIVAdaptationKitModel.patient.email","short":"Client's E-mail","definition":"Client's primary email account where the client can be contacted","min":"0","max":"1","type":[{"code":"string"}]},{"id":"WHOHIVAdaptationKitModel.patient.alternateContact","path":"WHOHIVAdaptationKitModel.patient.alternateContact","short":"Alternate contact ","definition":"An alternate contact, which could be next of kin (e.g. partner, husband, mother, sibling, etc.). The alternate contact would be used in the case of an emergency situation.","min":"0","max":"1","type":[{"code":"BackboneElement"}]},{"id":"WHOHIVAdaptationKitModel.patient.alternateContact.name","path":"WHOHIVAdaptationKitModel.patient.alternateContact.name","short":"Alternate contact's name ","definition":"Name of alternate contact","min":"0","max":"1","type":[{"code":"string"}]},{"id":"WHOHIVAdaptationKitModel.patient.alternateContact.phoneNumber","path":"WHOHIVAdaptationKitModel.patient.alternateContact.phoneNumber","short":"Alternate contact's phone number","definition":"Phone number of the alternate contact.","min":"0","max":"1","type":[{"code":"string"}]},{"id":"WHOHIVAdaptationKitModel.patient.alternateContact.address","path":"WHOHIVAdaptationKitModel.patient.alternateContact.address","short":"Alternate contact's address","definition":"Alternate contact's home address or address at which the client able to disclose.","min":"0","max":"1","type":[{"code":"string"}]},{"id":"WHOHIVAdaptationKitModel.patient.alternateContact.relationship","path":"WHOHIVAdaptationKitModel.patient.alternateContact.relationship","short":"Alternate contact relationship","definition":"The alternate contact's relationship to the client (e.g. partner, husband, mother, sibling, etc.).","min":"0","max":"1","type":[{"code":"code"}]},{"id":"WHOHIVAdaptationKitModel.visit","path":"WHOHIVAdaptationKitModel.visit","short":"Visit","definition":"Patient's visits","min":"1","max":"*","type":[{"code":"BackboneElement"}]},{"id":"WHOHIVAdaptationKitModel.visit.date","path":"WHOHIVAdaptationKitModel.visit.date","short":"Visit date","definition":"The date and time of the client's visit","min":"1","max":"1","type":[{"code":"date"}]},{"id":"WHOHIVAdaptationKitModel.visit.referral","path":"WHOHIVAdaptationKitModel.visit.referral","short":"Referral","definition":"If client was referred for care","min":"1","max":"*","type":[{"code":"BackboneElement"}]},{"id":"WHOHIVAdaptationKitModel.visit.referral.referred","path":"WHOHIVAdaptationKitModel.visit.referral.referred","short":"Referred","definition":"If client was referred for care","min":"0","max":"1","type":[{"code":"boolean"}]},{"id":"WHOHIVAdaptationKitModel.visit.referral.referrer","path":"WHOHIVAdaptationKitModel.visit.referral.referrer","short":"Referred by","definition":"Referred by the Community level services / health facility","min":"0","max":"1","type":[{"code":"string"}]},{"id":"WHOHIVAdaptationKitModel.visit.reason","path":"WHOHIVAdaptationKitModel.visit.reason","short":"Reason for HIV testing services visit","definition":"","min":"1","max":"1","type":[{"code":"BackboneElement"}]},{"id":"WHOHIVAdaptationKitModel.visit.firstTimeHIVTest","path":"WHOHIVAdaptationKitModel.visit.firstTimeHIVTest","short":"First encounter for screening for human immunodeficiency virus","definition":"First encounter for screening for human immunodeficiency virus","min":"0","max":"1","type":[{"code":"boolean"}]},{"id":"WHOHIVAdaptationKitModel.visit.hivRetest","path":"WHOHIVAdaptationKitModel.visit.hivRetest","short":"Retesting for human immunodeficiency virus","definition":"Retesting for human immunodeficiency virus","min":"0","max":"1","type":[{"code":"boolean"}]},{"id":"WHOHIVAdaptationKitModel.visit.referredByPartnerServices","path":"WHOHIVAdaptationKitModel.visit.referredByPartnerServices","short":"Referred through partner services ","definition":"Client reported coming to the facility after receiving a provider-assisted referral or patient referral from a contact or partner.","min":"1","max":"1","type":[{"code":"BackboneElement"}]},{"id":"WHOHIVAdaptationKitModel.visit.referredByPartnerServices.indexCase","path":"WHOHIVAdaptationKitModel.visit.referredByPartnerServices.indexCase","short":"Partner or contact of an index case","definition":"The client is a contact or partner of a person diagnosed with HIV (an index case).","min":"0","max":"1","type":[{"code":"boolean"}]},{"id":"WHOHIVAdaptationKitModel.visit.referredByPartnerServices.non-indexCase","path":"WHOHIVAdaptationKitModel.visit.referredByPartnerServices.non-indexCase","short":"Partner or contact of an HIV testing client (non-index case)","definition":"The client is a contact or partner identified through partner or social network services, but is not known to be a partner of an index-case.","min":"0","max":"1","type":[{"code":"boolean"}]},{"id":"WHOHIVAdaptationKitModel.visit.referredByPartnerServices.typeOfContact","path":"WHOHIVAdaptationKitModel.visit.referredByPartnerServices.typeOfContact","short":"Type of contact or partner for partner services","definition":"Client's relationship to the person that referred the client for partner services or family services","min":"0","max":"1","type":[{"code":"coding"}],"binding":{"strength":"extensible","valueSet":"vs-type-of-contact"}},{"id":"WHOHIVAdaptationKitModel.visit.referredByPartnerServices.typeOfContact.exposureToHIVdate","path":"WHOHIVAdaptationKitModel.visit.referredByPartnerServices.typeOfContact.exposureToHIVdate","short":"DateTime of suspected exposure to HIV","definition":"DateTime of suspected exposure to HIV","min":"0","max":"1","type":[{"code":"date"}]},</v>
      </c>
      <c r="D58" t="str">
        <f>"{""id"":"""&amp;$G$12&amp;"."&amp;G58&amp;""",""path"":"""&amp;$G$12&amp;"."&amp;F58&amp;""",""short"":"""&amp;H58&amp;""",""definition"":"""&amp;L58&amp;""",""min"":"""&amp;I58&amp;""",""max"":"""&amp;J58&amp;""",""type"":[{""code"":"""&amp;K58&amp;"""}]"&amp;IF(M58="","",",""binding"":{""strength"":"""&amp;N58&amp;""",""valueSet"":"""&amp;M58&amp;"""}")&amp;"},"</f>
        <v>{"id":"WHOHIVAdaptationKitModel.visit.referredByPartnerServices.typeOfContact.exposureToHIVdate","path":"WHOHIVAdaptationKitModel.visit.referredByPartnerServices.typeOfContact.exposureToHIVdate","short":"DateTime of suspected exposure to HIV","definition":"DateTime of suspected exposure to HIV","min":"0","max":"1","type":[{"code":"date"}]},</v>
      </c>
      <c r="F58" t="str">
        <f>G58</f>
        <v>visit.referredByPartnerServices.typeOfContact.exposureToHIVdate</v>
      </c>
      <c r="G58" s="21" t="s">
        <v>476</v>
      </c>
      <c r="H58" s="14" t="s">
        <v>101</v>
      </c>
      <c r="I58" s="16">
        <v>0</v>
      </c>
      <c r="J58" s="16">
        <v>1</v>
      </c>
      <c r="K58" s="21" t="s">
        <v>4</v>
      </c>
      <c r="L58" s="14" t="s">
        <v>101</v>
      </c>
      <c r="M58" s="14"/>
      <c r="N58" s="14"/>
    </row>
    <row r="59" spans="2:14" x14ac:dyDescent="0.5">
      <c r="B59" t="b">
        <f>IF(G59&lt;&gt;"",TRUE)</f>
        <v>0</v>
      </c>
      <c r="C59" t="str">
        <f>IF(G59=""," ",C58&amp;D59)</f>
        <v xml:space="preserve"> </v>
      </c>
      <c r="D59" t="str">
        <f>"{""id"":"""&amp;$G$12&amp;"."&amp;G59&amp;""",""path"":"""&amp;$G$12&amp;"."&amp;F59&amp;""",""short"":"""&amp;H59&amp;""",""definition"":"""&amp;L59&amp;""",""min"":"""&amp;I59&amp;""",""max"":"""&amp;J59&amp;""",""type"":[{""code"":"""&amp;K59&amp;"""}]"&amp;IF(M59="","",",""binding"":{""strength"":"""&amp;N59&amp;""",""valueSet"":"""&amp;M59&amp;"""}")&amp;"},"</f>
        <v>{"id":"WHOHIVAdaptationKitModel.","path":"WHOHIVAdaptationKitModel.0","short":"Community-level testing","definition":"Testing is happening in the community, which includes mobile testing","min":"","max":"","type":[{"code":""}]},</v>
      </c>
      <c r="F59">
        <f>G59</f>
        <v>0</v>
      </c>
      <c r="G59" s="20"/>
      <c r="H59" s="14" t="s">
        <v>102</v>
      </c>
      <c r="I59" s="16"/>
      <c r="J59" s="16"/>
      <c r="K59" s="14"/>
      <c r="L59" s="17" t="s">
        <v>103</v>
      </c>
      <c r="M59" s="14"/>
      <c r="N59" s="14"/>
    </row>
    <row r="60" spans="2:14" x14ac:dyDescent="0.5">
      <c r="B60" t="b">
        <f>IF(G60&lt;&gt;"",TRUE)</f>
        <v>0</v>
      </c>
      <c r="C60" t="str">
        <f>IF(G60=""," ",C59&amp;D60)</f>
        <v xml:space="preserve"> </v>
      </c>
      <c r="D60" t="str">
        <f>"{""id"":"""&amp;$G$12&amp;"."&amp;G60&amp;""",""path"":"""&amp;$G$12&amp;"."&amp;F60&amp;""",""short"":"""&amp;H60&amp;""",""definition"":"""&amp;L60&amp;""",""min"":"""&amp;I60&amp;""",""max"":"""&amp;J60&amp;""",""type"":[{""code"":"""&amp;K60&amp;"""}]"&amp;IF(M60="","",",""binding"":{""strength"":"""&amp;N60&amp;""",""valueSet"":"""&amp;M60&amp;"""}")&amp;"},"</f>
        <v>{"id":"WHOHIVAdaptationKitModel.","path":"WHOHIVAdaptationKitModel.0","short":"Facility-level testing","definition":"Where the testing is happening - at a facility","min":"","max":"","type":[{"code":""}]},</v>
      </c>
      <c r="F60">
        <f>G60</f>
        <v>0</v>
      </c>
      <c r="G60" s="14"/>
      <c r="H60" s="14" t="s">
        <v>104</v>
      </c>
      <c r="I60" s="16"/>
      <c r="J60" s="16"/>
      <c r="K60" s="14"/>
      <c r="L60" s="17" t="s">
        <v>105</v>
      </c>
      <c r="M60" s="14"/>
      <c r="N60" s="14"/>
    </row>
    <row r="61" spans="2:14" x14ac:dyDescent="0.5">
      <c r="B61" t="b">
        <f>IF(G61&lt;&gt;"",TRUE)</f>
        <v>0</v>
      </c>
      <c r="C61" t="str">
        <f>IF(G61=""," ",C60&amp;D61)</f>
        <v xml:space="preserve"> </v>
      </c>
      <c r="D61" t="str">
        <f>"{""id"":"""&amp;$G$12&amp;"."&amp;G61&amp;""",""path"":"""&amp;$G$12&amp;"."&amp;F61&amp;""",""short"":"""&amp;H61&amp;""",""definition"":"""&amp;L61&amp;""",""min"":"""&amp;I61&amp;""",""max"":"""&amp;J61&amp;""",""type"":[{""code"":"""&amp;K61&amp;"""}]"&amp;IF(M61="","",",""binding"":{""strength"":"""&amp;N61&amp;""",""valueSet"":"""&amp;M61&amp;"""}")&amp;"},"</f>
        <v>{"id":"WHOHIVAdaptationKitModel.","path":"WHOHIVAdaptationKitModel.0","short":"Type of community-level testing","definition":"Specific point in the community where testing is happening","min":"","max":"","type":[{"code":""}]},</v>
      </c>
      <c r="F61">
        <f>G61</f>
        <v>0</v>
      </c>
      <c r="G61" s="14"/>
      <c r="H61" s="14" t="s">
        <v>106</v>
      </c>
      <c r="I61" s="16"/>
      <c r="J61" s="16"/>
      <c r="K61" s="14"/>
      <c r="L61" s="17" t="s">
        <v>107</v>
      </c>
      <c r="M61" s="14"/>
      <c r="N61" s="14"/>
    </row>
    <row r="62" spans="2:14" x14ac:dyDescent="0.5">
      <c r="B62" t="b">
        <f>IF(G62&lt;&gt;"",TRUE)</f>
        <v>0</v>
      </c>
      <c r="C62" t="str">
        <f>IF(G62=""," ",C61&amp;D62)</f>
        <v xml:space="preserve"> </v>
      </c>
      <c r="D62" t="str">
        <f>"{""id"":"""&amp;$G$12&amp;"."&amp;G62&amp;""",""path"":"""&amp;$G$12&amp;"."&amp;F62&amp;""",""short"":"""&amp;H62&amp;""",""definition"":"""&amp;L62&amp;""",""min"":"""&amp;I62&amp;""",""max"":"""&amp;J62&amp;""",""type"":[{""code"":"""&amp;K62&amp;"""}]"&amp;IF(M62="","",",""binding"":{""strength"":"""&amp;N62&amp;""",""valueSet"":"""&amp;M62&amp;"""}")&amp;"},"</f>
        <v>{"id":"WHOHIVAdaptationKitModel.","path":"WHOHIVAdaptationKitModel.0","short":"Mobile testing (e.g., through vans or temporary testing facilities)","definition":"The client tested through mobile testing, such as through vans or temporary testing facilities","min":"","max":"","type":[{"code":""}]},</v>
      </c>
      <c r="F62">
        <f>G62</f>
        <v>0</v>
      </c>
      <c r="G62" s="14"/>
      <c r="H62" s="14" t="s">
        <v>108</v>
      </c>
      <c r="I62" s="16"/>
      <c r="J62" s="16"/>
      <c r="K62" s="14"/>
      <c r="L62" s="17" t="s">
        <v>109</v>
      </c>
      <c r="M62" s="14"/>
      <c r="N62" s="14"/>
    </row>
    <row r="63" spans="2:14" x14ac:dyDescent="0.5">
      <c r="B63" t="b">
        <f>IF(G63&lt;&gt;"",TRUE)</f>
        <v>0</v>
      </c>
      <c r="C63" t="str">
        <f>IF(G63=""," ",C62&amp;D63)</f>
        <v xml:space="preserve"> </v>
      </c>
      <c r="D63" t="str">
        <f>"{""id"":"""&amp;$G$12&amp;"."&amp;G63&amp;""",""path"":"""&amp;$G$12&amp;"."&amp;F63&amp;""",""short"":"""&amp;H63&amp;""",""definition"":"""&amp;L63&amp;""",""min"":"""&amp;I63&amp;""",""max"":"""&amp;J63&amp;""",""type"":[{""code"":"""&amp;K63&amp;"""}]"&amp;IF(M63="","",",""binding"":{""strength"":"""&amp;N63&amp;""",""valueSet"":"""&amp;M63&amp;"""}")&amp;"},"</f>
        <v>{"id":"WHOHIVAdaptationKitModel.","path":"WHOHIVAdaptationKitModel.0","short":"Voluntary Counselling and Testing centres (not within a health facility setting)","definition":"The client tested at a voluntary counselling and testing centre (not within a health facility setting)","min":"","max":"","type":[{"code":""}]},</v>
      </c>
      <c r="F63">
        <f>G63</f>
        <v>0</v>
      </c>
      <c r="G63" s="14"/>
      <c r="H63" s="14" t="s">
        <v>110</v>
      </c>
      <c r="I63" s="16"/>
      <c r="J63" s="16"/>
      <c r="K63" s="14"/>
      <c r="L63" s="17" t="s">
        <v>111</v>
      </c>
      <c r="M63" s="14"/>
      <c r="N63" s="14"/>
    </row>
    <row r="64" spans="2:14" x14ac:dyDescent="0.5">
      <c r="B64" t="b">
        <f>IF(G64&lt;&gt;"",TRUE)</f>
        <v>0</v>
      </c>
      <c r="C64" t="str">
        <f>IF(G64=""," ",C63&amp;D64)</f>
        <v xml:space="preserve"> </v>
      </c>
      <c r="D64" t="str">
        <f>"{""id"":"""&amp;$G$12&amp;"."&amp;G64&amp;""",""path"":"""&amp;$G$12&amp;"."&amp;F64&amp;""",""short"":"""&amp;H64&amp;""",""definition"":"""&amp;L64&amp;""",""min"":"""&amp;I64&amp;""",""max"":"""&amp;J64&amp;""",""type"":[{""code"":"""&amp;K64&amp;"""}]"&amp;IF(M64="","",",""binding"":{""strength"":"""&amp;N64&amp;""",""valueSet"":"""&amp;M64&amp;"""}")&amp;"},"</f>
        <v>{"id":"WHOHIVAdaptationKitModel.","path":"WHOHIVAdaptationKitModel.0","short":"Other community-based testing","definition":"The client tested through another type of community-based testing.","min":"","max":"","type":[{"code":""}]},</v>
      </c>
      <c r="F64">
        <f>G64</f>
        <v>0</v>
      </c>
      <c r="G64" s="14"/>
      <c r="H64" s="14" t="s">
        <v>112</v>
      </c>
      <c r="I64" s="16"/>
      <c r="J64" s="16"/>
      <c r="K64" s="14"/>
      <c r="L64" s="17" t="s">
        <v>113</v>
      </c>
      <c r="M64" s="14"/>
      <c r="N64" s="14"/>
    </row>
    <row r="65" spans="2:14" x14ac:dyDescent="0.5">
      <c r="B65" t="b">
        <f>IF(G65&lt;&gt;"",TRUE)</f>
        <v>0</v>
      </c>
      <c r="C65" t="str">
        <f>IF(G65=""," ",C64&amp;D65)</f>
        <v xml:space="preserve"> </v>
      </c>
      <c r="D65" t="str">
        <f>"{""id"":"""&amp;$G$12&amp;"."&amp;G65&amp;""",""path"":"""&amp;$G$12&amp;"."&amp;F65&amp;""",""short"":"""&amp;H65&amp;""",""definition"":"""&amp;L65&amp;""",""min"":"""&amp;I65&amp;""",""max"":"""&amp;J65&amp;""",""type"":[{""code"":"""&amp;K65&amp;"""}]"&amp;IF(M65="","",",""binding"":{""strength"":"""&amp;N65&amp;""",""valueSet"":"""&amp;M65&amp;"""}")&amp;"},"</f>
        <v>{"id":"WHOHIVAdaptationKitModel.","path":"WHOHIVAdaptationKitModel.0","short":"Entry point for facility-level testing","definition":"Specific point where testing is happening at a facility.","min":"","max":"","type":[{"code":""}]},</v>
      </c>
      <c r="F65">
        <f>G65</f>
        <v>0</v>
      </c>
      <c r="G65" s="14"/>
      <c r="H65" s="14" t="s">
        <v>114</v>
      </c>
      <c r="I65" s="16"/>
      <c r="J65" s="16"/>
      <c r="K65" s="14"/>
      <c r="L65" s="17" t="s">
        <v>115</v>
      </c>
      <c r="M65" s="14"/>
      <c r="N65" s="14"/>
    </row>
    <row r="66" spans="2:14" x14ac:dyDescent="0.5">
      <c r="B66" t="b">
        <f>IF(G66&lt;&gt;"",TRUE)</f>
        <v>0</v>
      </c>
      <c r="C66" t="str">
        <f>IF(G66=""," ",C65&amp;D66)</f>
        <v xml:space="preserve"> </v>
      </c>
      <c r="D66" t="str">
        <f>"{""id"":"""&amp;$G$12&amp;"."&amp;G66&amp;""",""path"":"""&amp;$G$12&amp;"."&amp;F66&amp;""",""short"":"""&amp;H66&amp;""",""definition"":"""&amp;L66&amp;""",""min"":"""&amp;I66&amp;""",""max"":"""&amp;J66&amp;""",""type"":[{""code"":"""&amp;K66&amp;"""}]"&amp;IF(M66="","",",""binding"":{""strength"":"""&amp;N66&amp;""",""valueSet"":"""&amp;M66&amp;"""}")&amp;"},"</f>
        <v>{"id":"WHOHIVAdaptationKitModel.","path":"WHOHIVAdaptationKitModel.0","short":"Provider-initiated tested in a clinic or emergency facility","definition":"The client tested though provider-initiated HIV Testing &amp; Counselling, which could be at an emergency facility","min":"","max":"","type":[{"code":""}]},</v>
      </c>
      <c r="F66">
        <f>G66</f>
        <v>0</v>
      </c>
      <c r="G66" s="14"/>
      <c r="H66" s="14" t="s">
        <v>116</v>
      </c>
      <c r="I66" s="16"/>
      <c r="J66" s="16"/>
      <c r="K66" s="14"/>
      <c r="L66" s="17" t="s">
        <v>117</v>
      </c>
      <c r="M66" s="14"/>
      <c r="N66" s="14"/>
    </row>
    <row r="67" spans="2:14" x14ac:dyDescent="0.5">
      <c r="B67" t="b">
        <f>IF(G67&lt;&gt;"",TRUE)</f>
        <v>0</v>
      </c>
      <c r="C67" t="str">
        <f>IF(G67=""," ",C66&amp;D67)</f>
        <v xml:space="preserve"> </v>
      </c>
      <c r="D67" t="str">
        <f>"{""id"":"""&amp;$G$12&amp;"."&amp;G67&amp;""",""path"":"""&amp;$G$12&amp;"."&amp;F67&amp;""",""short"":"""&amp;H67&amp;""",""definition"":"""&amp;L67&amp;""",""min"":"""&amp;I67&amp;""",""max"":"""&amp;J67&amp;""",""type"":[{""code"":"""&amp;K67&amp;"""}]"&amp;IF(M67="","",",""binding"":{""strength"":"""&amp;N67&amp;""",""valueSet"":"""&amp;M67&amp;"""}")&amp;"},"</f>
        <v>{"id":"WHOHIVAdaptationKitModel.","path":"WHOHIVAdaptationKitModel.0","short":"Antenatal care clinic","definition":"The client tested at an antenatal care clinic, including labour and delivery","min":"","max":"","type":[{"code":""}]},</v>
      </c>
      <c r="F67">
        <f>G67</f>
        <v>0</v>
      </c>
      <c r="G67" s="14"/>
      <c r="H67" s="14" t="s">
        <v>118</v>
      </c>
      <c r="I67" s="16"/>
      <c r="J67" s="16"/>
      <c r="K67" s="14"/>
      <c r="L67" s="17" t="s">
        <v>119</v>
      </c>
      <c r="M67" s="14"/>
      <c r="N67" s="14"/>
    </row>
    <row r="68" spans="2:14" x14ac:dyDescent="0.5">
      <c r="B68" t="b">
        <f>IF(G68&lt;&gt;"",TRUE)</f>
        <v>0</v>
      </c>
      <c r="C68" t="str">
        <f>IF(G68=""," ",C67&amp;D68)</f>
        <v xml:space="preserve"> </v>
      </c>
      <c r="D68" t="str">
        <f>"{""id"":"""&amp;$G$12&amp;"."&amp;G68&amp;""",""path"":"""&amp;$G$12&amp;"."&amp;F68&amp;""",""short"":"""&amp;H68&amp;""",""definition"":"""&amp;L68&amp;""",""min"":"""&amp;I68&amp;""",""max"":"""&amp;J68&amp;""",""type"":[{""code"":"""&amp;K68&amp;"""}]"&amp;IF(M68="","",",""binding"":{""strength"":"""&amp;N68&amp;""",""valueSet"":"""&amp;M68&amp;"""}")&amp;"},"</f>
        <v>{"id":"WHOHIVAdaptationKitModel.","path":"WHOHIVAdaptationKitModel.0","short":"Voluntary Counselling and Testing (within a health facility setting) ","definition":"The client tested through voluntary counselling and testing (within a health facility setting)","min":"","max":"","type":[{"code":""}]},</v>
      </c>
      <c r="F68">
        <f>G68</f>
        <v>0</v>
      </c>
      <c r="G68" s="14"/>
      <c r="H68" s="14" t="s">
        <v>120</v>
      </c>
      <c r="I68" s="16"/>
      <c r="J68" s="16"/>
      <c r="K68" s="14"/>
      <c r="L68" s="17" t="s">
        <v>121</v>
      </c>
      <c r="M68" s="14"/>
      <c r="N68" s="14"/>
    </row>
    <row r="69" spans="2:14" x14ac:dyDescent="0.5">
      <c r="B69" t="b">
        <f>IF(G69&lt;&gt;"",TRUE)</f>
        <v>0</v>
      </c>
      <c r="C69" t="str">
        <f>IF(G69=""," ",C68&amp;D69)</f>
        <v xml:space="preserve"> </v>
      </c>
      <c r="D69" t="str">
        <f>"{""id"":"""&amp;$G$12&amp;"."&amp;G69&amp;""",""path"":"""&amp;$G$12&amp;"."&amp;F69&amp;""",""short"":"""&amp;H69&amp;""",""definition"":"""&amp;L69&amp;""",""min"":"""&amp;I69&amp;""",""max"":"""&amp;J69&amp;""",""type"":[{""code"":"""&amp;K69&amp;"""}]"&amp;IF(M69="","",",""binding"":{""strength"":"""&amp;N69&amp;""",""valueSet"":"""&amp;M69&amp;"""}")&amp;"},"</f>
        <v>{"id":"WHOHIVAdaptationKitModel.","path":"WHOHIVAdaptationKitModel.0","short":"Family Planning clinic","definition":"The client tested at a Family Planning clinic","min":"","max":"","type":[{"code":""}]},</v>
      </c>
      <c r="F69">
        <f>G69</f>
        <v>0</v>
      </c>
      <c r="G69" s="14"/>
      <c r="H69" s="14" t="s">
        <v>122</v>
      </c>
      <c r="I69" s="16"/>
      <c r="J69" s="16"/>
      <c r="K69" s="14"/>
      <c r="L69" s="17" t="s">
        <v>123</v>
      </c>
      <c r="M69" s="14"/>
      <c r="N69" s="14"/>
    </row>
    <row r="70" spans="2:14" x14ac:dyDescent="0.5">
      <c r="B70" t="b">
        <f>IF(G70&lt;&gt;"",TRUE)</f>
        <v>0</v>
      </c>
      <c r="C70" t="str">
        <f>IF(G70=""," ",C69&amp;D70)</f>
        <v xml:space="preserve"> </v>
      </c>
      <c r="D70" t="str">
        <f>"{""id"":"""&amp;$G$12&amp;"."&amp;G70&amp;""",""path"":"""&amp;$G$12&amp;"."&amp;F70&amp;""",""short"":"""&amp;H70&amp;""",""definition"":"""&amp;L70&amp;""",""min"":"""&amp;I70&amp;""",""max"":"""&amp;J70&amp;""",""type"":[{""code"":"""&amp;K70&amp;"""}]"&amp;IF(M70="","",",""binding"":{""strength"":"""&amp;N70&amp;""",""valueSet"":"""&amp;M70&amp;"""}")&amp;"},"</f>
        <v>{"id":"WHOHIVAdaptationKitModel.","path":"WHOHIVAdaptationKitModel.0","short":"Other facility-level testing","definition":"The client tested at another type of facility","min":"","max":"","type":[{"code":""}]},</v>
      </c>
      <c r="F70">
        <f>G70</f>
        <v>0</v>
      </c>
      <c r="G70" s="14"/>
      <c r="H70" s="14" t="s">
        <v>124</v>
      </c>
      <c r="I70" s="16"/>
      <c r="J70" s="16"/>
      <c r="K70" s="14"/>
      <c r="L70" s="17" t="s">
        <v>125</v>
      </c>
      <c r="M70" s="14"/>
      <c r="N70" s="14"/>
    </row>
    <row r="71" spans="2:14" x14ac:dyDescent="0.5">
      <c r="B71" t="b">
        <f>IF(G71&lt;&gt;"",TRUE)</f>
        <v>0</v>
      </c>
      <c r="C71" t="str">
        <f>IF(G71=""," ",C70&amp;D71)</f>
        <v xml:space="preserve"> </v>
      </c>
      <c r="D71" t="str">
        <f>"{""id"":"""&amp;$G$12&amp;"."&amp;G71&amp;""",""path"":"""&amp;$G$12&amp;"."&amp;F71&amp;""",""short"":"""&amp;H71&amp;""",""definition"":"""&amp;L71&amp;""",""min"":"""&amp;I71&amp;""",""max"":"""&amp;J71&amp;""",""type"":[{""code"":"""&amp;K71&amp;"""}]"&amp;IF(M71="","",",""binding"":{""strength"":"""&amp;N71&amp;""",""valueSet"":"""&amp;M71&amp;"""}")&amp;"},"</f>
        <v>{"id":"WHOHIVAdaptationKitModel.","path":"WHOHIVAdaptationKitModel.0","short":"Tuberculosis (TB) clinic","definition":"The client tested at a tuberculosis (TB) clinic. ","min":"","max":"","type":[{"code":""}]},</v>
      </c>
      <c r="F71">
        <f>G71</f>
        <v>0</v>
      </c>
      <c r="G71" s="14"/>
      <c r="H71" s="14" t="s">
        <v>126</v>
      </c>
      <c r="I71" s="16"/>
      <c r="J71" s="16"/>
      <c r="K71" s="14"/>
      <c r="L71" s="17" t="s">
        <v>127</v>
      </c>
      <c r="M71" s="14"/>
      <c r="N71" s="14"/>
    </row>
    <row r="72" spans="2:14" x14ac:dyDescent="0.5">
      <c r="B72" t="b">
        <f>IF(G72&lt;&gt;"",TRUE)</f>
        <v>0</v>
      </c>
      <c r="C72" t="str">
        <f>IF(G72=""," ",C71&amp;D72)</f>
        <v xml:space="preserve"> </v>
      </c>
      <c r="D72" t="str">
        <f>"{""id"":"""&amp;$G$12&amp;"."&amp;G72&amp;""",""path"":"""&amp;$G$12&amp;"."&amp;F72&amp;""",""short"":"""&amp;H72&amp;""",""definition"":"""&amp;L72&amp;""",""min"":"""&amp;I72&amp;""",""max"":"""&amp;J72&amp;""",""type"":[{""code"":"""&amp;K72&amp;"""}]"&amp;IF(M72="","",",""binding"":{""strength"":"""&amp;N72&amp;""",""valueSet"":"""&amp;M72&amp;"""}")&amp;"},"</f>
        <v>{"id":"WHOHIVAdaptationKitModel.","path":"WHOHIVAdaptationKitModel.0","short":"Currently pregnant","definition":"Client is currently pregnant","min":"","max":"","type":[{"code":""}]},</v>
      </c>
      <c r="F72">
        <f>G72</f>
        <v>0</v>
      </c>
      <c r="G72" s="14"/>
      <c r="H72" s="14" t="s">
        <v>128</v>
      </c>
      <c r="I72" s="16"/>
      <c r="J72" s="16"/>
      <c r="K72" s="14"/>
      <c r="L72" s="17" t="s">
        <v>129</v>
      </c>
      <c r="M72" s="14"/>
      <c r="N72" s="14"/>
    </row>
    <row r="73" spans="2:14" x14ac:dyDescent="0.5">
      <c r="B73" t="b">
        <f>IF(G73&lt;&gt;"",TRUE)</f>
        <v>0</v>
      </c>
      <c r="C73" t="str">
        <f>IF(G73=""," ",C72&amp;D73)</f>
        <v xml:space="preserve"> </v>
      </c>
      <c r="D73" t="str">
        <f>"{""id"":"""&amp;$G$12&amp;"."&amp;G73&amp;""",""path"":"""&amp;$G$12&amp;"."&amp;F73&amp;""",""short"":"""&amp;H73&amp;""",""definition"":"""&amp;L73&amp;""",""min"":"""&amp;I73&amp;""",""max"":"""&amp;J73&amp;""",""type"":[{""code"":"""&amp;K73&amp;"""}]"&amp;IF(M73="","",",""binding"":{""strength"":"""&amp;N73&amp;""",""valueSet"":"""&amp;M73&amp;"""}")&amp;"},"</f>
        <v>{"id":"WHOHIVAdaptationKitModel.","path":"WHOHIVAdaptationKitModel.0","short":"Gestational age","definition":"Gestational age in weeks and/or days depending on the source of gestational age","min":"","max":"","type":[{"code":""}]},</v>
      </c>
      <c r="F73">
        <f>G73</f>
        <v>0</v>
      </c>
      <c r="G73" s="14"/>
      <c r="H73" s="14" t="s">
        <v>130</v>
      </c>
      <c r="I73" s="16"/>
      <c r="J73" s="16"/>
      <c r="K73" s="14"/>
      <c r="L73" s="17" t="s">
        <v>131</v>
      </c>
      <c r="M73" s="14"/>
      <c r="N73" s="14"/>
    </row>
    <row r="74" spans="2:14" x14ac:dyDescent="0.5">
      <c r="B74" t="b">
        <f>IF(G74&lt;&gt;"",TRUE)</f>
        <v>0</v>
      </c>
      <c r="C74" t="str">
        <f>IF(G74=""," ",C73&amp;D74)</f>
        <v xml:space="preserve"> </v>
      </c>
      <c r="D74" t="str">
        <f>"{""id"":"""&amp;$G$12&amp;"."&amp;G74&amp;""",""path"":"""&amp;$G$12&amp;"."&amp;F74&amp;""",""short"":"""&amp;H74&amp;""",""definition"":"""&amp;L74&amp;""",""min"":"""&amp;I74&amp;""",""max"":"""&amp;J74&amp;""",""type"":[{""code"":"""&amp;K74&amp;"""}]"&amp;IF(M74="","",",""binding"":{""strength"":"""&amp;N74&amp;""",""valueSet"":"""&amp;M74&amp;"""}")&amp;"},"</f>
        <v>{"id":"WHOHIVAdaptationKitModel.","path":"WHOHIVAdaptationKitModel.0","short":"Expected Date of Delivery (EDD) ","definition":"Expected date of delivery based on gestational age","min":"","max":"","type":[{"code":""}]},</v>
      </c>
      <c r="F74">
        <f>G74</f>
        <v>0</v>
      </c>
      <c r="G74" s="14"/>
      <c r="H74" s="14" t="s">
        <v>132</v>
      </c>
      <c r="I74" s="16"/>
      <c r="J74" s="16"/>
      <c r="K74" s="14"/>
      <c r="L74" s="17" t="s">
        <v>133</v>
      </c>
      <c r="M74" s="14"/>
      <c r="N74" s="14"/>
    </row>
    <row r="75" spans="2:14" x14ac:dyDescent="0.5">
      <c r="B75" t="b">
        <f>IF(G75&lt;&gt;"",TRUE)</f>
        <v>0</v>
      </c>
      <c r="C75" t="str">
        <f>IF(G75=""," ",C74&amp;D75)</f>
        <v xml:space="preserve"> </v>
      </c>
      <c r="D75" t="str">
        <f>"{""id"":"""&amp;$G$12&amp;"."&amp;G75&amp;""",""path"":"""&amp;$G$12&amp;"."&amp;F75&amp;""",""short"":"""&amp;H75&amp;""",""definition"":"""&amp;L75&amp;""",""min"":"""&amp;I75&amp;""",""max"":"""&amp;J75&amp;""",""type"":[{""code"":"""&amp;K75&amp;"""}]"&amp;IF(M75="","",",""binding"":{""strength"":"""&amp;N75&amp;""",""valueSet"":"""&amp;M75&amp;"""}")&amp;"},"</f>
        <v>{"id":"WHOHIVAdaptationKitModel.","path":"WHOHIVAdaptationKitModel.0","short":"Breastfeeding","definition":"Infant is being breastfed by mother","min":"","max":"","type":[{"code":""}]},</v>
      </c>
      <c r="F75">
        <f>G75</f>
        <v>0</v>
      </c>
      <c r="G75" s="14"/>
      <c r="H75" s="14" t="s">
        <v>134</v>
      </c>
      <c r="I75" s="16"/>
      <c r="J75" s="16"/>
      <c r="K75" s="14"/>
      <c r="L75" s="17" t="s">
        <v>135</v>
      </c>
      <c r="M75" s="14"/>
      <c r="N75" s="14"/>
    </row>
    <row r="76" spans="2:14" x14ac:dyDescent="0.5">
      <c r="B76" t="b">
        <f>IF(G76&lt;&gt;"",TRUE)</f>
        <v>0</v>
      </c>
      <c r="C76" t="str">
        <f>IF(G76=""," ",C75&amp;D76)</f>
        <v xml:space="preserve"> </v>
      </c>
      <c r="D76" t="str">
        <f>"{""id"":"""&amp;$G$12&amp;"."&amp;G76&amp;""",""path"":"""&amp;$G$12&amp;"."&amp;F76&amp;""",""short"":"""&amp;H76&amp;""",""definition"":"""&amp;L76&amp;""",""min"":"""&amp;I76&amp;""",""max"":"""&amp;J76&amp;""",""type"":[{""code"":"""&amp;K76&amp;"""}]"&amp;IF(M76="","",",""binding"":{""strength"":"""&amp;N76&amp;""",""valueSet"":"""&amp;M76&amp;"""}")&amp;"},"</f>
        <v>{"id":"WHOHIVAdaptationKitModel.","path":"WHOHIVAdaptationKitModel.0","short":"Partner HIV status (reported)","definition":"The HIV status of the client's partner.","min":"","max":"","type":[{"code":""}]},</v>
      </c>
      <c r="F76">
        <f>G76</f>
        <v>0</v>
      </c>
      <c r="G76" s="14"/>
      <c r="H76" s="14" t="s">
        <v>136</v>
      </c>
      <c r="I76" s="16"/>
      <c r="J76" s="16"/>
      <c r="K76" s="14"/>
      <c r="L76" s="17" t="s">
        <v>137</v>
      </c>
      <c r="M76" s="14"/>
      <c r="N76" s="14"/>
    </row>
    <row r="77" spans="2:14" x14ac:dyDescent="0.5">
      <c r="B77" t="b">
        <f>IF(G77&lt;&gt;"",TRUE)</f>
        <v>0</v>
      </c>
      <c r="C77" t="str">
        <f>IF(G77=""," ",C76&amp;D77)</f>
        <v xml:space="preserve"> </v>
      </c>
      <c r="D77" t="str">
        <f>"{""id"":"""&amp;$G$12&amp;"."&amp;G77&amp;""",""path"":"""&amp;$G$12&amp;"."&amp;F77&amp;""",""short"":"""&amp;H77&amp;""",""definition"":"""&amp;L77&amp;""",""min"":"""&amp;I77&amp;""",""max"":"""&amp;J77&amp;""",""type"":[{""code"":"""&amp;K77&amp;"""}]"&amp;IF(M77="","",",""binding"":{""strength"":"""&amp;N77&amp;""",""valueSet"":"""&amp;M77&amp;"""}")&amp;"},"</f>
        <v>{"id":"WHOHIVAdaptationKitModel.","path":"WHOHIVAdaptationKitModel.0","short":"HIV Positive","definition":"Client's partner is HIV Positive","min":"","max":"","type":[{"code":""}]},</v>
      </c>
      <c r="F77">
        <f>G77</f>
        <v>0</v>
      </c>
      <c r="G77" s="14"/>
      <c r="H77" s="14" t="s">
        <v>138</v>
      </c>
      <c r="I77" s="16"/>
      <c r="J77" s="16"/>
      <c r="K77" s="14"/>
      <c r="L77" s="17" t="s">
        <v>139</v>
      </c>
      <c r="M77" s="14"/>
      <c r="N77" s="14"/>
    </row>
    <row r="78" spans="2:14" x14ac:dyDescent="0.5">
      <c r="B78" t="b">
        <f>IF(G78&lt;&gt;"",TRUE)</f>
        <v>0</v>
      </c>
      <c r="C78" t="str">
        <f>IF(G78=""," ",C77&amp;D78)</f>
        <v xml:space="preserve"> </v>
      </c>
      <c r="D78" t="str">
        <f>"{""id"":"""&amp;$G$12&amp;"."&amp;G78&amp;""",""path"":"""&amp;$G$12&amp;"."&amp;F78&amp;""",""short"":"""&amp;H78&amp;""",""definition"":"""&amp;L78&amp;""",""min"":"""&amp;I78&amp;""",""max"":"""&amp;J78&amp;""",""type"":[{""code"":"""&amp;K78&amp;"""}]"&amp;IF(M78="","",",""binding"":{""strength"":"""&amp;N78&amp;""",""valueSet"":"""&amp;M78&amp;"""}")&amp;"},"</f>
        <v>{"id":"WHOHIVAdaptationKitModel.","path":"WHOHIVAdaptationKitModel.0","short":"HIV Negative","definition":"Client's partner is HIV Negative","min":"","max":"","type":[{"code":""}]},</v>
      </c>
      <c r="F78">
        <f>G78</f>
        <v>0</v>
      </c>
      <c r="G78" s="14"/>
      <c r="H78" s="14" t="s">
        <v>140</v>
      </c>
      <c r="I78" s="16"/>
      <c r="J78" s="16"/>
      <c r="K78" s="14"/>
      <c r="L78" s="17" t="s">
        <v>141</v>
      </c>
      <c r="M78" s="14"/>
      <c r="N78" s="14"/>
    </row>
    <row r="79" spans="2:14" x14ac:dyDescent="0.5">
      <c r="B79" t="b">
        <f>IF(G79&lt;&gt;"",TRUE)</f>
        <v>0</v>
      </c>
      <c r="C79" t="str">
        <f>IF(G79=""," ",C78&amp;D79)</f>
        <v xml:space="preserve"> </v>
      </c>
      <c r="D79" t="str">
        <f>"{""id"":"""&amp;$G$12&amp;"."&amp;G79&amp;""",""path"":"""&amp;$G$12&amp;"."&amp;F79&amp;""",""short"":"""&amp;H79&amp;""",""definition"":"""&amp;L79&amp;""",""min"":"""&amp;I79&amp;""",""max"":"""&amp;J79&amp;""",""type"":[{""code"":"""&amp;K79&amp;"""}]"&amp;IF(M79="","",",""binding"":{""strength"":"""&amp;N79&amp;""",""valueSet"":"""&amp;M79&amp;"""}")&amp;"},"</f>
        <v>{"id":"WHOHIVAdaptationKitModel.","path":"WHOHIVAdaptationKitModel.0","short":"Unknown HIV status","definition":"Don't know HIV Status - client does not know partner's HIV status.","min":"","max":"","type":[{"code":""}]},</v>
      </c>
      <c r="F79">
        <f>G79</f>
        <v>0</v>
      </c>
      <c r="G79" s="14"/>
      <c r="H79" s="14" t="s">
        <v>142</v>
      </c>
      <c r="I79" s="16"/>
      <c r="J79" s="16"/>
      <c r="K79" s="14"/>
      <c r="L79" s="17" t="s">
        <v>143</v>
      </c>
      <c r="M79" s="14"/>
      <c r="N79" s="14"/>
    </row>
    <row r="80" spans="2:14" x14ac:dyDescent="0.5">
      <c r="B80" t="b">
        <f>IF(G80&lt;&gt;"",TRUE)</f>
        <v>0</v>
      </c>
      <c r="C80" t="str">
        <f>IF(G80=""," ",C79&amp;D80)</f>
        <v xml:space="preserve"> </v>
      </c>
      <c r="D80" t="str">
        <f>"{""id"":"""&amp;$G$12&amp;"."&amp;G80&amp;""",""path"":"""&amp;$G$12&amp;"."&amp;F80&amp;""",""short"":"""&amp;H80&amp;""",""definition"":"""&amp;L80&amp;""",""min"":"""&amp;I80&amp;""",""max"":"""&amp;J80&amp;""",""type"":[{""code"":"""&amp;K80&amp;"""}]"&amp;IF(M80="","",",""binding"":{""strength"":"""&amp;N80&amp;""",""valueSet"":"""&amp;M80&amp;"""}")&amp;"},"</f>
        <v>{"id":"WHOHIVAdaptationKitModel.","path":"WHOHIVAdaptationKitModel.0","short":"Partner is from a key population","definition":"Client's partner is a member of a key population, which has an increased risk of HIV.","min":"","max":"","type":[{"code":""}]},</v>
      </c>
      <c r="F80">
        <f>G80</f>
        <v>0</v>
      </c>
      <c r="G80" s="14"/>
      <c r="H80" s="14" t="s">
        <v>144</v>
      </c>
      <c r="I80" s="16"/>
      <c r="J80" s="16"/>
      <c r="K80" s="14"/>
      <c r="L80" s="17" t="s">
        <v>145</v>
      </c>
      <c r="M80" s="14"/>
      <c r="N80" s="14"/>
    </row>
    <row r="81" spans="2:14" x14ac:dyDescent="0.5">
      <c r="B81" t="b">
        <f>IF(G81&lt;&gt;"",TRUE)</f>
        <v>0</v>
      </c>
      <c r="C81" t="str">
        <f>IF(G81=""," ",C80&amp;D81)</f>
        <v xml:space="preserve"> </v>
      </c>
      <c r="D81" t="str">
        <f>"{""id"":"""&amp;$G$12&amp;"."&amp;G81&amp;""",""path"":"""&amp;$G$12&amp;"."&amp;F81&amp;""",""short"":"""&amp;H81&amp;""",""definition"":"""&amp;L81&amp;""",""min"":"""&amp;I81&amp;""",""max"":"""&amp;J81&amp;""",""type"":[{""code"":"""&amp;K81&amp;"""}]"&amp;IF(M81="","",",""binding"":{""strength"":"""&amp;N81&amp;""",""valueSet"":"""&amp;M81&amp;"""}")&amp;"},"</f>
        <v>{"id":"WHOHIVAdaptationKitModel.","path":"WHOHIVAdaptationKitModel.0","short":"Sex worker","definition":"Client's partner is a sex worker","min":"","max":"","type":[{"code":""}]},</v>
      </c>
      <c r="F81">
        <f>G81</f>
        <v>0</v>
      </c>
      <c r="G81" s="14"/>
      <c r="H81" s="14" t="s">
        <v>146</v>
      </c>
      <c r="I81" s="16"/>
      <c r="J81" s="16"/>
      <c r="K81" s="14"/>
      <c r="L81" s="17" t="s">
        <v>147</v>
      </c>
      <c r="M81" s="14"/>
      <c r="N81" s="14"/>
    </row>
    <row r="82" spans="2:14" x14ac:dyDescent="0.5">
      <c r="B82" t="b">
        <f>IF(G82&lt;&gt;"",TRUE)</f>
        <v>0</v>
      </c>
      <c r="C82" t="str">
        <f>IF(G82=""," ",C81&amp;D82)</f>
        <v xml:space="preserve"> </v>
      </c>
      <c r="D82" t="str">
        <f>"{""id"":"""&amp;$G$12&amp;"."&amp;G82&amp;""",""path"":"""&amp;$G$12&amp;"."&amp;F82&amp;""",""short"":"""&amp;H82&amp;""",""definition"":"""&amp;L82&amp;""",""min"":"""&amp;I82&amp;""",""max"":"""&amp;J82&amp;""",""type"":[{""code"":"""&amp;K82&amp;"""}]"&amp;IF(M82="","",",""binding"":{""strength"":"""&amp;N82&amp;""",""valueSet"":"""&amp;M82&amp;"""}")&amp;"},"</f>
        <v>{"id":"WHOHIVAdaptationKitModel.","path":"WHOHIVAdaptationKitModel.0","short":"Men who have sex with men","definition":"Client's partner is a man who has sex with men","min":"","max":"","type":[{"code":""}]},</v>
      </c>
      <c r="F82">
        <f>G82</f>
        <v>0</v>
      </c>
      <c r="G82" s="14"/>
      <c r="H82" s="14" t="s">
        <v>148</v>
      </c>
      <c r="I82" s="16"/>
      <c r="J82" s="16"/>
      <c r="K82" s="14"/>
      <c r="L82" s="17" t="s">
        <v>149</v>
      </c>
      <c r="M82" s="14"/>
      <c r="N82" s="14"/>
    </row>
    <row r="83" spans="2:14" x14ac:dyDescent="0.5">
      <c r="B83" t="b">
        <f>IF(G83&lt;&gt;"",TRUE)</f>
        <v>0</v>
      </c>
      <c r="C83" t="str">
        <f>IF(G83=""," ",C82&amp;D83)</f>
        <v xml:space="preserve"> </v>
      </c>
      <c r="D83" t="str">
        <f>"{""id"":"""&amp;$G$12&amp;"."&amp;G83&amp;""",""path"":"""&amp;$G$12&amp;"."&amp;F83&amp;""",""short"":"""&amp;H83&amp;""",""definition"":"""&amp;L83&amp;""",""min"":"""&amp;I83&amp;""",""max"":"""&amp;J83&amp;""",""type"":[{""code"":"""&amp;K83&amp;"""}]"&amp;IF(M83="","",",""binding"":{""strength"":"""&amp;N83&amp;""",""valueSet"":"""&amp;M83&amp;"""}")&amp;"},"</f>
        <v>{"id":"WHOHIVAdaptationKitModel.","path":"WHOHIVAdaptationKitModel.0","short":"Transgender people","definition":"Client's partner is transgender","min":"","max":"","type":[{"code":""}]},</v>
      </c>
      <c r="F83">
        <f>G83</f>
        <v>0</v>
      </c>
      <c r="G83" s="14"/>
      <c r="H83" s="14" t="s">
        <v>150</v>
      </c>
      <c r="I83" s="16"/>
      <c r="J83" s="16"/>
      <c r="K83" s="14"/>
      <c r="L83" s="17" t="s">
        <v>151</v>
      </c>
      <c r="M83" s="14"/>
      <c r="N83" s="14"/>
    </row>
    <row r="84" spans="2:14" x14ac:dyDescent="0.5">
      <c r="B84" t="b">
        <f>IF(G84&lt;&gt;"",TRUE)</f>
        <v>0</v>
      </c>
      <c r="C84" t="str">
        <f>IF(G84=""," ",C83&amp;D84)</f>
        <v xml:space="preserve"> </v>
      </c>
      <c r="D84" t="str">
        <f>"{""id"":"""&amp;$G$12&amp;"."&amp;G84&amp;""",""path"":"""&amp;$G$12&amp;"."&amp;F84&amp;""",""short"":"""&amp;H84&amp;""",""definition"":"""&amp;L84&amp;""",""min"":"""&amp;I84&amp;""",""max"":"""&amp;J84&amp;""",""type"":[{""code"":"""&amp;K84&amp;"""}]"&amp;IF(M84="","",",""binding"":{""strength"":"""&amp;N84&amp;""",""valueSet"":"""&amp;M84&amp;"""}")&amp;"},"</f>
        <v>{"id":"WHOHIVAdaptationKitModel.","path":"WHOHIVAdaptationKitModel.0","short":"Person who injects drugs","definition":"Client's partner is a person who injects drugs","min":"","max":"","type":[{"code":""}]},</v>
      </c>
      <c r="F84">
        <f>G84</f>
        <v>0</v>
      </c>
      <c r="G84" s="14"/>
      <c r="H84" s="14" t="s">
        <v>152</v>
      </c>
      <c r="I84" s="16"/>
      <c r="J84" s="16"/>
      <c r="K84" s="14"/>
      <c r="L84" s="17" t="s">
        <v>153</v>
      </c>
      <c r="M84" s="14"/>
      <c r="N84" s="14"/>
    </row>
    <row r="85" spans="2:14" x14ac:dyDescent="0.5">
      <c r="B85" t="b">
        <f>IF(G85&lt;&gt;"",TRUE)</f>
        <v>0</v>
      </c>
      <c r="C85" t="str">
        <f>IF(G85=""," ",C84&amp;D85)</f>
        <v xml:space="preserve"> </v>
      </c>
      <c r="D85" t="str">
        <f>"{""id"":"""&amp;$G$12&amp;"."&amp;G85&amp;""",""path"":"""&amp;$G$12&amp;"."&amp;F85&amp;""",""short"":"""&amp;H85&amp;""",""definition"":"""&amp;L85&amp;""",""min"":"""&amp;I85&amp;""",""max"":"""&amp;J85&amp;""",""type"":[{""code"":"""&amp;K85&amp;"""}]"&amp;IF(M85="","",",""binding"":{""strength"":"""&amp;N85&amp;""",""valueSet"":"""&amp;M85&amp;"""}")&amp;"},"</f>
        <v>{"id":"WHOHIVAdaptationKitModel.","path":"WHOHIVAdaptationKitModel.0","short":"People living in prisons and other closed setting","definition":"Client's partner lives in a prison or other closed setting","min":"","max":"","type":[{"code":""}]},</v>
      </c>
      <c r="F85">
        <f>G85</f>
        <v>0</v>
      </c>
      <c r="G85" s="14"/>
      <c r="H85" s="14" t="s">
        <v>154</v>
      </c>
      <c r="I85" s="16"/>
      <c r="J85" s="16"/>
      <c r="K85" s="14"/>
      <c r="L85" s="17" t="s">
        <v>155</v>
      </c>
      <c r="M85" s="14"/>
      <c r="N85" s="14"/>
    </row>
    <row r="86" spans="2:14" x14ac:dyDescent="0.5">
      <c r="B86" t="b">
        <f>IF(G86&lt;&gt;"",TRUE)</f>
        <v>0</v>
      </c>
      <c r="C86" t="str">
        <f>IF(G86=""," ",C85&amp;D86)</f>
        <v xml:space="preserve"> </v>
      </c>
      <c r="D86" t="str">
        <f>"{""id"":"""&amp;$G$12&amp;"."&amp;G86&amp;""",""path"":"""&amp;$G$12&amp;"."&amp;F86&amp;""",""short"":"""&amp;H86&amp;""",""definition"":"""&amp;L86&amp;""",""min"":"""&amp;I86&amp;""",""max"":"""&amp;J86&amp;""",""type"":[{""code"":"""&amp;K86&amp;"""}]"&amp;IF(M86="","",",""binding"":{""strength"":"""&amp;N86&amp;""",""valueSet"":"""&amp;M86&amp;"""}")&amp;"},"</f>
        <v>{"id":"WHOHIVAdaptationKitModel.","path":"WHOHIVAdaptationKitModel.0","short":"Has used an HIV self-test before - reported","definition":"The client reported having used an HIV self-test before","min":"","max":"","type":[{"code":""}]},</v>
      </c>
      <c r="F86">
        <f>G86</f>
        <v>0</v>
      </c>
      <c r="G86" s="14"/>
      <c r="H86" s="14" t="s">
        <v>156</v>
      </c>
      <c r="I86" s="16"/>
      <c r="J86" s="16"/>
      <c r="K86" s="14"/>
      <c r="L86" s="17" t="s">
        <v>157</v>
      </c>
      <c r="M86" s="14"/>
      <c r="N86" s="14"/>
    </row>
    <row r="87" spans="2:14" x14ac:dyDescent="0.5">
      <c r="B87" t="b">
        <f>IF(G87&lt;&gt;"",TRUE)</f>
        <v>0</v>
      </c>
      <c r="C87" t="str">
        <f>IF(G87=""," ",C86&amp;D87)</f>
        <v xml:space="preserve"> </v>
      </c>
      <c r="D87" t="str">
        <f>"{""id"":"""&amp;$G$12&amp;"."&amp;G87&amp;""",""path"":"""&amp;$G$12&amp;"."&amp;F87&amp;""",""short"":"""&amp;H87&amp;""",""definition"":"""&amp;L87&amp;""",""min"":"""&amp;I87&amp;""",""max"":"""&amp;J87&amp;""",""type"":[{""code"":"""&amp;K87&amp;"""}]"&amp;IF(M87="","",",""binding"":{""strength"":"""&amp;N87&amp;""",""valueSet"":"""&amp;M87&amp;"""}")&amp;"},"</f>
        <v>{"id":"WHOHIVAdaptationKitModel.","path":"WHOHIVAdaptationKitModel.0","short":"HIV self-test result","definition":"The results from the reported HIV self-test","min":"","max":"","type":[{"code":""}]},</v>
      </c>
      <c r="F87">
        <f>G87</f>
        <v>0</v>
      </c>
      <c r="G87" s="14"/>
      <c r="H87" s="14" t="s">
        <v>158</v>
      </c>
      <c r="I87" s="16"/>
      <c r="J87" s="16"/>
      <c r="K87" s="14"/>
      <c r="L87" s="17" t="s">
        <v>159</v>
      </c>
      <c r="M87" s="14"/>
      <c r="N87" s="14"/>
    </row>
    <row r="88" spans="2:14" x14ac:dyDescent="0.5">
      <c r="B88" t="b">
        <f>IF(G88&lt;&gt;"",TRUE)</f>
        <v>0</v>
      </c>
      <c r="C88" t="str">
        <f>IF(G88=""," ",C87&amp;D88)</f>
        <v xml:space="preserve"> </v>
      </c>
      <c r="D88" t="str">
        <f>"{""id"":"""&amp;$G$12&amp;"."&amp;G88&amp;""",""path"":"""&amp;$G$12&amp;"."&amp;F88&amp;""",""short"":"""&amp;H88&amp;""",""definition"":"""&amp;L88&amp;""",""min"":"""&amp;I88&amp;""",""max"":"""&amp;J88&amp;""",""type"":[{""code"":"""&amp;K88&amp;"""}]"&amp;IF(M88="","",",""binding"":{""strength"":"""&amp;N88&amp;""",""valueSet"":"""&amp;M88&amp;"""}")&amp;"},"</f>
        <v>{"id":"WHOHIVAdaptationKitModel.","path":"WHOHIVAdaptationKitModel.0","short":"Reactive ","definition":"The HIV self-test was reactive","min":"","max":"","type":[{"code":""}]},</v>
      </c>
      <c r="F88">
        <f>G88</f>
        <v>0</v>
      </c>
      <c r="G88" s="14"/>
      <c r="H88" s="14" t="s">
        <v>160</v>
      </c>
      <c r="I88" s="16"/>
      <c r="J88" s="16"/>
      <c r="K88" s="14"/>
      <c r="L88" s="17" t="s">
        <v>161</v>
      </c>
      <c r="M88" s="14"/>
      <c r="N88" s="14"/>
    </row>
    <row r="89" spans="2:14" x14ac:dyDescent="0.5">
      <c r="B89" t="b">
        <f>IF(G89&lt;&gt;"",TRUE)</f>
        <v>0</v>
      </c>
      <c r="C89" t="str">
        <f>IF(G89=""," ",C88&amp;D89)</f>
        <v xml:space="preserve"> </v>
      </c>
      <c r="D89" t="str">
        <f>"{""id"":"""&amp;$G$12&amp;"."&amp;G89&amp;""",""path"":"""&amp;$G$12&amp;"."&amp;F89&amp;""",""short"":"""&amp;H89&amp;""",""definition"":"""&amp;L89&amp;""",""min"":"""&amp;I89&amp;""",""max"":"""&amp;J89&amp;""",""type"":[{""code"":"""&amp;K89&amp;"""}]"&amp;IF(M89="","",",""binding"":{""strength"":"""&amp;N89&amp;""",""valueSet"":"""&amp;M89&amp;"""}")&amp;"},"</f>
        <v>{"id":"WHOHIVAdaptationKitModel.","path":"WHOHIVAdaptationKitModel.0","short":"Non-reactive ","definition":"The HIV self-test was non-reactive ","min":"","max":"","type":[{"code":""}]},</v>
      </c>
      <c r="F89">
        <f>G89</f>
        <v>0</v>
      </c>
      <c r="G89" s="14"/>
      <c r="H89" s="14" t="s">
        <v>162</v>
      </c>
      <c r="I89" s="16"/>
      <c r="J89" s="16"/>
      <c r="K89" s="14"/>
      <c r="L89" s="17" t="s">
        <v>163</v>
      </c>
      <c r="M89" s="14"/>
      <c r="N89" s="14"/>
    </row>
    <row r="90" spans="2:14" x14ac:dyDescent="0.5">
      <c r="B90" t="b">
        <f>IF(G90&lt;&gt;"",TRUE)</f>
        <v>0</v>
      </c>
      <c r="C90" t="str">
        <f>IF(G90=""," ",C89&amp;D90)</f>
        <v xml:space="preserve"> </v>
      </c>
      <c r="D90" t="str">
        <f>"{""id"":"""&amp;$G$12&amp;"."&amp;G90&amp;""",""path"":"""&amp;$G$12&amp;"."&amp;F90&amp;""",""short"":"""&amp;H90&amp;""",""definition"":"""&amp;L90&amp;""",""min"":"""&amp;I90&amp;""",""max"":"""&amp;J90&amp;""",""type"":[{""code"":"""&amp;K90&amp;"""}]"&amp;IF(M90="","",",""binding"":{""strength"":"""&amp;N90&amp;""",""valueSet"":"""&amp;M90&amp;"""}")&amp;"},"</f>
        <v>{"id":"WHOHIVAdaptationKitModel.","path":"WHOHIVAdaptationKitModel.0","short":"HIV self-test date","definition":"Date when the HIV self-test was conducted","min":"","max":"","type":[{"code":""}]},</v>
      </c>
      <c r="F90">
        <f>G90</f>
        <v>0</v>
      </c>
      <c r="G90" s="14"/>
      <c r="H90" s="14" t="s">
        <v>164</v>
      </c>
      <c r="I90" s="16"/>
      <c r="J90" s="16"/>
      <c r="K90" s="14"/>
      <c r="L90" s="17" t="s">
        <v>165</v>
      </c>
      <c r="M90" s="14"/>
      <c r="N90" s="14"/>
    </row>
    <row r="91" spans="2:14" x14ac:dyDescent="0.5">
      <c r="B91" t="b">
        <f>IF(G91&lt;&gt;"",TRUE)</f>
        <v>0</v>
      </c>
      <c r="C91" t="str">
        <f>IF(G91=""," ",C90&amp;D91)</f>
        <v xml:space="preserve"> </v>
      </c>
      <c r="D91" t="str">
        <f>"{""id"":"""&amp;$G$12&amp;"."&amp;G91&amp;""",""path"":"""&amp;$G$12&amp;"."&amp;F91&amp;""",""short"":"""&amp;H91&amp;""",""definition"":"""&amp;L91&amp;""",""min"":"""&amp;I91&amp;""",""max"":"""&amp;J91&amp;""",""type"":[{""code"":"""&amp;K91&amp;"""}]"&amp;IF(M91="","",",""binding"":{""strength"":"""&amp;N91&amp;""",""valueSet"":"""&amp;M91&amp;"""}")&amp;"},"</f>
        <v>{"id":"WHOHIVAdaptationKitModel.","path":"WHOHIVAdaptationKitModel.0","short":"Key population member","definition":"Client is a member of a key population, which has an increased risk of HIV","min":"","max":"","type":[{"code":""}]},</v>
      </c>
      <c r="F91">
        <f>G91</f>
        <v>0</v>
      </c>
      <c r="G91" s="14"/>
      <c r="H91" s="14" t="s">
        <v>166</v>
      </c>
      <c r="I91" s="16"/>
      <c r="J91" s="16"/>
      <c r="K91" s="14"/>
      <c r="L91" s="17" t="s">
        <v>167</v>
      </c>
      <c r="M91" s="14"/>
      <c r="N91" s="14"/>
    </row>
    <row r="92" spans="2:14" x14ac:dyDescent="0.5">
      <c r="B92" t="b">
        <f>IF(G92&lt;&gt;"",TRUE)</f>
        <v>0</v>
      </c>
      <c r="C92" t="str">
        <f>IF(G92=""," ",C91&amp;D92)</f>
        <v xml:space="preserve"> </v>
      </c>
      <c r="D92" t="str">
        <f>"{""id"":"""&amp;$G$12&amp;"."&amp;G92&amp;""",""path"":"""&amp;$G$12&amp;"."&amp;F92&amp;""",""short"":"""&amp;H92&amp;""",""definition"":"""&amp;L92&amp;""",""min"":"""&amp;I92&amp;""",""max"":"""&amp;J92&amp;""",""type"":[{""code"":"""&amp;K92&amp;"""}]"&amp;IF(M92="","",",""binding"":{""strength"":"""&amp;N92&amp;""",""valueSet"":"""&amp;M92&amp;"""}")&amp;"},"</f>
        <v>{"id":"WHOHIVAdaptationKitModel.","path":"WHOHIVAdaptationKitModel.0","short":"Key population","definition":"The type of  key population that the client is included in","min":"","max":"","type":[{"code":""}]},</v>
      </c>
      <c r="F92">
        <f>G92</f>
        <v>0</v>
      </c>
      <c r="G92" s="14"/>
      <c r="H92" s="14" t="s">
        <v>168</v>
      </c>
      <c r="I92" s="16"/>
      <c r="J92" s="16"/>
      <c r="K92" s="14"/>
      <c r="L92" s="17" t="s">
        <v>169</v>
      </c>
      <c r="M92" s="14"/>
      <c r="N92" s="14"/>
    </row>
    <row r="93" spans="2:14" x14ac:dyDescent="0.5">
      <c r="B93" t="b">
        <f>IF(G93&lt;&gt;"",TRUE)</f>
        <v>0</v>
      </c>
      <c r="C93" t="str">
        <f>IF(G93=""," ",C92&amp;D93)</f>
        <v xml:space="preserve"> </v>
      </c>
      <c r="D93" t="str">
        <f>"{""id"":"""&amp;$G$12&amp;"."&amp;G93&amp;""",""path"":"""&amp;$G$12&amp;"."&amp;F93&amp;""",""short"":"""&amp;H93&amp;""",""definition"":"""&amp;L93&amp;""",""min"":"""&amp;I93&amp;""",""max"":"""&amp;J93&amp;""",""type"":[{""code"":"""&amp;K93&amp;"""}]"&amp;IF(M93="","",",""binding"":{""strength"":"""&amp;N93&amp;""",""valueSet"":"""&amp;M93&amp;"""}")&amp;"},"</f>
        <v>{"id":"WHOHIVAdaptationKitModel.","path":"WHOHIVAdaptationKitModel.0","short":"Sex worker","definition":"Client is a sex worker","min":"","max":"","type":[{"code":""}]},</v>
      </c>
      <c r="F93">
        <f>G93</f>
        <v>0</v>
      </c>
      <c r="G93" s="14"/>
      <c r="H93" s="14" t="s">
        <v>146</v>
      </c>
      <c r="I93" s="16"/>
      <c r="J93" s="16"/>
      <c r="K93" s="14"/>
      <c r="L93" s="17" t="s">
        <v>170</v>
      </c>
      <c r="M93" s="14"/>
      <c r="N93" s="14"/>
    </row>
    <row r="94" spans="2:14" x14ac:dyDescent="0.5">
      <c r="B94" t="b">
        <f>IF(G94&lt;&gt;"",TRUE)</f>
        <v>0</v>
      </c>
      <c r="C94" t="str">
        <f>IF(G94=""," ",C93&amp;D94)</f>
        <v xml:space="preserve"> </v>
      </c>
      <c r="D94" t="str">
        <f>"{""id"":"""&amp;$G$12&amp;"."&amp;G94&amp;""",""path"":"""&amp;$G$12&amp;"."&amp;F94&amp;""",""short"":"""&amp;H94&amp;""",""definition"":"""&amp;L94&amp;""",""min"":"""&amp;I94&amp;""",""max"":"""&amp;J94&amp;""",""type"":[{""code"":"""&amp;K94&amp;"""}]"&amp;IF(M94="","",",""binding"":{""strength"":"""&amp;N94&amp;""",""valueSet"":"""&amp;M94&amp;"""}")&amp;"},"</f>
        <v>{"id":"WHOHIVAdaptationKitModel.","path":"WHOHIVAdaptationKitModel.0","short":"Men who have sex with men","definition":"Client is a man who has sex with men","min":"","max":"","type":[{"code":""}]},</v>
      </c>
      <c r="F94">
        <f>G94</f>
        <v>0</v>
      </c>
      <c r="G94" s="14"/>
      <c r="H94" s="14" t="s">
        <v>148</v>
      </c>
      <c r="I94" s="16"/>
      <c r="J94" s="16"/>
      <c r="K94" s="14"/>
      <c r="L94" s="17" t="s">
        <v>171</v>
      </c>
      <c r="M94" s="14"/>
      <c r="N94" s="14"/>
    </row>
    <row r="95" spans="2:14" x14ac:dyDescent="0.5">
      <c r="B95" t="b">
        <f>IF(G95&lt;&gt;"",TRUE)</f>
        <v>0</v>
      </c>
      <c r="C95" t="str">
        <f>IF(G95=""," ",C94&amp;D95)</f>
        <v xml:space="preserve"> </v>
      </c>
      <c r="D95" t="str">
        <f>"{""id"":"""&amp;$G$12&amp;"."&amp;G95&amp;""",""path"":"""&amp;$G$12&amp;"."&amp;F95&amp;""",""short"":"""&amp;H95&amp;""",""definition"":"""&amp;L95&amp;""",""min"":"""&amp;I95&amp;""",""max"":"""&amp;J95&amp;""",""type"":[{""code"":"""&amp;K95&amp;"""}]"&amp;IF(M95="","",",""binding"":{""strength"":"""&amp;N95&amp;""",""valueSet"":"""&amp;M95&amp;"""}")&amp;"},"</f>
        <v>{"id":"WHOHIVAdaptationKitModel.","path":"WHOHIVAdaptationKitModel.0","short":"Transgender people","definition":"Client is transgender","min":"","max":"","type":[{"code":""}]},</v>
      </c>
      <c r="F95">
        <f>G95</f>
        <v>0</v>
      </c>
      <c r="G95" s="14"/>
      <c r="H95" s="14" t="s">
        <v>150</v>
      </c>
      <c r="I95" s="16"/>
      <c r="J95" s="16"/>
      <c r="K95" s="14"/>
      <c r="L95" s="17" t="s">
        <v>172</v>
      </c>
      <c r="M95" s="14"/>
      <c r="N95" s="14"/>
    </row>
    <row r="96" spans="2:14" x14ac:dyDescent="0.5">
      <c r="B96" t="b">
        <f>IF(G96&lt;&gt;"",TRUE)</f>
        <v>0</v>
      </c>
      <c r="C96" t="str">
        <f>IF(G96=""," ",C95&amp;D96)</f>
        <v xml:space="preserve"> </v>
      </c>
      <c r="D96" t="str">
        <f>"{""id"":"""&amp;$G$12&amp;"."&amp;G96&amp;""",""path"":"""&amp;$G$12&amp;"."&amp;F96&amp;""",""short"":"""&amp;H96&amp;""",""definition"":"""&amp;L96&amp;""",""min"":"""&amp;I96&amp;""",""max"":"""&amp;J96&amp;""",""type"":[{""code"":"""&amp;K96&amp;"""}]"&amp;IF(M96="","",",""binding"":{""strength"":"""&amp;N96&amp;""",""valueSet"":"""&amp;M96&amp;"""}")&amp;"},"</f>
        <v>{"id":"WHOHIVAdaptationKitModel.","path":"WHOHIVAdaptationKitModel.0","short":"People who inject drugs","definition":"Client is a person who injects drugs","min":"","max":"","type":[{"code":""}]},</v>
      </c>
      <c r="F96">
        <f>G96</f>
        <v>0</v>
      </c>
      <c r="G96" s="14"/>
      <c r="H96" s="14" t="s">
        <v>173</v>
      </c>
      <c r="I96" s="16"/>
      <c r="J96" s="16"/>
      <c r="K96" s="14"/>
      <c r="L96" s="17" t="s">
        <v>174</v>
      </c>
      <c r="M96" s="14"/>
      <c r="N96" s="14"/>
    </row>
    <row r="97" spans="2:14" x14ac:dyDescent="0.5">
      <c r="B97" t="b">
        <f>IF(G97&lt;&gt;"",TRUE)</f>
        <v>0</v>
      </c>
      <c r="C97" t="str">
        <f>IF(G97=""," ",C96&amp;D97)</f>
        <v xml:space="preserve"> </v>
      </c>
      <c r="D97" t="str">
        <f>"{""id"":"""&amp;$G$12&amp;"."&amp;G97&amp;""",""path"":"""&amp;$G$12&amp;"."&amp;F97&amp;""",""short"":"""&amp;H97&amp;""",""definition"":"""&amp;L97&amp;""",""min"":"""&amp;I97&amp;""",""max"":"""&amp;J97&amp;""",""type"":[{""code"":"""&amp;K97&amp;"""}]"&amp;IF(M97="","",",""binding"":{""strength"":"""&amp;N97&amp;""",""valueSet"":"""&amp;M97&amp;"""}")&amp;"},"</f>
        <v>{"id":"WHOHIVAdaptationKitModel.","path":"WHOHIVAdaptationKitModel.0","short":"People living in prisons and other closed settings","definition":"Client lives in a prison or another closed setting","min":"","max":"","type":[{"code":""}]},</v>
      </c>
      <c r="F97">
        <f>G97</f>
        <v>0</v>
      </c>
      <c r="G97" s="14"/>
      <c r="H97" s="14" t="s">
        <v>175</v>
      </c>
      <c r="I97" s="16"/>
      <c r="J97" s="16"/>
      <c r="K97" s="14"/>
      <c r="L97" s="17" t="s">
        <v>176</v>
      </c>
      <c r="M97" s="14"/>
      <c r="N97" s="14"/>
    </row>
    <row r="98" spans="2:14" x14ac:dyDescent="0.5">
      <c r="B98" t="b">
        <f>IF(G98&lt;&gt;"",TRUE)</f>
        <v>0</v>
      </c>
      <c r="C98" t="str">
        <f>IF(G98=""," ",C97&amp;D98)</f>
        <v xml:space="preserve"> </v>
      </c>
      <c r="D98" t="str">
        <f>"{""id"":"""&amp;$G$12&amp;"."&amp;G98&amp;""",""path"":"""&amp;$G$12&amp;"."&amp;F98&amp;""",""short"":"""&amp;H98&amp;""",""definition"":"""&amp;L98&amp;""",""min"":"""&amp;I98&amp;""",""max"":"""&amp;J98&amp;""",""type"":[{""code"":"""&amp;K98&amp;"""}]"&amp;IF(M98="","",",""binding"":{""strength"":"""&amp;N98&amp;""",""valueSet"":"""&amp;M98&amp;"""}")&amp;"},"</f>
        <v>{"id":"WHOHIVAdaptationKitModel.","path":"WHOHIVAdaptationKitModel.0","short":"Adolescent girl","definition":"Calculated field based on age and gender, if client is 10 years or older and under 20 years old","min":"","max":"","type":[{"code":""}]},</v>
      </c>
      <c r="F98">
        <f>G98</f>
        <v>0</v>
      </c>
      <c r="G98" s="14"/>
      <c r="H98" s="14" t="s">
        <v>177</v>
      </c>
      <c r="I98" s="16"/>
      <c r="J98" s="16"/>
      <c r="K98" s="14"/>
      <c r="L98" s="17" t="s">
        <v>178</v>
      </c>
      <c r="M98" s="14"/>
      <c r="N98" s="14"/>
    </row>
    <row r="99" spans="2:14" x14ac:dyDescent="0.5">
      <c r="B99" t="b">
        <f>IF(G99&lt;&gt;"",TRUE)</f>
        <v>0</v>
      </c>
      <c r="C99" t="str">
        <f>IF(G99=""," ",C98&amp;D99)</f>
        <v xml:space="preserve"> </v>
      </c>
      <c r="D99" t="str">
        <f>"{""id"":"""&amp;$G$12&amp;"."&amp;G99&amp;""",""path"":"""&amp;$G$12&amp;"."&amp;F99&amp;""",""short"":"""&amp;H99&amp;""",""definition"":"""&amp;L99&amp;""",""min"":"""&amp;I99&amp;""",""max"":"""&amp;J99&amp;""",""type"":[{""code"":"""&amp;K99&amp;"""}]"&amp;IF(M99="","",",""binding"":{""strength"":"""&amp;N99&amp;""",""valueSet"":"""&amp;M99&amp;"""}")&amp;"},"</f>
        <v>{"id":"WHOHIVAdaptationKitModel.","path":"WHOHIVAdaptationKitModel.0","short":"Young woman","definition":"Calculated field based on age and gender, if client is 20 years or older and under 25 years old","min":"","max":"","type":[{"code":""}]},</v>
      </c>
      <c r="F99">
        <f>G99</f>
        <v>0</v>
      </c>
      <c r="G99" s="14"/>
      <c r="H99" s="14" t="s">
        <v>179</v>
      </c>
      <c r="I99" s="16"/>
      <c r="J99" s="16"/>
      <c r="K99" s="14"/>
      <c r="L99" s="17" t="s">
        <v>180</v>
      </c>
      <c r="M99" s="14"/>
      <c r="N99" s="14"/>
    </row>
    <row r="100" spans="2:14" x14ac:dyDescent="0.5">
      <c r="B100" t="b">
        <f>IF(G100&lt;&gt;"",TRUE)</f>
        <v>0</v>
      </c>
      <c r="C100" t="str">
        <f>IF(G100=""," ",C99&amp;D100)</f>
        <v xml:space="preserve"> </v>
      </c>
      <c r="D100" t="str">
        <f>"{""id"":"""&amp;$G$12&amp;"."&amp;G100&amp;""",""path"":"""&amp;$G$12&amp;"."&amp;F100&amp;""",""short"":"""&amp;H100&amp;""",""definition"":"""&amp;L100&amp;""",""min"":"""&amp;I100&amp;""",""max"":"""&amp;J100&amp;""",""type"":[{""code"":"""&amp;K100&amp;"""}]"&amp;IF(M100="","",",""binding"":{""strength"":"""&amp;N100&amp;""",""valueSet"":"""&amp;M100&amp;"""}")&amp;"},"</f>
        <v>{"id":"WHOHIVAdaptationKitModel.","path":"WHOHIVAdaptationKitModel.0","short":"Informed of HIV test result","definition":"Client has been informed of their HIV test result","min":"","max":"","type":[{"code":""}]},</v>
      </c>
      <c r="F100">
        <f>G100</f>
        <v>0</v>
      </c>
      <c r="G100" s="14"/>
      <c r="H100" s="14" t="s">
        <v>181</v>
      </c>
      <c r="I100" s="16"/>
      <c r="J100" s="16"/>
      <c r="K100" s="14"/>
      <c r="L100" s="17" t="s">
        <v>182</v>
      </c>
      <c r="M100" s="14"/>
      <c r="N100" s="14"/>
    </row>
    <row r="101" spans="2:14" x14ac:dyDescent="0.5">
      <c r="B101" t="b">
        <f>IF(G101&lt;&gt;"",TRUE)</f>
        <v>0</v>
      </c>
      <c r="C101" t="str">
        <f>IF(G101=""," ",C100&amp;D101)</f>
        <v xml:space="preserve"> </v>
      </c>
      <c r="D101" t="str">
        <f>"{""id"":"""&amp;$G$12&amp;"."&amp;G101&amp;""",""path"":"""&amp;$G$12&amp;"."&amp;F101&amp;""",""short"":"""&amp;H101&amp;""",""definition"":"""&amp;L101&amp;""",""min"":"""&amp;I101&amp;""",""max"":"""&amp;J101&amp;""",""type"":[{""code"":"""&amp;K101&amp;"""}]"&amp;IF(M101="","",",""binding"":{""strength"":"""&amp;N101&amp;""",""valueSet"":"""&amp;M101&amp;"""}")&amp;"},"</f>
        <v>{"id":"WHOHIVAdaptationKitModel.","path":"WHOHIVAdaptationKitModel.0","short":"Date informed of HIV test result","definition":"Date HIV test result returned to client","min":"","max":"","type":[{"code":""}]},</v>
      </c>
      <c r="F101">
        <f>G101</f>
        <v>0</v>
      </c>
      <c r="G101" s="14"/>
      <c r="H101" s="14" t="s">
        <v>183</v>
      </c>
      <c r="I101" s="16"/>
      <c r="J101" s="16"/>
      <c r="K101" s="14"/>
      <c r="L101" s="17" t="s">
        <v>184</v>
      </c>
      <c r="M101" s="14"/>
      <c r="N101" s="14"/>
    </row>
    <row r="102" spans="2:14" x14ac:dyDescent="0.5">
      <c r="B102" t="b">
        <f>IF(G102&lt;&gt;"",TRUE)</f>
        <v>0</v>
      </c>
      <c r="C102" t="str">
        <f>IF(G102=""," ",C101&amp;D102)</f>
        <v xml:space="preserve"> </v>
      </c>
      <c r="D102" t="str">
        <f>"{""id"":"""&amp;$G$12&amp;"."&amp;G102&amp;""",""path"":"""&amp;$G$12&amp;"."&amp;F102&amp;""",""short"":"""&amp;H102&amp;""",""definition"":"""&amp;L102&amp;""",""min"":"""&amp;I102&amp;""",""max"":"""&amp;J102&amp;""",""type"":[{""code"":"""&amp;K102&amp;"""}]"&amp;IF(M102="","",",""binding"":{""strength"":"""&amp;N102&amp;""",""valueSet"":"""&amp;M102&amp;"""}")&amp;"},"</f>
        <v>{"id":"WHOHIVAdaptationKitModel.","path":"WHOHIVAdaptationKitModel.0","short":"HIV exposure types","definition":"Ways in which the client was exposed to HIV","min":"","max":"","type":[{"code":""}]},</v>
      </c>
      <c r="F102">
        <f>G102</f>
        <v>0</v>
      </c>
      <c r="G102" s="14"/>
      <c r="H102" s="14" t="s">
        <v>185</v>
      </c>
      <c r="I102" s="16"/>
      <c r="J102" s="16"/>
      <c r="K102" s="14"/>
      <c r="L102" s="17" t="s">
        <v>186</v>
      </c>
      <c r="M102" s="14"/>
      <c r="N102" s="14"/>
    </row>
    <row r="103" spans="2:14" x14ac:dyDescent="0.5">
      <c r="B103" t="b">
        <f>IF(G103&lt;&gt;"",TRUE)</f>
        <v>0</v>
      </c>
      <c r="C103" t="str">
        <f>IF(G103=""," ",C102&amp;D103)</f>
        <v xml:space="preserve"> </v>
      </c>
      <c r="D103" t="str">
        <f>"{""id"":"""&amp;$G$12&amp;"."&amp;G103&amp;""",""path"":"""&amp;$G$12&amp;"."&amp;F103&amp;""",""short"":"""&amp;H103&amp;""",""definition"":"""&amp;L103&amp;""",""min"":"""&amp;I103&amp;""",""max"":"""&amp;J103&amp;""",""type"":[{""code"":"""&amp;K103&amp;"""}]"&amp;IF(M103="","",",""binding"":{""strength"":"""&amp;N103&amp;""",""valueSet"":"""&amp;M103&amp;"""}")&amp;"},"</f>
        <v>{"id":"WHOHIVAdaptationKitModel.","path":"WHOHIVAdaptationKitModel.0","short":"Sex with male","definition":"Exposure to HIV through sex with a female partner","min":"","max":"","type":[{"code":""}]},</v>
      </c>
      <c r="F103">
        <f>G103</f>
        <v>0</v>
      </c>
      <c r="G103" s="14"/>
      <c r="H103" s="14" t="s">
        <v>187</v>
      </c>
      <c r="I103" s="16"/>
      <c r="J103" s="16"/>
      <c r="K103" s="14"/>
      <c r="L103" s="17" t="s">
        <v>188</v>
      </c>
      <c r="M103" s="14"/>
      <c r="N103" s="14"/>
    </row>
    <row r="104" spans="2:14" x14ac:dyDescent="0.5">
      <c r="B104" t="b">
        <f>IF(G104&lt;&gt;"",TRUE)</f>
        <v>0</v>
      </c>
      <c r="C104" t="str">
        <f>IF(G104=""," ",C103&amp;D104)</f>
        <v xml:space="preserve"> </v>
      </c>
      <c r="D104" t="str">
        <f>"{""id"":"""&amp;$G$12&amp;"."&amp;G104&amp;""",""path"":"""&amp;$G$12&amp;"."&amp;F104&amp;""",""short"":"""&amp;H104&amp;""",""definition"":"""&amp;L104&amp;""",""min"":"""&amp;I104&amp;""",""max"":"""&amp;J104&amp;""",""type"":[{""code"":"""&amp;K104&amp;"""}]"&amp;IF(M104="","",",""binding"":{""strength"":"""&amp;N104&amp;""",""valueSet"":"""&amp;M104&amp;"""}")&amp;"},"</f>
        <v>{"id":"WHOHIVAdaptationKitModel.","path":"WHOHIVAdaptationKitModel.0","short":"Sex with female","definition":"Exposure to HIV through sex with a male partner","min":"","max":"","type":[{"code":""}]},</v>
      </c>
      <c r="F104">
        <f>G104</f>
        <v>0</v>
      </c>
      <c r="G104" s="14"/>
      <c r="H104" s="14" t="s">
        <v>189</v>
      </c>
      <c r="I104" s="16"/>
      <c r="J104" s="16"/>
      <c r="K104" s="14"/>
      <c r="L104" s="17" t="s">
        <v>190</v>
      </c>
      <c r="M104" s="14"/>
      <c r="N104" s="14"/>
    </row>
    <row r="105" spans="2:14" x14ac:dyDescent="0.5">
      <c r="B105" t="b">
        <f>IF(G105&lt;&gt;"",TRUE)</f>
        <v>0</v>
      </c>
      <c r="C105" t="str">
        <f>IF(G105=""," ",C104&amp;D105)</f>
        <v xml:space="preserve"> </v>
      </c>
      <c r="D105" t="str">
        <f>"{""id"":"""&amp;$G$12&amp;"."&amp;G105&amp;""",""path"":"""&amp;$G$12&amp;"."&amp;F105&amp;""",""short"":"""&amp;H105&amp;""",""definition"":"""&amp;L105&amp;""",""min"":"""&amp;I105&amp;""",""max"":"""&amp;J105&amp;""",""type"":[{""code"":"""&amp;K105&amp;"""}]"&amp;IF(M105="","",",""binding"":{""strength"":"""&amp;N105&amp;""",""valueSet"":"""&amp;M105&amp;"""}")&amp;"},"</f>
        <v>{"id":"WHOHIVAdaptationKitModel.","path":"WHOHIVAdaptationKitModel.0","short":"Injected drugs","definition":"Exposure to HIV through sharing of needles and syringes","min":"","max":"","type":[{"code":""}]},</v>
      </c>
      <c r="F105">
        <f>G105</f>
        <v>0</v>
      </c>
      <c r="G105" s="14"/>
      <c r="H105" s="14" t="s">
        <v>191</v>
      </c>
      <c r="I105" s="16"/>
      <c r="J105" s="16"/>
      <c r="K105" s="14"/>
      <c r="L105" s="17" t="s">
        <v>192</v>
      </c>
      <c r="M105" s="14"/>
      <c r="N105" s="14"/>
    </row>
    <row r="106" spans="2:14" x14ac:dyDescent="0.5">
      <c r="B106" t="b">
        <f>IF(G106&lt;&gt;"",TRUE)</f>
        <v>0</v>
      </c>
      <c r="C106" t="str">
        <f>IF(G106=""," ",C105&amp;D106)</f>
        <v xml:space="preserve"> </v>
      </c>
      <c r="D106" t="str">
        <f>"{""id"":"""&amp;$G$12&amp;"."&amp;G106&amp;""",""path"":"""&amp;$G$12&amp;"."&amp;F106&amp;""",""short"":"""&amp;H106&amp;""",""definition"":"""&amp;L106&amp;""",""min"":"""&amp;I106&amp;""",""max"":"""&amp;J106&amp;""",""type"":[{""code"":"""&amp;K106&amp;"""}]"&amp;IF(M106="","",",""binding"":{""strength"":"""&amp;N106&amp;""",""valueSet"":"""&amp;M106&amp;"""}")&amp;"},"</f>
        <v>{"id":"WHOHIVAdaptationKitModel.","path":"WHOHIVAdaptationKitModel.0","short":"Mother-to-child ","definition":"Exposure to HIV as an infant during pregnancy, labour, delivery and breastfeeding. ","min":"","max":"","type":[{"code":""}]},</v>
      </c>
      <c r="F106">
        <f>G106</f>
        <v>0</v>
      </c>
      <c r="G106" s="14"/>
      <c r="H106" s="14" t="s">
        <v>193</v>
      </c>
      <c r="I106" s="16"/>
      <c r="J106" s="16"/>
      <c r="K106" s="14"/>
      <c r="L106" s="17" t="s">
        <v>194</v>
      </c>
      <c r="M106" s="14"/>
      <c r="N106" s="14"/>
    </row>
    <row r="107" spans="2:14" x14ac:dyDescent="0.5">
      <c r="B107" t="b">
        <f>IF(G107&lt;&gt;"",TRUE)</f>
        <v>0</v>
      </c>
      <c r="C107" t="str">
        <f>IF(G107=""," ",C106&amp;D107)</f>
        <v xml:space="preserve"> </v>
      </c>
      <c r="D107" t="str">
        <f>"{""id"":"""&amp;$G$12&amp;"."&amp;G107&amp;""",""path"":"""&amp;$G$12&amp;"."&amp;F107&amp;""",""short"":"""&amp;H107&amp;""",""definition"":"""&amp;L107&amp;""",""min"":"""&amp;I107&amp;""",""max"":"""&amp;J107&amp;""",""type"":[{""code"":"""&amp;K107&amp;"""}]"&amp;IF(M107="","",",""binding"":{""strength"":"""&amp;N107&amp;""",""valueSet"":"""&amp;M107&amp;"""}")&amp;"},"</f>
        <v>{"id":"WHOHIVAdaptationKitModel.","path":"WHOHIVAdaptationKitModel.0","short":"Received blood or blood product transfusion or transplant","definition":"Exposure to HIV through blood transfusion","min":"","max":"","type":[{"code":""}]},</v>
      </c>
      <c r="F107">
        <f>G107</f>
        <v>0</v>
      </c>
      <c r="G107" s="14"/>
      <c r="H107" s="14" t="s">
        <v>195</v>
      </c>
      <c r="I107" s="16"/>
      <c r="J107" s="16"/>
      <c r="K107" s="14"/>
      <c r="L107" s="17" t="s">
        <v>196</v>
      </c>
      <c r="M107" s="14"/>
      <c r="N107" s="14"/>
    </row>
    <row r="108" spans="2:14" x14ac:dyDescent="0.5">
      <c r="B108" t="b">
        <f>IF(G108&lt;&gt;"",TRUE)</f>
        <v>0</v>
      </c>
      <c r="C108" t="str">
        <f>IF(G108=""," ",C107&amp;D108)</f>
        <v xml:space="preserve"> </v>
      </c>
      <c r="D108" t="str">
        <f>"{""id"":"""&amp;$G$12&amp;"."&amp;G108&amp;""",""path"":"""&amp;$G$12&amp;"."&amp;F108&amp;""",""short"":"""&amp;H108&amp;""",""definition"":"""&amp;L108&amp;""",""min"":"""&amp;I108&amp;""",""max"":"""&amp;J108&amp;""",""type"":[{""code"":"""&amp;K108&amp;"""}]"&amp;IF(M108="","",",""binding"":{""strength"":"""&amp;N108&amp;""",""valueSet"":"""&amp;M108&amp;"""}")&amp;"},"</f>
        <v>{"id":"WHOHIVAdaptationKitModel.","path":"WHOHIVAdaptationKitModel.0","short":"HIV diagnosis date","definition":"The date on which the client was diagnosis with HIV","min":"","max":"","type":[{"code":""}]},</v>
      </c>
      <c r="F108">
        <f>G108</f>
        <v>0</v>
      </c>
      <c r="G108" s="14"/>
      <c r="H108" s="14" t="s">
        <v>197</v>
      </c>
      <c r="I108" s="16"/>
      <c r="J108" s="16"/>
      <c r="K108" s="14"/>
      <c r="L108" s="17" t="s">
        <v>198</v>
      </c>
      <c r="M108" s="14"/>
      <c r="N108" s="14"/>
    </row>
    <row r="109" spans="2:14" x14ac:dyDescent="0.5">
      <c r="B109" t="b">
        <f>IF(G109&lt;&gt;"",TRUE)</f>
        <v>0</v>
      </c>
      <c r="C109" t="str">
        <f>IF(G109=""," ",C108&amp;D109)</f>
        <v xml:space="preserve"> </v>
      </c>
      <c r="D109" t="str">
        <f>"{""id"":"""&amp;$G$12&amp;"."&amp;G109&amp;""",""path"":"""&amp;$G$12&amp;"."&amp;F109&amp;""",""short"":"""&amp;H109&amp;""",""definition"":"""&amp;L109&amp;""",""min"":"""&amp;I109&amp;""",""max"":"""&amp;J109&amp;""",""type"":[{""code"":"""&amp;K109&amp;"""}]"&amp;IF(M109="","",",""binding"":{""strength"":"""&amp;N109&amp;""",""valueSet"":"""&amp;M109&amp;"""}")&amp;"},"</f>
        <v>{"id":"WHOHIVAdaptationKitModel.","path":"WHOHIVAdaptationKitModel.0","short":"HIV diagnosing facility","definition":"The facility where the client received an HIV diagnosis.","min":"","max":"","type":[{"code":""}]},</v>
      </c>
      <c r="F109">
        <f>G109</f>
        <v>0</v>
      </c>
      <c r="G109" s="14"/>
      <c r="H109" s="14" t="s">
        <v>199</v>
      </c>
      <c r="I109" s="16"/>
      <c r="J109" s="16"/>
      <c r="K109" s="14"/>
      <c r="L109" s="17" t="s">
        <v>200</v>
      </c>
      <c r="M109" s="14"/>
      <c r="N109" s="14"/>
    </row>
    <row r="110" spans="2:14" x14ac:dyDescent="0.5">
      <c r="B110" t="b">
        <f>IF(G110&lt;&gt;"",TRUE)</f>
        <v>0</v>
      </c>
      <c r="C110" t="str">
        <f>IF(G110=""," ",C109&amp;D110)</f>
        <v xml:space="preserve"> </v>
      </c>
      <c r="D110" t="str">
        <f>"{""id"":"""&amp;$G$12&amp;"."&amp;G110&amp;""",""path"":"""&amp;$G$12&amp;"."&amp;F110&amp;""",""short"":"""&amp;H110&amp;""",""definition"":"""&amp;L110&amp;""",""min"":"""&amp;I110&amp;""",""max"":"""&amp;J110&amp;""",""type"":[{""code"":"""&amp;K110&amp;"""}]"&amp;IF(M110="","",",""binding"":{""strength"":"""&amp;N110&amp;""",""valueSet"":"""&amp;M110&amp;"""}")&amp;"},"</f>
        <v>{"id":"WHOHIVAdaptationKitModel.","path":"WHOHIVAdaptationKitModel.0","short":"First positive test indicative of HIV diagnosis","definition":"Earliest date of HIV diagnosis determined according to the national HIV testing algorithm","min":"","max":"","type":[{"code":""}]},</v>
      </c>
      <c r="F110">
        <f>G110</f>
        <v>0</v>
      </c>
      <c r="G110" s="14"/>
      <c r="H110" s="14" t="s">
        <v>201</v>
      </c>
      <c r="I110" s="16"/>
      <c r="J110" s="16"/>
      <c r="K110" s="14"/>
      <c r="L110" s="17" t="s">
        <v>202</v>
      </c>
      <c r="M110" s="14"/>
      <c r="N110" s="14"/>
    </row>
    <row r="111" spans="2:14" x14ac:dyDescent="0.5">
      <c r="B111" t="b">
        <f>IF(G111&lt;&gt;"",TRUE)</f>
        <v>0</v>
      </c>
      <c r="C111" t="str">
        <f>IF(G111=""," ",C110&amp;D111)</f>
        <v xml:space="preserve"> </v>
      </c>
      <c r="D111" t="str">
        <f>"{""id"":"""&amp;$G$12&amp;"."&amp;G111&amp;""",""path"":"""&amp;$G$12&amp;"."&amp;F111&amp;""",""short"":"""&amp;H111&amp;""",""definition"":"""&amp;L111&amp;""",""min"":"""&amp;I111&amp;""",""max"":"""&amp;J111&amp;""",""type"":[{""code"":"""&amp;K111&amp;"""}]"&amp;IF(M111="","",",""binding"":{""strength"":"""&amp;N111&amp;""",""valueSet"":"""&amp;M111&amp;"""}")&amp;"},"</f>
        <v>{"id":"WHOHIVAdaptationKitModel.","path":"WHOHIVAdaptationKitModel.0","short":"HIV test result","definition":"Select the result of the HIV test.","min":"","max":"","type":[{"code":""}]},</v>
      </c>
      <c r="F111">
        <f>G111</f>
        <v>0</v>
      </c>
      <c r="G111" s="14"/>
      <c r="H111" s="14" t="s">
        <v>203</v>
      </c>
      <c r="I111" s="16"/>
      <c r="J111" s="16"/>
      <c r="K111" s="14"/>
      <c r="L111" s="17" t="s">
        <v>204</v>
      </c>
      <c r="M111" s="14"/>
      <c r="N111" s="14"/>
    </row>
    <row r="112" spans="2:14" x14ac:dyDescent="0.5">
      <c r="B112" t="b">
        <f>IF(G112&lt;&gt;"",TRUE)</f>
        <v>0</v>
      </c>
      <c r="C112" t="str">
        <f>IF(G112=""," ",C111&amp;D112)</f>
        <v xml:space="preserve"> </v>
      </c>
      <c r="D112" t="str">
        <f>"{""id"":"""&amp;$G$12&amp;"."&amp;G112&amp;""",""path"":"""&amp;$G$12&amp;"."&amp;F112&amp;""",""short"":"""&amp;H112&amp;""",""definition"":"""&amp;L112&amp;""",""min"":"""&amp;I112&amp;""",""max"":"""&amp;J112&amp;""",""type"":[{""code"":"""&amp;K112&amp;"""}]"&amp;IF(M112="","",",""binding"":{""strength"":"""&amp;N112&amp;""",""valueSet"":"""&amp;M112&amp;"""}")&amp;"},"</f>
        <v>{"id":"WHOHIVAdaptationKitModel.","path":"WHOHIVAdaptationKitModel.0","short":"HIV Positive ","definition":"Test result is HIV Positive","min":"","max":"","type":[{"code":""}]},</v>
      </c>
      <c r="F112">
        <f>G112</f>
        <v>0</v>
      </c>
      <c r="G112" s="14"/>
      <c r="H112" s="14" t="s">
        <v>205</v>
      </c>
      <c r="I112" s="16"/>
      <c r="J112" s="16"/>
      <c r="K112" s="14"/>
      <c r="L112" s="17" t="s">
        <v>206</v>
      </c>
      <c r="M112" s="14"/>
      <c r="N112" s="14"/>
    </row>
    <row r="113" spans="2:14" x14ac:dyDescent="0.5">
      <c r="B113" t="b">
        <f>IF(G113&lt;&gt;"",TRUE)</f>
        <v>0</v>
      </c>
      <c r="C113" t="str">
        <f>IF(G113=""," ",C112&amp;D113)</f>
        <v xml:space="preserve"> </v>
      </c>
      <c r="D113" t="str">
        <f>"{""id"":"""&amp;$G$12&amp;"."&amp;G113&amp;""",""path"":"""&amp;$G$12&amp;"."&amp;F113&amp;""",""short"":"""&amp;H113&amp;""",""definition"":"""&amp;L113&amp;""",""min"":"""&amp;I113&amp;""",""max"":"""&amp;J113&amp;""",""type"":[{""code"":"""&amp;K113&amp;"""}]"&amp;IF(M113="","",",""binding"":{""strength"":"""&amp;N113&amp;""",""valueSet"":"""&amp;M113&amp;"""}")&amp;"},"</f>
        <v>{"id":"WHOHIVAdaptationKitModel.","path":"WHOHIVAdaptationKitModel.0","short":"HIV Negative","definition":"Test result is HIV Negative","min":"","max":"","type":[{"code":""}]},</v>
      </c>
      <c r="F113">
        <f>G113</f>
        <v>0</v>
      </c>
      <c r="G113" s="14"/>
      <c r="H113" s="14" t="s">
        <v>140</v>
      </c>
      <c r="I113" s="16"/>
      <c r="J113" s="16"/>
      <c r="K113" s="14"/>
      <c r="L113" s="17" t="s">
        <v>207</v>
      </c>
      <c r="M113" s="14"/>
      <c r="N113" s="14"/>
    </row>
    <row r="114" spans="2:14" x14ac:dyDescent="0.5">
      <c r="B114" t="b">
        <f>IF(G114&lt;&gt;"",TRUE)</f>
        <v>0</v>
      </c>
      <c r="C114" t="str">
        <f>IF(G114=""," ",C113&amp;D114)</f>
        <v xml:space="preserve"> </v>
      </c>
      <c r="D114" t="str">
        <f>"{""id"":"""&amp;$G$12&amp;"."&amp;G114&amp;""",""path"":"""&amp;$G$12&amp;"."&amp;F114&amp;""",""short"":"""&amp;H114&amp;""",""definition"":"""&amp;L114&amp;""",""min"":"""&amp;I114&amp;""",""max"":"""&amp;J114&amp;""",""type"":[{""code"":"""&amp;K114&amp;"""}]"&amp;IF(M114="","",",""binding"":{""strength"":"""&amp;N114&amp;""",""valueSet"":"""&amp;M114&amp;"""}")&amp;"},"</f>
        <v>{"id":"WHOHIVAdaptationKitModel.","path":"WHOHIVAdaptationKitModel.0","short":"Inconclusive","definition":"Inconclusive HIV test","min":"","max":"","type":[{"code":""}]},</v>
      </c>
      <c r="F114">
        <f>G114</f>
        <v>0</v>
      </c>
      <c r="G114" s="14"/>
      <c r="H114" s="14" t="s">
        <v>208</v>
      </c>
      <c r="I114" s="16"/>
      <c r="J114" s="16"/>
      <c r="K114" s="14"/>
      <c r="L114" s="17" t="s">
        <v>209</v>
      </c>
      <c r="M114" s="14"/>
      <c r="N114" s="14"/>
    </row>
    <row r="115" spans="2:14" x14ac:dyDescent="0.5">
      <c r="B115" t="b">
        <f>IF(G115&lt;&gt;"",TRUE)</f>
        <v>0</v>
      </c>
      <c r="C115" t="str">
        <f>IF(G115=""," ",C114&amp;D115)</f>
        <v xml:space="preserve"> </v>
      </c>
      <c r="D115" t="str">
        <f>"{""id"":"""&amp;$G$12&amp;"."&amp;G115&amp;""",""path"":"""&amp;$G$12&amp;"."&amp;F115&amp;""",""short"":"""&amp;H115&amp;""",""definition"":"""&amp;L115&amp;""",""min"":"""&amp;I115&amp;""",""max"":"""&amp;J115&amp;""",""type"":[{""code"":"""&amp;K115&amp;"""}]"&amp;IF(M115="","",",""binding"":{""strength"":"""&amp;N115&amp;""",""valueSet"":"""&amp;M115&amp;"""}")&amp;"},"</f>
        <v>{"id":"WHOHIVAdaptationKitModel.","path":"WHOHIVAdaptationKitModel.0","short":"HIV serotype","definition":"The client's HIV serotype","min":"","max":"","type":[{"code":""}]},</v>
      </c>
      <c r="F115">
        <f>G115</f>
        <v>0</v>
      </c>
      <c r="G115" s="14"/>
      <c r="H115" s="14" t="s">
        <v>210</v>
      </c>
      <c r="I115" s="16"/>
      <c r="J115" s="16"/>
      <c r="K115" s="14"/>
      <c r="L115" s="17" t="s">
        <v>211</v>
      </c>
      <c r="M115" s="14"/>
      <c r="N115" s="14"/>
    </row>
    <row r="116" spans="2:14" x14ac:dyDescent="0.5">
      <c r="B116" t="b">
        <f>IF(G116&lt;&gt;"",TRUE)</f>
        <v>0</v>
      </c>
      <c r="C116" t="str">
        <f>IF(G116=""," ",C115&amp;D116)</f>
        <v xml:space="preserve"> </v>
      </c>
      <c r="D116" t="str">
        <f>"{""id"":"""&amp;$G$12&amp;"."&amp;G116&amp;""",""path"":"""&amp;$G$12&amp;"."&amp;F116&amp;""",""short"":"""&amp;H116&amp;""",""definition"":"""&amp;L116&amp;""",""min"":"""&amp;I116&amp;""",""max"":"""&amp;J116&amp;""",""type"":[{""code"":"""&amp;K116&amp;"""}]"&amp;IF(M116="","",",""binding"":{""strength"":"""&amp;N116&amp;""",""valueSet"":"""&amp;M116&amp;"""}")&amp;"},"</f>
        <v>{"id":"WHOHIVAdaptationKitModel.","path":"WHOHIVAdaptationKitModel.0","short":"HIV-1","definition":"The client has HIV-1","min":"","max":"","type":[{"code":""}]},</v>
      </c>
      <c r="F116">
        <f>G116</f>
        <v>0</v>
      </c>
      <c r="G116" s="14"/>
      <c r="H116" s="14" t="s">
        <v>212</v>
      </c>
      <c r="I116" s="16"/>
      <c r="J116" s="16"/>
      <c r="K116" s="14"/>
      <c r="L116" s="17" t="s">
        <v>213</v>
      </c>
      <c r="M116" s="14"/>
      <c r="N116" s="14"/>
    </row>
    <row r="117" spans="2:14" x14ac:dyDescent="0.5">
      <c r="B117" t="b">
        <f>IF(G117&lt;&gt;"",TRUE)</f>
        <v>0</v>
      </c>
      <c r="C117" t="str">
        <f>IF(G117=""," ",C116&amp;D117)</f>
        <v xml:space="preserve"> </v>
      </c>
      <c r="D117" t="str">
        <f>"{""id"":"""&amp;$G$12&amp;"."&amp;G117&amp;""",""path"":"""&amp;$G$12&amp;"."&amp;F117&amp;""",""short"":"""&amp;H117&amp;""",""definition"":"""&amp;L117&amp;""",""min"":"""&amp;I117&amp;""",""max"":"""&amp;J117&amp;""",""type"":[{""code"":"""&amp;K117&amp;"""}]"&amp;IF(M117="","",",""binding"":{""strength"":"""&amp;N117&amp;""",""valueSet"":"""&amp;M117&amp;"""}")&amp;"},"</f>
        <v>{"id":"WHOHIVAdaptationKitModel.","path":"WHOHIVAdaptationKitModel.0","short":"HIV-2","definition":"The client has HIV-2","min":"","max":"","type":[{"code":""}]},</v>
      </c>
      <c r="F117">
        <f>G117</f>
        <v>0</v>
      </c>
      <c r="G117" s="14"/>
      <c r="H117" s="14" t="s">
        <v>214</v>
      </c>
      <c r="I117" s="16"/>
      <c r="J117" s="16"/>
      <c r="K117" s="14"/>
      <c r="L117" s="17" t="s">
        <v>215</v>
      </c>
      <c r="M117" s="14"/>
      <c r="N117" s="14"/>
    </row>
    <row r="118" spans="2:14" x14ac:dyDescent="0.5">
      <c r="B118" t="b">
        <f>IF(G118&lt;&gt;"",TRUE)</f>
        <v>0</v>
      </c>
      <c r="C118" t="str">
        <f>IF(G118=""," ",C117&amp;D118)</f>
        <v xml:space="preserve"> </v>
      </c>
      <c r="D118" t="str">
        <f>"{""id"":"""&amp;$G$12&amp;"."&amp;G118&amp;""",""path"":"""&amp;$G$12&amp;"."&amp;F118&amp;""",""short"":"""&amp;H118&amp;""",""definition"":"""&amp;L118&amp;""",""min"":"""&amp;I118&amp;""",""max"":"""&amp;J118&amp;""",""type"":[{""code"":"""&amp;K118&amp;"""}]"&amp;IF(M118="","",",""binding"":{""strength"":"""&amp;N118&amp;""",""valueSet"":"""&amp;M118&amp;"""}")&amp;"},"</f>
        <v>{"id":"WHOHIVAdaptationKitModel.","path":"WHOHIVAdaptationKitModel.0","short":"Date informed of HIV diagnosis","definition":"Date diagnosis was returned to client","min":"","max":"","type":[{"code":""}]},</v>
      </c>
      <c r="F118">
        <f>G118</f>
        <v>0</v>
      </c>
      <c r="G118" s="14"/>
      <c r="H118" s="14" t="s">
        <v>216</v>
      </c>
      <c r="I118" s="16"/>
      <c r="J118" s="16"/>
      <c r="K118" s="14"/>
      <c r="L118" s="17" t="s">
        <v>217</v>
      </c>
      <c r="M118" s="14"/>
      <c r="N118" s="14"/>
    </row>
    <row r="119" spans="2:14" x14ac:dyDescent="0.5">
      <c r="B119" t="b">
        <f>IF(G119&lt;&gt;"",TRUE)</f>
        <v>0</v>
      </c>
      <c r="C119" t="str">
        <f>IF(G119=""," ",C118&amp;D119)</f>
        <v xml:space="preserve"> </v>
      </c>
      <c r="D119" t="str">
        <f>"{""id"":"""&amp;$G$12&amp;"."&amp;G119&amp;""",""path"":"""&amp;$G$12&amp;"."&amp;F119&amp;""",""short"":"""&amp;H119&amp;""",""definition"":"""&amp;L119&amp;""",""min"":"""&amp;I119&amp;""",""max"":"""&amp;J119&amp;""",""type"":[{""code"":"""&amp;K119&amp;"""}]"&amp;IF(M119="","",",""binding"":{""strength"":"""&amp;N119&amp;""",""valueSet"":"""&amp;M119&amp;"""}")&amp;"},"</f>
        <v>{"id":"WHOHIVAdaptationKitModel.","path":"WHOHIVAdaptationKitModel.0","short":"ART start date","definition":"The date on which the client started or restarted antiretroviral therapy (ART)","min":"","max":"","type":[{"code":""}]},</v>
      </c>
      <c r="F119">
        <f>G119</f>
        <v>0</v>
      </c>
      <c r="G119" s="14"/>
      <c r="H119" s="14" t="s">
        <v>218</v>
      </c>
      <c r="I119" s="16"/>
      <c r="J119" s="16"/>
      <c r="K119" s="14"/>
      <c r="L119" s="17" t="s">
        <v>219</v>
      </c>
      <c r="M119" s="14"/>
      <c r="N119" s="14"/>
    </row>
    <row r="120" spans="2:14" x14ac:dyDescent="0.5">
      <c r="B120" t="b">
        <f>IF(G120&lt;&gt;"",TRUE)</f>
        <v>0</v>
      </c>
      <c r="C120" t="str">
        <f>IF(G120=""," ",C119&amp;D120)</f>
        <v xml:space="preserve"> </v>
      </c>
      <c r="D120" t="str">
        <f>"{""id"":"""&amp;$G$12&amp;"."&amp;G120&amp;""",""path"":"""&amp;$G$12&amp;"."&amp;F120&amp;""",""short"":"""&amp;H120&amp;""",""definition"":"""&amp;L120&amp;""",""min"":"""&amp;I120&amp;""",""max"":"""&amp;J120&amp;""",""type"":[{""code"":"""&amp;K120&amp;"""}]"&amp;IF(M120="","",",""binding"":{""strength"":"""&amp;N120&amp;""",""valueSet"":"""&amp;M120&amp;"""}")&amp;"},"</f>
        <v>{"id":"WHOHIVAdaptationKitModel.","path":"WHOHIVAdaptationKitModel.0","short":"Age at time of HIV diagnosis","definition":"The client's age when given an HIV diagnosis","min":"","max":"","type":[{"code":""}]},</v>
      </c>
      <c r="F120">
        <f>G120</f>
        <v>0</v>
      </c>
      <c r="G120" s="14"/>
      <c r="H120" s="14" t="s">
        <v>220</v>
      </c>
      <c r="I120" s="16"/>
      <c r="J120" s="16"/>
      <c r="K120" s="14"/>
      <c r="L120" s="17" t="s">
        <v>221</v>
      </c>
      <c r="M120" s="14"/>
      <c r="N120" s="14"/>
    </row>
    <row r="121" spans="2:14" x14ac:dyDescent="0.5">
      <c r="B121" t="b">
        <f>IF(G121&lt;&gt;"",TRUE)</f>
        <v>0</v>
      </c>
      <c r="C121" t="str">
        <f>IF(G121=""," ",C120&amp;D121)</f>
        <v xml:space="preserve"> </v>
      </c>
      <c r="D121" t="str">
        <f>"{""id"":"""&amp;$G$12&amp;"."&amp;G121&amp;""",""path"":"""&amp;$G$12&amp;"."&amp;F121&amp;""",""short"":"""&amp;H121&amp;""",""definition"":"""&amp;L121&amp;""",""min"":"""&amp;I121&amp;""",""max"":"""&amp;J121&amp;""",""type"":[{""code"":"""&amp;K121&amp;"""}]"&amp;IF(M121="","",",""binding"":{""strength"":"""&amp;N121&amp;""",""valueSet"":"""&amp;M121&amp;"""}")&amp;"},"</f>
        <v>{"id":"WHOHIVAdaptationKitModel.","path":"WHOHIVAdaptationKitModel.0","short":"Type of contact elicited ","definition":"Client's relationship to the contact identified for voluntary partner services or family services","min":"","max":"","type":[{"code":""}]},</v>
      </c>
      <c r="F121">
        <f>G121</f>
        <v>0</v>
      </c>
      <c r="G121" s="14"/>
      <c r="H121" s="14" t="s">
        <v>222</v>
      </c>
      <c r="I121" s="16"/>
      <c r="J121" s="16"/>
      <c r="K121" s="14"/>
      <c r="L121" s="17" t="s">
        <v>223</v>
      </c>
      <c r="M121" s="14"/>
      <c r="N121" s="14"/>
    </row>
    <row r="122" spans="2:14" x14ac:dyDescent="0.5">
      <c r="B122" t="b">
        <f>IF(G122&lt;&gt;"",TRUE)</f>
        <v>0</v>
      </c>
      <c r="C122" t="str">
        <f>IF(G122=""," ",C121&amp;D122)</f>
        <v xml:space="preserve"> </v>
      </c>
      <c r="D122" t="str">
        <f>"{""id"":"""&amp;$G$12&amp;"."&amp;G122&amp;""",""path"":"""&amp;$G$12&amp;"."&amp;F122&amp;""",""short"":"""&amp;H122&amp;""",""definition"":"""&amp;L122&amp;""",""min"":"""&amp;I122&amp;""",""max"":"""&amp;J122&amp;""",""type"":[{""code"":"""&amp;K122&amp;"""}]"&amp;IF(M122="","",",""binding"":{""strength"":"""&amp;N122&amp;""",""valueSet"":"""&amp;M122&amp;"""}")&amp;"},"</f>
        <v>{"id":"WHOHIVAdaptationKitModel.","path":"WHOHIVAdaptationKitModel.0","short":"Biological child","definition":"Contact identified for family services is the biological child of the client","min":"","max":"","type":[{"code":""}]},</v>
      </c>
      <c r="F122">
        <f>G122</f>
        <v>0</v>
      </c>
      <c r="G122" s="14"/>
      <c r="H122" s="14" t="s">
        <v>93</v>
      </c>
      <c r="I122" s="16"/>
      <c r="J122" s="16"/>
      <c r="K122" s="14"/>
      <c r="L122" s="17" t="s">
        <v>224</v>
      </c>
      <c r="M122" s="14"/>
      <c r="N122" s="14"/>
    </row>
    <row r="123" spans="2:14" x14ac:dyDescent="0.5">
      <c r="B123" t="b">
        <f>IF(G123&lt;&gt;"",TRUE)</f>
        <v>0</v>
      </c>
      <c r="C123" t="str">
        <f>IF(G123=""," ",C122&amp;D123)</f>
        <v xml:space="preserve"> </v>
      </c>
      <c r="D123" t="str">
        <f>"{""id"":"""&amp;$G$12&amp;"."&amp;G123&amp;""",""path"":"""&amp;$G$12&amp;"."&amp;F123&amp;""",""short"":"""&amp;H123&amp;""",""definition"":"""&amp;L123&amp;""",""min"":"""&amp;I123&amp;""",""max"":"""&amp;J123&amp;""",""type"":[{""code"":"""&amp;K123&amp;"""}]"&amp;IF(M123="","",",""binding"":{""strength"":"""&amp;N123&amp;""",""valueSet"":"""&amp;M123&amp;"""}")&amp;"},"</f>
        <v>{"id":"WHOHIVAdaptationKitModel.","path":"WHOHIVAdaptationKitModel.0","short":"Drug injecting partner","definition":"Contact identified for partner services is a drug injecting partner of the client","min":"","max":"","type":[{"code":""}]},</v>
      </c>
      <c r="F123">
        <f>G123</f>
        <v>0</v>
      </c>
      <c r="G123" s="14"/>
      <c r="H123" s="14" t="s">
        <v>95</v>
      </c>
      <c r="I123" s="16"/>
      <c r="J123" s="16"/>
      <c r="K123" s="14"/>
      <c r="L123" s="17" t="s">
        <v>225</v>
      </c>
      <c r="M123" s="14"/>
      <c r="N123" s="14"/>
    </row>
    <row r="124" spans="2:14" x14ac:dyDescent="0.5">
      <c r="B124" t="b">
        <f>IF(G124&lt;&gt;"",TRUE)</f>
        <v>0</v>
      </c>
      <c r="C124" t="str">
        <f>IF(G124=""," ",C123&amp;D124)</f>
        <v xml:space="preserve"> </v>
      </c>
      <c r="D124" t="str">
        <f>"{""id"":"""&amp;$G$12&amp;"."&amp;G124&amp;""",""path"":"""&amp;$G$12&amp;"."&amp;F124&amp;""",""short"":"""&amp;H124&amp;""",""definition"":"""&amp;L124&amp;""",""min"":"""&amp;I124&amp;""",""max"":"""&amp;J124&amp;""",""type"":[{""code"":"""&amp;K124&amp;"""}]"&amp;IF(M124="","",",""binding"":{""strength"":"""&amp;N124&amp;""",""valueSet"":"""&amp;M124&amp;"""}")&amp;"},"</f>
        <v>{"id":"WHOHIVAdaptationKitModel.","path":"WHOHIVAdaptationKitModel.0","short":"Sexual partner","definition":"Contact identified for partner services is a sexual partner of the client","min":"","max":"","type":[{"code":""}]},</v>
      </c>
      <c r="F124">
        <f>G124</f>
        <v>0</v>
      </c>
      <c r="G124" s="14"/>
      <c r="H124" s="14" t="s">
        <v>97</v>
      </c>
      <c r="I124" s="16"/>
      <c r="J124" s="16"/>
      <c r="K124" s="14"/>
      <c r="L124" s="17" t="s">
        <v>226</v>
      </c>
      <c r="M124" s="14"/>
      <c r="N124" s="14"/>
    </row>
    <row r="125" spans="2:14" x14ac:dyDescent="0.5">
      <c r="B125" t="b">
        <f>IF(G125&lt;&gt;"",TRUE)</f>
        <v>0</v>
      </c>
      <c r="C125" t="str">
        <f>IF(G125=""," ",C124&amp;D125)</f>
        <v xml:space="preserve"> </v>
      </c>
      <c r="D125" t="str">
        <f>"{""id"":"""&amp;$G$12&amp;"."&amp;G125&amp;""",""path"":"""&amp;$G$12&amp;"."&amp;F125&amp;""",""short"":"""&amp;H125&amp;""",""definition"":"""&amp;L125&amp;""",""min"":"""&amp;I125&amp;""",""max"":"""&amp;J125&amp;""",""type"":[{""code"":"""&amp;K125&amp;"""}]"&amp;IF(M125="","",",""binding"":{""strength"":"""&amp;N125&amp;""",""valueSet"":"""&amp;M125&amp;"""}")&amp;"},"</f>
        <v>{"id":"WHOHIVAdaptationKitModel.","path":"WHOHIVAdaptationKitModel.0","short":"Social contact","definition":"Contact identified for social-network services is a social contact of the client ","min":"","max":"","type":[{"code":""}]},</v>
      </c>
      <c r="F125">
        <f>G125</f>
        <v>0</v>
      </c>
      <c r="G125" s="14"/>
      <c r="H125" s="14" t="s">
        <v>99</v>
      </c>
      <c r="I125" s="16"/>
      <c r="J125" s="16"/>
      <c r="K125" s="14"/>
      <c r="L125" s="17" t="s">
        <v>227</v>
      </c>
      <c r="M125" s="14"/>
      <c r="N125" s="14"/>
    </row>
    <row r="126" spans="2:14" x14ac:dyDescent="0.5">
      <c r="B126" t="b">
        <f>IF(G126&lt;&gt;"",TRUE)</f>
        <v>0</v>
      </c>
      <c r="C126" t="str">
        <f>IF(G126=""," ",C125&amp;D126)</f>
        <v xml:space="preserve"> </v>
      </c>
      <c r="D126" t="str">
        <f>"{""id"":"""&amp;$G$12&amp;"."&amp;G126&amp;""",""path"":"""&amp;$G$12&amp;"."&amp;F126&amp;""",""short"":"""&amp;H126&amp;""",""definition"":"""&amp;L126&amp;""",""min"":"""&amp;I126&amp;""",""max"":"""&amp;J126&amp;""",""type"":[{""code"":"""&amp;K126&amp;"""}]"&amp;IF(M126="","",",""binding"":{""strength"":"""&amp;N126&amp;""",""valueSet"":"""&amp;M126&amp;"""}")&amp;"},"</f>
        <v>{"id":"WHOHIVAdaptationKitModel.","path":"WHOHIVAdaptationKitModel.0","short":"HIV test ordered","definition":"An HIV test of the client was ordered by the provider","min":"","max":"","type":[{"code":""}]},</v>
      </c>
      <c r="F126">
        <f>G126</f>
        <v>0</v>
      </c>
      <c r="G126" s="14"/>
      <c r="H126" s="14" t="s">
        <v>228</v>
      </c>
      <c r="I126" s="16"/>
      <c r="J126" s="16"/>
      <c r="K126" s="14"/>
      <c r="L126" s="17" t="s">
        <v>229</v>
      </c>
      <c r="M126" s="14"/>
      <c r="N126" s="14"/>
    </row>
    <row r="127" spans="2:14" x14ac:dyDescent="0.5">
      <c r="B127" t="b">
        <f>IF(G127&lt;&gt;"",TRUE)</f>
        <v>0</v>
      </c>
      <c r="C127" t="str">
        <f>IF(G127=""," ",C126&amp;D127)</f>
        <v xml:space="preserve"> </v>
      </c>
      <c r="D127" t="str">
        <f>"{""id"":"""&amp;$G$12&amp;"."&amp;G127&amp;""",""path"":"""&amp;$G$12&amp;"."&amp;F127&amp;""",""short"":"""&amp;H127&amp;""",""definition"":"""&amp;L127&amp;""",""min"":"""&amp;I127&amp;""",""max"":"""&amp;J127&amp;""",""type"":[{""code"":"""&amp;K127&amp;"""}]"&amp;IF(M127="","",",""binding"":{""strength"":"""&amp;N127&amp;""",""valueSet"":"""&amp;M127&amp;"""}")&amp;"},"</f>
        <v>{"id":"WHOHIVAdaptationKitModel.","path":"WHOHIVAdaptationKitModel.0","short":"HIV test conducted","definition":"An HIV test was performed on the client during the visit ","min":"","max":"","type":[{"code":""}]},</v>
      </c>
      <c r="F127">
        <f>G127</f>
        <v>0</v>
      </c>
      <c r="G127" s="14"/>
      <c r="H127" s="14" t="s">
        <v>230</v>
      </c>
      <c r="I127" s="16"/>
      <c r="J127" s="16"/>
      <c r="K127" s="14"/>
      <c r="L127" s="17" t="s">
        <v>231</v>
      </c>
      <c r="M127" s="14"/>
      <c r="N127" s="14"/>
    </row>
    <row r="128" spans="2:14" x14ac:dyDescent="0.5">
      <c r="B128" t="b">
        <f>IF(G128&lt;&gt;"",TRUE)</f>
        <v>0</v>
      </c>
      <c r="C128" t="str">
        <f>IF(G128=""," ",C127&amp;D128)</f>
        <v xml:space="preserve"> </v>
      </c>
      <c r="D128" t="str">
        <f>"{""id"":"""&amp;$G$12&amp;"."&amp;G128&amp;""",""path"":"""&amp;$G$12&amp;"."&amp;F128&amp;""",""short"":"""&amp;H128&amp;""",""definition"":"""&amp;L128&amp;""",""min"":"""&amp;I128&amp;""",""max"":"""&amp;J128&amp;""",""type"":[{""code"":"""&amp;K128&amp;"""}]"&amp;IF(M128="","",",""binding"":{""strength"":"""&amp;N128&amp;""",""valueSet"":"""&amp;M128&amp;"""}")&amp;"},"</f>
        <v>{"id":"WHOHIVAdaptationKitModel.","path":"WHOHIVAdaptationKitModel.0","short":"HIV test type","definition":"Type of HIV test client received","min":"","max":"","type":[{"code":""}]},</v>
      </c>
      <c r="F128">
        <f>G128</f>
        <v>0</v>
      </c>
      <c r="G128" s="14"/>
      <c r="H128" s="14" t="s">
        <v>232</v>
      </c>
      <c r="I128" s="16"/>
      <c r="J128" s="16"/>
      <c r="K128" s="14"/>
      <c r="L128" s="17" t="s">
        <v>233</v>
      </c>
      <c r="M128" s="14"/>
      <c r="N128" s="14"/>
    </row>
    <row r="129" spans="2:14" x14ac:dyDescent="0.5">
      <c r="B129" t="b">
        <f>IF(G129&lt;&gt;"",TRUE)</f>
        <v>0</v>
      </c>
      <c r="C129" t="str">
        <f>IF(G129=""," ",C128&amp;D129)</f>
        <v xml:space="preserve"> </v>
      </c>
      <c r="D129" t="str">
        <f>"{""id"":"""&amp;$G$12&amp;"."&amp;G129&amp;""",""path"":"""&amp;$G$12&amp;"."&amp;F129&amp;""",""short"":"""&amp;H129&amp;""",""definition"":"""&amp;L129&amp;""",""min"":"""&amp;I129&amp;""",""max"":"""&amp;J129&amp;""",""type"":[{""code"":"""&amp;K129&amp;"""}]"&amp;IF(M129="","",",""binding"":{""strength"":"""&amp;N129&amp;""",""valueSet"":"""&amp;M129&amp;"""}")&amp;"},"</f>
        <v>{"id":"WHOHIVAdaptationKitModel.","path":"WHOHIVAdaptationKitModel.0","short":"Rapid diagnostic test for HIV","definition":"Antibody test for HIV performed with a rapid diagnostic (RDT)","min":"","max":"","type":[{"code":""}]},</v>
      </c>
      <c r="F129">
        <f>G129</f>
        <v>0</v>
      </c>
      <c r="G129" s="14"/>
      <c r="H129" s="14" t="s">
        <v>234</v>
      </c>
      <c r="I129" s="16"/>
      <c r="J129" s="16"/>
      <c r="K129" s="14"/>
      <c r="L129" s="17" t="s">
        <v>235</v>
      </c>
      <c r="M129" s="14"/>
      <c r="N129" s="14"/>
    </row>
    <row r="130" spans="2:14" x14ac:dyDescent="0.5">
      <c r="B130" t="b">
        <f>IF(G130&lt;&gt;"",TRUE)</f>
        <v>0</v>
      </c>
      <c r="C130" t="str">
        <f>IF(G130=""," ",C129&amp;D130)</f>
        <v xml:space="preserve"> </v>
      </c>
      <c r="D130" t="str">
        <f>"{""id"":"""&amp;$G$12&amp;"."&amp;G130&amp;""",""path"":"""&amp;$G$12&amp;"."&amp;F130&amp;""",""short"":"""&amp;H130&amp;""",""definition"":"""&amp;L130&amp;""",""min"":"""&amp;I130&amp;""",""max"":"""&amp;J130&amp;""",""type"":[{""code"":"""&amp;K130&amp;"""}]"&amp;IF(M130="","",",""binding"":{""strength"":"""&amp;N130&amp;""",""valueSet"":"""&amp;M130&amp;"""}")&amp;"},"</f>
        <v>{"id":"WHOHIVAdaptationKitModel.","path":"WHOHIVAdaptationKitModel.0","short":"Enzyme immunoassay for HIV","definition":"Antibody test for HIV performed with an enzyme immunoassay (EIA)","min":"","max":"","type":[{"code":""}]},</v>
      </c>
      <c r="F130">
        <f>G130</f>
        <v>0</v>
      </c>
      <c r="G130" s="14"/>
      <c r="H130" s="14" t="s">
        <v>236</v>
      </c>
      <c r="I130" s="16"/>
      <c r="J130" s="16"/>
      <c r="K130" s="14"/>
      <c r="L130" s="17" t="s">
        <v>237</v>
      </c>
      <c r="M130" s="14"/>
      <c r="N130" s="14"/>
    </row>
    <row r="131" spans="2:14" x14ac:dyDescent="0.5">
      <c r="B131" t="b">
        <f>IF(G131&lt;&gt;"",TRUE)</f>
        <v>0</v>
      </c>
      <c r="C131" t="str">
        <f>IF(G131=""," ",C130&amp;D131)</f>
        <v xml:space="preserve"> </v>
      </c>
      <c r="D131" t="str">
        <f>"{""id"":"""&amp;$G$12&amp;"."&amp;G131&amp;""",""path"":"""&amp;$G$12&amp;"."&amp;F131&amp;""",""short"":"""&amp;H131&amp;""",""definition"":"""&amp;L131&amp;""",""min"":"""&amp;I131&amp;""",""max"":"""&amp;J131&amp;""",""type"":[{""code"":"""&amp;K131&amp;"""}]"&amp;IF(M131="","",",""binding"":{""strength"":"""&amp;N131&amp;""",""valueSet"":"""&amp;M131&amp;"""}")&amp;"},"</f>
        <v>{"id":"WHOHIVAdaptationKitModel.","path":"WHOHIVAdaptationKitModel.0","short":"Nucleic acid test for HIV","definition":"Virological test, which includes testing for early infant diagnosis ","min":"","max":"","type":[{"code":""}]},</v>
      </c>
      <c r="F131">
        <f>G131</f>
        <v>0</v>
      </c>
      <c r="G131" s="14"/>
      <c r="H131" s="14" t="s">
        <v>238</v>
      </c>
      <c r="I131" s="16"/>
      <c r="J131" s="16"/>
      <c r="K131" s="14"/>
      <c r="L131" s="17" t="s">
        <v>239</v>
      </c>
      <c r="M131" s="14"/>
      <c r="N131" s="14"/>
    </row>
    <row r="132" spans="2:14" x14ac:dyDescent="0.5">
      <c r="B132" t="b">
        <f>IF(G132&lt;&gt;"",TRUE)</f>
        <v>0</v>
      </c>
      <c r="C132" t="str">
        <f>IF(G132=""," ",C131&amp;D132)</f>
        <v xml:space="preserve"> </v>
      </c>
      <c r="D132" t="str">
        <f>"{""id"":"""&amp;$G$12&amp;"."&amp;G132&amp;""",""path"":"""&amp;$G$12&amp;"."&amp;F132&amp;""",""short"":"""&amp;H132&amp;""",""definition"":"""&amp;L132&amp;""",""min"":"""&amp;I132&amp;""",""max"":"""&amp;J132&amp;""",""type"":[{""code"":"""&amp;K132&amp;"""}]"&amp;IF(M132="","",",""binding"":{""strength"":"""&amp;N132&amp;""",""valueSet"":"""&amp;M132&amp;"""}")&amp;"},"</f>
        <v>{"id":"WHOHIVAdaptationKitModel.","path":"WHOHIVAdaptationKitModel.0","short":"Dual HIV/Syphilis rapid diagnostic test","definition":"Antibody test for HIV and syphilis performed with a rapid diagnostic (RDT)","min":"","max":"","type":[{"code":""}]},</v>
      </c>
      <c r="F132">
        <f>G132</f>
        <v>0</v>
      </c>
      <c r="G132" s="14"/>
      <c r="H132" s="14" t="s">
        <v>240</v>
      </c>
      <c r="I132" s="16"/>
      <c r="J132" s="16"/>
      <c r="K132" s="14"/>
      <c r="L132" s="17" t="s">
        <v>241</v>
      </c>
      <c r="M132" s="14"/>
      <c r="N132" s="14"/>
    </row>
    <row r="133" spans="2:14" x14ac:dyDescent="0.5">
      <c r="B133" t="b">
        <f>IF(G133&lt;&gt;"",TRUE)</f>
        <v>0</v>
      </c>
      <c r="C133" t="str">
        <f>IF(G133=""," ",C132&amp;D133)</f>
        <v xml:space="preserve"> </v>
      </c>
      <c r="D133" t="str">
        <f>"{""id"":"""&amp;$G$12&amp;"."&amp;G133&amp;""",""path"":"""&amp;$G$12&amp;"."&amp;F133&amp;""",""short"":"""&amp;H133&amp;""",""definition"":"""&amp;L133&amp;""",""min"":"""&amp;I133&amp;""",""max"":"""&amp;J133&amp;""",""type"":[{""code"":"""&amp;K133&amp;"""}]"&amp;IF(M133="","",",""binding"":{""strength"":"""&amp;N133&amp;""",""valueSet"":"""&amp;M133&amp;"""}")&amp;"},"</f>
        <v>{"id":"WHOHIVAdaptationKitModel.","path":"WHOHIVAdaptationKitModel.0","short":"HIV test sent","definition":"Date HIV specimen was sent to lab","min":"","max":"","type":[{"code":""}]},</v>
      </c>
      <c r="F133">
        <f>G133</f>
        <v>0</v>
      </c>
      <c r="G133" s="14"/>
      <c r="H133" s="14" t="s">
        <v>242</v>
      </c>
      <c r="I133" s="16"/>
      <c r="J133" s="16"/>
      <c r="K133" s="14"/>
      <c r="L133" s="17" t="s">
        <v>243</v>
      </c>
      <c r="M133" s="14"/>
      <c r="N133" s="14"/>
    </row>
    <row r="134" spans="2:14" x14ac:dyDescent="0.5">
      <c r="B134" t="b">
        <f>IF(G134&lt;&gt;"",TRUE)</f>
        <v>0</v>
      </c>
      <c r="C134" t="str">
        <f>IF(G134=""," ",C133&amp;D134)</f>
        <v xml:space="preserve"> </v>
      </c>
      <c r="D134" t="str">
        <f>"{""id"":"""&amp;$G$12&amp;"."&amp;G134&amp;""",""path"":"""&amp;$G$12&amp;"."&amp;F134&amp;""",""short"":"""&amp;H134&amp;""",""definition"":"""&amp;L134&amp;""",""min"":"""&amp;I134&amp;""",""max"":"""&amp;J134&amp;""",""type"":[{""code"":"""&amp;K134&amp;"""}]"&amp;IF(M134="","",",""binding"":{""strength"":"""&amp;N134&amp;""",""valueSet"":"""&amp;M134&amp;"""}")&amp;"},"</f>
        <v>{"id":"WHOHIVAdaptationKitModel.","path":"WHOHIVAdaptationKitModel.0","short":"Assay number in testing algorithm","definition":"The number of the assay (test kit) in the HIV testing algorithm.","min":"","max":"","type":[{"code":""}]},</v>
      </c>
      <c r="F134">
        <f>G134</f>
        <v>0</v>
      </c>
      <c r="G134" s="14"/>
      <c r="H134" s="14" t="s">
        <v>244</v>
      </c>
      <c r="I134" s="16"/>
      <c r="J134" s="16"/>
      <c r="K134" s="14"/>
      <c r="L134" s="17" t="s">
        <v>245</v>
      </c>
      <c r="M134" s="14"/>
      <c r="N134" s="14"/>
    </row>
    <row r="135" spans="2:14" x14ac:dyDescent="0.5">
      <c r="B135" t="b">
        <f>IF(G135&lt;&gt;"",TRUE)</f>
        <v>0</v>
      </c>
      <c r="C135" t="str">
        <f>IF(G135=""," ",C134&amp;D135)</f>
        <v xml:space="preserve"> </v>
      </c>
      <c r="D135" t="str">
        <f>"{""id"":"""&amp;$G$12&amp;"."&amp;G135&amp;""",""path"":"""&amp;$G$12&amp;"."&amp;F135&amp;""",""short"":"""&amp;H135&amp;""",""definition"":"""&amp;L135&amp;""",""min"":"""&amp;I135&amp;""",""max"":"""&amp;J135&amp;""",""type"":[{""code"":"""&amp;K135&amp;"""}]"&amp;IF(M135="","",",""binding"":{""strength"":"""&amp;N135&amp;""",""valueSet"":"""&amp;M135&amp;"""}")&amp;"},"</f>
        <v>{"id":"WHOHIVAdaptationKitModel.","path":"WHOHIVAdaptationKitModel.0","short":"Assay 0","definition":"A community outreach test-for-triage or self-test which is not included in the HIV testing algorithm ","min":"","max":"","type":[{"code":""}]},</v>
      </c>
      <c r="F135">
        <f>G135</f>
        <v>0</v>
      </c>
      <c r="G135" s="14"/>
      <c r="H135" s="14" t="s">
        <v>246</v>
      </c>
      <c r="I135" s="16"/>
      <c r="J135" s="16"/>
      <c r="K135" s="14"/>
      <c r="L135" s="17" t="s">
        <v>247</v>
      </c>
      <c r="M135" s="14"/>
      <c r="N135" s="14"/>
    </row>
    <row r="136" spans="2:14" x14ac:dyDescent="0.5">
      <c r="B136" t="b">
        <f>IF(G136&lt;&gt;"",TRUE)</f>
        <v>0</v>
      </c>
      <c r="C136" t="str">
        <f>IF(G136=""," ",C135&amp;D136)</f>
        <v xml:space="preserve"> </v>
      </c>
      <c r="D136" t="str">
        <f>"{""id"":"""&amp;$G$12&amp;"."&amp;G136&amp;""",""path"":"""&amp;$G$12&amp;"."&amp;F136&amp;""",""short"":"""&amp;H136&amp;""",""definition"":"""&amp;L136&amp;""",""min"":"""&amp;I136&amp;""",""max"":"""&amp;J136&amp;""",""type"":[{""code"":"""&amp;K136&amp;"""}]"&amp;IF(M136="","",",""binding"":{""strength"":"""&amp;N136&amp;""",""valueSet"":"""&amp;M136&amp;"""}")&amp;"},"</f>
        <v>{"id":"WHOHIVAdaptationKitModel.","path":"WHOHIVAdaptationKitModel.0","short":"Assay 1","definition":"The first test in the HIV testing algorithm","min":"","max":"","type":[{"code":""}]},</v>
      </c>
      <c r="F136">
        <f>G136</f>
        <v>0</v>
      </c>
      <c r="G136" s="14"/>
      <c r="H136" s="14" t="s">
        <v>248</v>
      </c>
      <c r="I136" s="16"/>
      <c r="J136" s="16"/>
      <c r="K136" s="14"/>
      <c r="L136" s="17" t="s">
        <v>249</v>
      </c>
      <c r="M136" s="14"/>
      <c r="N136" s="14"/>
    </row>
    <row r="137" spans="2:14" x14ac:dyDescent="0.5">
      <c r="B137" t="b">
        <f>IF(G137&lt;&gt;"",TRUE)</f>
        <v>0</v>
      </c>
      <c r="C137" t="str">
        <f>IF(G137=""," ",C136&amp;D137)</f>
        <v xml:space="preserve"> </v>
      </c>
      <c r="D137" t="str">
        <f>"{""id"":"""&amp;$G$12&amp;"."&amp;G137&amp;""",""path"":"""&amp;$G$12&amp;"."&amp;F137&amp;""",""short"":"""&amp;H137&amp;""",""definition"":"""&amp;L137&amp;""",""min"":"""&amp;I137&amp;""",""max"":"""&amp;J137&amp;""",""type"":[{""code"":"""&amp;K137&amp;"""}]"&amp;IF(M137="","",",""binding"":{""strength"":"""&amp;N137&amp;""",""valueSet"":"""&amp;M137&amp;"""}")&amp;"},"</f>
        <v>{"id":"WHOHIVAdaptationKitModel.","path":"WHOHIVAdaptationKitModel.0","short":"Assay 2","definition":"The second test in the HIV testing algorithm","min":"","max":"","type":[{"code":""}]},</v>
      </c>
      <c r="F137">
        <f>G137</f>
        <v>0</v>
      </c>
      <c r="G137" s="14"/>
      <c r="H137" s="14" t="s">
        <v>250</v>
      </c>
      <c r="I137" s="16"/>
      <c r="J137" s="16"/>
      <c r="K137" s="14"/>
      <c r="L137" s="17" t="s">
        <v>251</v>
      </c>
      <c r="M137" s="14"/>
      <c r="N137" s="14"/>
    </row>
    <row r="138" spans="2:14" x14ac:dyDescent="0.5">
      <c r="B138" t="b">
        <f>IF(G138&lt;&gt;"",TRUE)</f>
        <v>0</v>
      </c>
      <c r="C138" t="str">
        <f>IF(G138=""," ",C137&amp;D138)</f>
        <v xml:space="preserve"> </v>
      </c>
      <c r="D138" t="str">
        <f>"{""id"":"""&amp;$G$12&amp;"."&amp;G138&amp;""",""path"":"""&amp;$G$12&amp;"."&amp;F138&amp;""",""short"":"""&amp;H138&amp;""",""definition"":"""&amp;L138&amp;""",""min"":"""&amp;I138&amp;""",""max"":"""&amp;J138&amp;""",""type"":[{""code"":"""&amp;K138&amp;"""}]"&amp;IF(M138="","",",""binding"":{""strength"":"""&amp;N138&amp;""",""valueSet"":"""&amp;M138&amp;"""}")&amp;"},"</f>
        <v>{"id":"WHOHIVAdaptationKitModel.","path":"WHOHIVAdaptationKitModel.0","short":"Assay 3","definition":"The third test in the HIV testing algorithm","min":"","max":"","type":[{"code":""}]},</v>
      </c>
      <c r="F138">
        <f>G138</f>
        <v>0</v>
      </c>
      <c r="G138" s="14"/>
      <c r="H138" s="14" t="s">
        <v>252</v>
      </c>
      <c r="I138" s="16"/>
      <c r="J138" s="16"/>
      <c r="K138" s="14"/>
      <c r="L138" s="17" t="s">
        <v>253</v>
      </c>
      <c r="M138" s="14"/>
      <c r="N138" s="14"/>
    </row>
    <row r="139" spans="2:14" x14ac:dyDescent="0.5">
      <c r="B139" t="b">
        <f>IF(G139&lt;&gt;"",TRUE)</f>
        <v>0</v>
      </c>
      <c r="C139" t="str">
        <f>IF(G139=""," ",C138&amp;D139)</f>
        <v xml:space="preserve"> </v>
      </c>
      <c r="D139" t="str">
        <f>"{""id"":"""&amp;$G$12&amp;"."&amp;G139&amp;""",""path"":"""&amp;$G$12&amp;"."&amp;F139&amp;""",""short"":"""&amp;H139&amp;""",""definition"":"""&amp;L139&amp;""",""min"":"""&amp;I139&amp;""",""max"":"""&amp;J139&amp;""",""type"":[{""code"":"""&amp;K139&amp;"""}]"&amp;IF(M139="","",",""binding"":{""strength"":"""&amp;N139&amp;""",""valueSet"":"""&amp;M139&amp;"""}")&amp;"},"</f>
        <v>{"id":"WHOHIVAdaptationKitModel.","path":"WHOHIVAdaptationKitModel.0","short":"Assay 1 repeated","definition":"The first test in the HIV testing algorithm","min":"","max":"","type":[{"code":""}]},</v>
      </c>
      <c r="F139">
        <f>G139</f>
        <v>0</v>
      </c>
      <c r="G139" s="14"/>
      <c r="H139" s="14" t="s">
        <v>254</v>
      </c>
      <c r="I139" s="16"/>
      <c r="J139" s="16"/>
      <c r="K139" s="14"/>
      <c r="L139" s="17" t="s">
        <v>249</v>
      </c>
      <c r="M139" s="14"/>
      <c r="N139" s="14"/>
    </row>
    <row r="140" spans="2:14" x14ac:dyDescent="0.5">
      <c r="B140" t="b">
        <f>IF(G140&lt;&gt;"",TRUE)</f>
        <v>0</v>
      </c>
      <c r="C140" t="str">
        <f>IF(G140=""," ",C139&amp;D140)</f>
        <v xml:space="preserve"> </v>
      </c>
      <c r="D140" t="str">
        <f>"{""id"":"""&amp;$G$12&amp;"."&amp;G140&amp;""",""path"":"""&amp;$G$12&amp;"."&amp;F140&amp;""",""short"":"""&amp;H140&amp;""",""definition"":"""&amp;L140&amp;""",""min"":"""&amp;I140&amp;""",""max"":"""&amp;J140&amp;""",""type"":[{""code"":"""&amp;K140&amp;"""}]"&amp;IF(M140="","",",""binding"":{""strength"":"""&amp;N140&amp;""",""valueSet"":"""&amp;M140&amp;"""}")&amp;"},"</f>
        <v>{"id":"WHOHIVAdaptationKitModel.","path":"WHOHIVAdaptationKitModel.0","short":"Test result of HIV assay 1","definition":"The result of the first HIV assay in the testing  algorithm","min":"","max":"","type":[{"code":""}]},</v>
      </c>
      <c r="F140">
        <f>G140</f>
        <v>0</v>
      </c>
      <c r="G140" s="14"/>
      <c r="H140" s="14" t="s">
        <v>255</v>
      </c>
      <c r="I140" s="16"/>
      <c r="J140" s="16"/>
      <c r="K140" s="14"/>
      <c r="L140" s="17" t="s">
        <v>256</v>
      </c>
      <c r="M140" s="14"/>
      <c r="N140" s="14"/>
    </row>
    <row r="141" spans="2:14" x14ac:dyDescent="0.5">
      <c r="B141" t="b">
        <f>IF(G141&lt;&gt;"",TRUE)</f>
        <v>0</v>
      </c>
      <c r="C141" t="str">
        <f>IF(G141=""," ",C140&amp;D141)</f>
        <v xml:space="preserve"> </v>
      </c>
      <c r="D141" t="str">
        <f>"{""id"":"""&amp;$G$12&amp;"."&amp;G141&amp;""",""path"":"""&amp;$G$12&amp;"."&amp;F141&amp;""",""short"":"""&amp;H141&amp;""",""definition"":"""&amp;L141&amp;""",""min"":"""&amp;I141&amp;""",""max"":"""&amp;J141&amp;""",""type"":[{""code"":"""&amp;K141&amp;"""}]"&amp;IF(M141="","",",""binding"":{""strength"":"""&amp;N141&amp;""",""valueSet"":"""&amp;M141&amp;"""}")&amp;"},"</f>
        <v>{"id":"WHOHIVAdaptationKitModel.","path":"WHOHIVAdaptationKitModel.0","short":"Reactive ","definition":"The result of the HIV assay in the testing algorithm was reactive","min":"","max":"","type":[{"code":""}]},</v>
      </c>
      <c r="F141">
        <f>G141</f>
        <v>0</v>
      </c>
      <c r="G141" s="14"/>
      <c r="H141" s="14" t="s">
        <v>160</v>
      </c>
      <c r="I141" s="16"/>
      <c r="J141" s="16"/>
      <c r="K141" s="14"/>
      <c r="L141" s="17" t="s">
        <v>257</v>
      </c>
      <c r="M141" s="14"/>
      <c r="N141" s="14"/>
    </row>
    <row r="142" spans="2:14" x14ac:dyDescent="0.5">
      <c r="B142" t="b">
        <f>IF(G142&lt;&gt;"",TRUE)</f>
        <v>0</v>
      </c>
      <c r="C142" t="str">
        <f>IF(G142=""," ",C141&amp;D142)</f>
        <v xml:space="preserve"> </v>
      </c>
      <c r="D142" t="str">
        <f>"{""id"":"""&amp;$G$12&amp;"."&amp;G142&amp;""",""path"":"""&amp;$G$12&amp;"."&amp;F142&amp;""",""short"":"""&amp;H142&amp;""",""definition"":"""&amp;L142&amp;""",""min"":"""&amp;I142&amp;""",""max"":"""&amp;J142&amp;""",""type"":[{""code"":"""&amp;K142&amp;"""}]"&amp;IF(M142="","",",""binding"":{""strength"":"""&amp;N142&amp;""",""valueSet"":"""&amp;M142&amp;"""}")&amp;"},"</f>
        <v>{"id":"WHOHIVAdaptationKitModel.","path":"WHOHIVAdaptationKitModel.0","short":"Non-reactive","definition":"The result of the HIV assay in the testing algorithm was non-reactive","min":"","max":"","type":[{"code":""}]},</v>
      </c>
      <c r="F142">
        <f>G142</f>
        <v>0</v>
      </c>
      <c r="G142" s="14"/>
      <c r="H142" s="14" t="s">
        <v>258</v>
      </c>
      <c r="I142" s="16"/>
      <c r="J142" s="16"/>
      <c r="K142" s="14"/>
      <c r="L142" s="17" t="s">
        <v>259</v>
      </c>
      <c r="M142" s="14"/>
      <c r="N142" s="14"/>
    </row>
    <row r="143" spans="2:14" x14ac:dyDescent="0.5">
      <c r="B143" t="b">
        <f>IF(G143&lt;&gt;"",TRUE)</f>
        <v>0</v>
      </c>
      <c r="C143" t="str">
        <f>IF(G143=""," ",C142&amp;D143)</f>
        <v xml:space="preserve"> </v>
      </c>
      <c r="D143" t="str">
        <f>"{""id"":"""&amp;$G$12&amp;"."&amp;G143&amp;""",""path"":"""&amp;$G$12&amp;"."&amp;F143&amp;""",""short"":"""&amp;H143&amp;""",""definition"":"""&amp;L143&amp;""",""min"":"""&amp;I143&amp;""",""max"":"""&amp;J143&amp;""",""type"":[{""code"":"""&amp;K143&amp;"""}]"&amp;IF(M143="","",",""binding"":{""strength"":"""&amp;N143&amp;""",""valueSet"":"""&amp;M143&amp;"""}")&amp;"},"</f>
        <v>{"id":"WHOHIVAdaptationKitModel.","path":"WHOHIVAdaptationKitModel.0","short":"Test result of HIV assay 2","definition":"The result of the second HIV assay in the testing algorithm ","min":"","max":"","type":[{"code":""}]},</v>
      </c>
      <c r="F143">
        <f>G143</f>
        <v>0</v>
      </c>
      <c r="G143" s="14"/>
      <c r="H143" s="14" t="s">
        <v>260</v>
      </c>
      <c r="I143" s="16"/>
      <c r="J143" s="16"/>
      <c r="K143" s="14"/>
      <c r="L143" s="17" t="s">
        <v>261</v>
      </c>
      <c r="M143" s="14"/>
      <c r="N143" s="14"/>
    </row>
    <row r="144" spans="2:14" x14ac:dyDescent="0.5">
      <c r="B144" t="b">
        <f>IF(G144&lt;&gt;"",TRUE)</f>
        <v>0</v>
      </c>
      <c r="C144" t="str">
        <f>IF(G144=""," ",C143&amp;D144)</f>
        <v xml:space="preserve"> </v>
      </c>
      <c r="D144" t="str">
        <f>"{""id"":"""&amp;$G$12&amp;"."&amp;G144&amp;""",""path"":"""&amp;$G$12&amp;"."&amp;F144&amp;""",""short"":"""&amp;H144&amp;""",""definition"":"""&amp;L144&amp;""",""min"":"""&amp;I144&amp;""",""max"":"""&amp;J144&amp;""",""type"":[{""code"":"""&amp;K144&amp;"""}]"&amp;IF(M144="","",",""binding"":{""strength"":"""&amp;N144&amp;""",""valueSet"":"""&amp;M144&amp;"""}")&amp;"},"</f>
        <v>{"id":"WHOHIVAdaptationKitModel.","path":"WHOHIVAdaptationKitModel.0","short":"Reactive ","definition":"The result of the HIV assay in the testing algorithm was reactive","min":"","max":"","type":[{"code":""}]},</v>
      </c>
      <c r="F144">
        <f>G144</f>
        <v>0</v>
      </c>
      <c r="G144" s="14"/>
      <c r="H144" s="14" t="s">
        <v>160</v>
      </c>
      <c r="I144" s="16"/>
      <c r="J144" s="16"/>
      <c r="K144" s="14"/>
      <c r="L144" s="17" t="s">
        <v>257</v>
      </c>
      <c r="M144" s="14"/>
      <c r="N144" s="14"/>
    </row>
    <row r="145" spans="2:14" x14ac:dyDescent="0.5">
      <c r="B145" t="b">
        <f>IF(G145&lt;&gt;"",TRUE)</f>
        <v>0</v>
      </c>
      <c r="C145" t="str">
        <f>IF(G145=""," ",C144&amp;D145)</f>
        <v xml:space="preserve"> </v>
      </c>
      <c r="D145" t="str">
        <f>"{""id"":"""&amp;$G$12&amp;"."&amp;G145&amp;""",""path"":"""&amp;$G$12&amp;"."&amp;F145&amp;""",""short"":"""&amp;H145&amp;""",""definition"":"""&amp;L145&amp;""",""min"":"""&amp;I145&amp;""",""max"":"""&amp;J145&amp;""",""type"":[{""code"":"""&amp;K145&amp;"""}]"&amp;IF(M145="","",",""binding"":{""strength"":"""&amp;N145&amp;""",""valueSet"":"""&amp;M145&amp;"""}")&amp;"},"</f>
        <v>{"id":"WHOHIVAdaptationKitModel.","path":"WHOHIVAdaptationKitModel.0","short":"Non-reactive","definition":"The result of the HIV assay in the testing algorithm was non-reactive","min":"","max":"","type":[{"code":""}]},</v>
      </c>
      <c r="F145">
        <f>G145</f>
        <v>0</v>
      </c>
      <c r="G145" s="14"/>
      <c r="H145" s="14" t="s">
        <v>258</v>
      </c>
      <c r="I145" s="16"/>
      <c r="J145" s="16"/>
      <c r="K145" s="14"/>
      <c r="L145" s="17" t="s">
        <v>259</v>
      </c>
      <c r="M145" s="14"/>
      <c r="N145" s="14"/>
    </row>
    <row r="146" spans="2:14" x14ac:dyDescent="0.5">
      <c r="B146" t="b">
        <f>IF(G146&lt;&gt;"",TRUE)</f>
        <v>0</v>
      </c>
      <c r="C146" t="str">
        <f>IF(G146=""," ",C145&amp;D146)</f>
        <v xml:space="preserve"> </v>
      </c>
      <c r="D146" t="str">
        <f>"{""id"":"""&amp;$G$12&amp;"."&amp;G146&amp;""",""path"":"""&amp;$G$12&amp;"."&amp;F146&amp;""",""short"":"""&amp;H146&amp;""",""definition"":"""&amp;L146&amp;""",""min"":"""&amp;I146&amp;""",""max"":"""&amp;J146&amp;""",""type"":[{""code"":"""&amp;K146&amp;"""}]"&amp;IF(M146="","",",""binding"":{""strength"":"""&amp;N146&amp;""",""valueSet"":"""&amp;M146&amp;"""}")&amp;"},"</f>
        <v>{"id":"WHOHIVAdaptationKitModel.","path":"WHOHIVAdaptationKitModel.0","short":"Test result of HIV assay 3","definition":"The result of the third HIV assay in the testing algorithm ","min":"","max":"","type":[{"code":""}]},</v>
      </c>
      <c r="F146">
        <f>G146</f>
        <v>0</v>
      </c>
      <c r="G146" s="14"/>
      <c r="H146" s="14" t="s">
        <v>262</v>
      </c>
      <c r="I146" s="16"/>
      <c r="J146" s="16"/>
      <c r="K146" s="14"/>
      <c r="L146" s="17" t="s">
        <v>263</v>
      </c>
      <c r="M146" s="14"/>
      <c r="N146" s="14"/>
    </row>
    <row r="147" spans="2:14" x14ac:dyDescent="0.5">
      <c r="B147" t="b">
        <f>IF(G147&lt;&gt;"",TRUE)</f>
        <v>0</v>
      </c>
      <c r="C147" t="str">
        <f>IF(G147=""," ",C146&amp;D147)</f>
        <v xml:space="preserve"> </v>
      </c>
      <c r="D147" t="str">
        <f>"{""id"":"""&amp;$G$12&amp;"."&amp;G147&amp;""",""path"":"""&amp;$G$12&amp;"."&amp;F147&amp;""",""short"":"""&amp;H147&amp;""",""definition"":"""&amp;L147&amp;""",""min"":"""&amp;I147&amp;""",""max"":"""&amp;J147&amp;""",""type"":[{""code"":"""&amp;K147&amp;"""}]"&amp;IF(M147="","",",""binding"":{""strength"":"""&amp;N147&amp;""",""valueSet"":"""&amp;M147&amp;"""}")&amp;"},"</f>
        <v>{"id":"WHOHIVAdaptationKitModel.","path":"WHOHIVAdaptationKitModel.0","short":"Reactive ","definition":"The result of the HIV assay in the testing algorithm was reactive","min":"","max":"","type":[{"code":""}]},</v>
      </c>
      <c r="F147">
        <f>G147</f>
        <v>0</v>
      </c>
      <c r="G147" s="14"/>
      <c r="H147" s="14" t="s">
        <v>160</v>
      </c>
      <c r="I147" s="16"/>
      <c r="J147" s="16"/>
      <c r="K147" s="14"/>
      <c r="L147" s="17" t="s">
        <v>257</v>
      </c>
      <c r="M147" s="14"/>
      <c r="N147" s="14"/>
    </row>
    <row r="148" spans="2:14" x14ac:dyDescent="0.5">
      <c r="B148" t="b">
        <f>IF(G148&lt;&gt;"",TRUE)</f>
        <v>0</v>
      </c>
      <c r="C148" t="str">
        <f>IF(G148=""," ",C147&amp;D148)</f>
        <v xml:space="preserve"> </v>
      </c>
      <c r="D148" t="str">
        <f>"{""id"":"""&amp;$G$12&amp;"."&amp;G148&amp;""",""path"":"""&amp;$G$12&amp;"."&amp;F148&amp;""",""short"":"""&amp;H148&amp;""",""definition"":"""&amp;L148&amp;""",""min"":"""&amp;I148&amp;""",""max"":"""&amp;J148&amp;""",""type"":[{""code"":"""&amp;K148&amp;"""}]"&amp;IF(M148="","",",""binding"":{""strength"":"""&amp;N148&amp;""",""valueSet"":"""&amp;M148&amp;"""}")&amp;"},"</f>
        <v>{"id":"WHOHIVAdaptationKitModel.","path":"WHOHIVAdaptationKitModel.0","short":"Non-reactive","definition":"The result of the HIV assay in the testing algorithm was non-reactive","min":"","max":"","type":[{"code":""}]},</v>
      </c>
      <c r="F148">
        <f>G148</f>
        <v>0</v>
      </c>
      <c r="G148" s="14"/>
      <c r="H148" s="14" t="s">
        <v>258</v>
      </c>
      <c r="I148" s="16"/>
      <c r="J148" s="16"/>
      <c r="K148" s="14"/>
      <c r="L148" s="17" t="s">
        <v>259</v>
      </c>
      <c r="M148" s="14"/>
      <c r="N148" s="14"/>
    </row>
    <row r="149" spans="2:14" x14ac:dyDescent="0.5">
      <c r="B149" t="b">
        <f>IF(G149&lt;&gt;"",TRUE)</f>
        <v>0</v>
      </c>
      <c r="C149" t="str">
        <f>IF(G149=""," ",C148&amp;D149)</f>
        <v xml:space="preserve"> </v>
      </c>
      <c r="D149" t="str">
        <f>"{""id"":"""&amp;$G$12&amp;"."&amp;G149&amp;""",""path"":"""&amp;$G$12&amp;"."&amp;F149&amp;""",""short"":"""&amp;H149&amp;""",""definition"":"""&amp;L149&amp;""",""min"":"""&amp;I149&amp;""",""max"":"""&amp;J149&amp;""",""type"":[{""code"":"""&amp;K149&amp;"""}]"&amp;IF(M149="","",",""binding"":{""strength"":"""&amp;N149&amp;""",""valueSet"":"""&amp;M149&amp;"""}")&amp;"},"</f>
        <v>{"id":"WHOHIVAdaptationKitModel.","path":"WHOHIVAdaptationKitModel.0","short":"Test result of HIV assay 1 repeated","definition":"The result of the repeated first HIV assay in the testing algorithm ","min":"","max":"","type":[{"code":""}]},</v>
      </c>
      <c r="F149">
        <f>G149</f>
        <v>0</v>
      </c>
      <c r="G149" s="14"/>
      <c r="H149" s="14" t="s">
        <v>264</v>
      </c>
      <c r="I149" s="16"/>
      <c r="J149" s="16"/>
      <c r="K149" s="14"/>
      <c r="L149" s="17" t="s">
        <v>265</v>
      </c>
      <c r="M149" s="14"/>
      <c r="N149" s="14"/>
    </row>
    <row r="150" spans="2:14" x14ac:dyDescent="0.5">
      <c r="B150" t="b">
        <f>IF(G150&lt;&gt;"",TRUE)</f>
        <v>0</v>
      </c>
      <c r="C150" t="str">
        <f>IF(G150=""," ",C149&amp;D150)</f>
        <v xml:space="preserve"> </v>
      </c>
      <c r="D150" t="str">
        <f>"{""id"":"""&amp;$G$12&amp;"."&amp;G150&amp;""",""path"":"""&amp;$G$12&amp;"."&amp;F150&amp;""",""short"":"""&amp;H150&amp;""",""definition"":"""&amp;L150&amp;""",""min"":"""&amp;I150&amp;""",""max"":"""&amp;J150&amp;""",""type"":[{""code"":"""&amp;K150&amp;"""}]"&amp;IF(M150="","",",""binding"":{""strength"":"""&amp;N150&amp;""",""valueSet"":"""&amp;M150&amp;"""}")&amp;"},"</f>
        <v>{"id":"WHOHIVAdaptationKitModel.","path":"WHOHIVAdaptationKitModel.0","short":"Reactive ","definition":"The result of the HIV assay in the testing algorithm was reactive","min":"","max":"","type":[{"code":""}]},</v>
      </c>
      <c r="F150">
        <f>G150</f>
        <v>0</v>
      </c>
      <c r="G150" s="14"/>
      <c r="H150" s="14" t="s">
        <v>160</v>
      </c>
      <c r="I150" s="16"/>
      <c r="J150" s="16"/>
      <c r="K150" s="14"/>
      <c r="L150" s="17" t="s">
        <v>257</v>
      </c>
      <c r="M150" s="14"/>
      <c r="N150" s="14"/>
    </row>
    <row r="151" spans="2:14" x14ac:dyDescent="0.5">
      <c r="B151" t="b">
        <f>IF(G151&lt;&gt;"",TRUE)</f>
        <v>0</v>
      </c>
      <c r="C151" t="str">
        <f>IF(G151=""," ",C150&amp;D151)</f>
        <v xml:space="preserve"> </v>
      </c>
      <c r="D151" t="str">
        <f>"{""id"":"""&amp;$G$12&amp;"."&amp;G151&amp;""",""path"":"""&amp;$G$12&amp;"."&amp;F151&amp;""",""short"":"""&amp;H151&amp;""",""definition"":"""&amp;L151&amp;""",""min"":"""&amp;I151&amp;""",""max"":"""&amp;J151&amp;""",""type"":[{""code"":"""&amp;K151&amp;"""}]"&amp;IF(M151="","",",""binding"":{""strength"":"""&amp;N151&amp;""",""valueSet"":"""&amp;M151&amp;"""}")&amp;"},"</f>
        <v>{"id":"WHOHIVAdaptationKitModel.","path":"WHOHIVAdaptationKitModel.0","short":"Non-reactive","definition":"The result of the HIV assay in the testing algorithm was non-reactive","min":"","max":"","type":[{"code":""}]},</v>
      </c>
      <c r="F151">
        <f>G151</f>
        <v>0</v>
      </c>
      <c r="G151" s="14"/>
      <c r="H151" s="14" t="s">
        <v>258</v>
      </c>
      <c r="I151" s="16"/>
      <c r="J151" s="16"/>
      <c r="K151" s="14"/>
      <c r="L151" s="17" t="s">
        <v>259</v>
      </c>
      <c r="M151" s="14"/>
      <c r="N151" s="14"/>
    </row>
    <row r="152" spans="2:14" x14ac:dyDescent="0.5">
      <c r="B152" t="b">
        <f>IF(G152&lt;&gt;"",TRUE)</f>
        <v>0</v>
      </c>
      <c r="C152" t="str">
        <f>IF(G152=""," ",C151&amp;D152)</f>
        <v xml:space="preserve"> </v>
      </c>
      <c r="D152" t="str">
        <f>"{""id"":"""&amp;$G$12&amp;"."&amp;G152&amp;""",""path"":"""&amp;$G$12&amp;"."&amp;F152&amp;""",""short"":"""&amp;H152&amp;""",""definition"":"""&amp;L152&amp;""",""min"":"""&amp;I152&amp;""",""max"":"""&amp;J152&amp;""",""type"":[{""code"":"""&amp;K152&amp;"""}]"&amp;IF(M152="","",",""binding"":{""strength"":"""&amp;N152&amp;""",""valueSet"":"""&amp;M152&amp;"""}")&amp;"},"</f>
        <v>{"id":"WHOHIVAdaptationKitModel.","path":"WHOHIVAdaptationKitModel.0","short":"HIV test date","definition":"Date of the HIV test","min":"","max":"","type":[{"code":""}]},</v>
      </c>
      <c r="F152">
        <f>G152</f>
        <v>0</v>
      </c>
      <c r="G152" s="14"/>
      <c r="H152" s="14" t="s">
        <v>266</v>
      </c>
      <c r="I152" s="16"/>
      <c r="J152" s="16"/>
      <c r="K152" s="14"/>
      <c r="L152" s="17" t="s">
        <v>267</v>
      </c>
      <c r="M152" s="14"/>
      <c r="N152" s="14"/>
    </row>
    <row r="153" spans="2:14" x14ac:dyDescent="0.5">
      <c r="B153" t="b">
        <f>IF(G153&lt;&gt;"",TRUE)</f>
        <v>0</v>
      </c>
      <c r="C153" t="str">
        <f>IF(G153=""," ",C152&amp;D153)</f>
        <v xml:space="preserve"> </v>
      </c>
      <c r="D153" t="str">
        <f>"{""id"":"""&amp;$G$12&amp;"."&amp;G153&amp;""",""path"":"""&amp;$G$12&amp;"."&amp;F153&amp;""",""short"":"""&amp;H153&amp;""",""definition"":"""&amp;L153&amp;""",""min"":"""&amp;I153&amp;""",""max"":"""&amp;J153&amp;""",""type"":[{""code"":"""&amp;K153&amp;"""}]"&amp;IF(M153="","",",""binding"":{""strength"":"""&amp;N153&amp;""",""valueSet"":"""&amp;M153&amp;"""}")&amp;"},"</f>
        <v>{"id":"WHOHIVAdaptationKitModel.","path":"WHOHIVAdaptationKitModel.0","short":"HIV status","definition":"HIV status reported after applying the HIV testing algorithm. No single HIV test can provide an HIV-positive diagnosis. ","min":"","max":"","type":[{"code":""}]},</v>
      </c>
      <c r="F153">
        <f>G153</f>
        <v>0</v>
      </c>
      <c r="G153" s="14"/>
      <c r="H153" s="14" t="s">
        <v>268</v>
      </c>
      <c r="I153" s="16"/>
      <c r="J153" s="16"/>
      <c r="K153" s="14"/>
      <c r="L153" s="17" t="s">
        <v>269</v>
      </c>
      <c r="M153" s="14"/>
      <c r="N153" s="14"/>
    </row>
    <row r="154" spans="2:14" x14ac:dyDescent="0.5">
      <c r="B154" t="b">
        <f>IF(G154&lt;&gt;"",TRUE)</f>
        <v>0</v>
      </c>
      <c r="C154" t="str">
        <f>IF(G154=""," ",C153&amp;D154)</f>
        <v xml:space="preserve"> </v>
      </c>
      <c r="D154" t="str">
        <f>"{""id"":"""&amp;$G$12&amp;"."&amp;G154&amp;""",""path"":"""&amp;$G$12&amp;"."&amp;F154&amp;""",""short"":"""&amp;H154&amp;""",""definition"":"""&amp;L154&amp;""",""min"":"""&amp;I154&amp;""",""max"":"""&amp;J154&amp;""",""type"":[{""code"":"""&amp;K154&amp;"""}]"&amp;IF(M154="","",",""binding"":{""strength"":"""&amp;N154&amp;""",""valueSet"":"""&amp;M154&amp;"""}")&amp;"},"</f>
        <v>{"id":"WHOHIVAdaptationKitModel.","path":"WHOHIVAdaptationKitModel.0","short":"HIV positive","definition":"Client is HIV positive","min":"","max":"","type":[{"code":""}]},</v>
      </c>
      <c r="F154">
        <f>G154</f>
        <v>0</v>
      </c>
      <c r="G154" s="14"/>
      <c r="H154" s="14" t="s">
        <v>270</v>
      </c>
      <c r="I154" s="16"/>
      <c r="J154" s="16"/>
      <c r="K154" s="14"/>
      <c r="L154" s="17" t="s">
        <v>271</v>
      </c>
      <c r="M154" s="14"/>
      <c r="N154" s="14"/>
    </row>
    <row r="155" spans="2:14" x14ac:dyDescent="0.5">
      <c r="B155" t="b">
        <f>IF(G155&lt;&gt;"",TRUE)</f>
        <v>0</v>
      </c>
      <c r="C155" t="str">
        <f>IF(G155=""," ",C154&amp;D155)</f>
        <v xml:space="preserve"> </v>
      </c>
      <c r="D155" t="str">
        <f>"{""id"":"""&amp;$G$12&amp;"."&amp;G155&amp;""",""path"":"""&amp;$G$12&amp;"."&amp;F155&amp;""",""short"":"""&amp;H155&amp;""",""definition"":"""&amp;L155&amp;""",""min"":"""&amp;I155&amp;""",""max"":"""&amp;J155&amp;""",""type"":[{""code"":"""&amp;K155&amp;"""}]"&amp;IF(M155="","",",""binding"":{""strength"":"""&amp;N155&amp;""",""valueSet"":"""&amp;M155&amp;"""}")&amp;"},"</f>
        <v>{"id":"WHOHIVAdaptationKitModel.","path":"WHOHIVAdaptationKitModel.0","short":"HIV negative","definition":"Client is HIV negative","min":"","max":"","type":[{"code":""}]},</v>
      </c>
      <c r="F155">
        <f>G155</f>
        <v>0</v>
      </c>
      <c r="G155" s="14"/>
      <c r="H155" s="14" t="s">
        <v>272</v>
      </c>
      <c r="I155" s="16"/>
      <c r="J155" s="16"/>
      <c r="K155" s="14"/>
      <c r="L155" s="17" t="s">
        <v>273</v>
      </c>
      <c r="M155" s="14"/>
      <c r="N155" s="14"/>
    </row>
    <row r="156" spans="2:14" x14ac:dyDescent="0.5">
      <c r="B156" t="b">
        <f>IF(G156&lt;&gt;"",TRUE)</f>
        <v>0</v>
      </c>
      <c r="C156" t="str">
        <f>IF(G156=""," ",C155&amp;D156)</f>
        <v xml:space="preserve"> </v>
      </c>
      <c r="D156" t="str">
        <f>"{""id"":"""&amp;$G$12&amp;"."&amp;G156&amp;""",""path"":"""&amp;$G$12&amp;"."&amp;F156&amp;""",""short"":"""&amp;H156&amp;""",""definition"":"""&amp;L156&amp;""",""min"":"""&amp;I156&amp;""",""max"":"""&amp;J156&amp;""",""type"":[{""code"":"""&amp;K156&amp;"""}]"&amp;IF(M156="","",",""binding"":{""strength"":"""&amp;N156&amp;""",""valueSet"":"""&amp;M156&amp;"""}")&amp;"},"</f>
        <v>{"id":"WHOHIVAdaptationKitModel.","path":"WHOHIVAdaptationKitModel.0","short":"Inconclusive","definition":"Inconclusive HIV test","min":"","max":"","type":[{"code":""}]},</v>
      </c>
      <c r="F156">
        <f>G156</f>
        <v>0</v>
      </c>
      <c r="G156" s="14"/>
      <c r="H156" s="14" t="s">
        <v>208</v>
      </c>
      <c r="I156" s="16"/>
      <c r="J156" s="16"/>
      <c r="K156" s="14"/>
      <c r="L156" s="17" t="s">
        <v>209</v>
      </c>
      <c r="M156" s="14"/>
      <c r="N156" s="14"/>
    </row>
    <row r="157" spans="2:14" x14ac:dyDescent="0.5">
      <c r="B157" t="b">
        <f>IF(G157&lt;&gt;"",TRUE)</f>
        <v>0</v>
      </c>
      <c r="C157" t="str">
        <f>IF(G157=""," ",C156&amp;D157)</f>
        <v xml:space="preserve"> </v>
      </c>
      <c r="D157" t="str">
        <f>"{""id"":"""&amp;$G$12&amp;"."&amp;G157&amp;""",""path"":"""&amp;$G$12&amp;"."&amp;F157&amp;""",""short"":"""&amp;H157&amp;""",""definition"":"""&amp;L157&amp;""",""min"":"""&amp;I157&amp;""",""max"":"""&amp;J157&amp;""",""type"":[{""code"":"""&amp;K157&amp;"""}]"&amp;IF(M157="","",",""binding"":{""strength"":"""&amp;N157&amp;""",""valueSet"":"""&amp;M157&amp;"""}")&amp;"},"</f>
        <v>{"id":"WHOHIVAdaptationKitModel.","path":"WHOHIVAdaptationKitModel.0","short":"HIV probable route of transmission","definition":"Probable route(s) of transmission of HIV to client","min":"","max":"","type":[{"code":""}]},</v>
      </c>
      <c r="F157">
        <f>G157</f>
        <v>0</v>
      </c>
      <c r="G157" s="14"/>
      <c r="H157" s="14" t="s">
        <v>274</v>
      </c>
      <c r="I157" s="16"/>
      <c r="J157" s="16"/>
      <c r="K157" s="14"/>
      <c r="L157" s="17" t="s">
        <v>275</v>
      </c>
      <c r="M157" s="14"/>
      <c r="N157" s="14"/>
    </row>
    <row r="158" spans="2:14" x14ac:dyDescent="0.5">
      <c r="B158" t="b">
        <f>IF(G158&lt;&gt;"",TRUE)</f>
        <v>0</v>
      </c>
      <c r="C158" t="str">
        <f>IF(G158=""," ",C157&amp;D158)</f>
        <v xml:space="preserve"> </v>
      </c>
      <c r="D158" t="str">
        <f>"{""id"":"""&amp;$G$12&amp;"."&amp;G158&amp;""",""path"":"""&amp;$G$12&amp;"."&amp;F158&amp;""",""short"":"""&amp;H158&amp;""",""definition"":"""&amp;L158&amp;""",""min"":"""&amp;I158&amp;""",""max"":"""&amp;J158&amp;""",""type"":[{""code"":"""&amp;K158&amp;"""}]"&amp;IF(M158="","",",""binding"":{""strength"":"""&amp;N158&amp;""",""valueSet"":"""&amp;M158&amp;"""}")&amp;"},"</f>
        <v>{"id":"WHOHIVAdaptationKitModel.","path":"WHOHIVAdaptationKitModel.0","short":"Sexual transmission","definition":"Probable route of HIV transmission was sexually","min":"","max":"","type":[{"code":""}]},</v>
      </c>
      <c r="F158">
        <f>G158</f>
        <v>0</v>
      </c>
      <c r="G158" s="14"/>
      <c r="H158" s="14" t="s">
        <v>276</v>
      </c>
      <c r="I158" s="16"/>
      <c r="J158" s="16"/>
      <c r="K158" s="14"/>
      <c r="L158" s="17" t="s">
        <v>277</v>
      </c>
      <c r="M158" s="14"/>
      <c r="N158" s="14"/>
    </row>
    <row r="159" spans="2:14" x14ac:dyDescent="0.5">
      <c r="B159" t="b">
        <f>IF(G159&lt;&gt;"",TRUE)</f>
        <v>0</v>
      </c>
      <c r="C159" t="str">
        <f>IF(G159=""," ",C158&amp;D159)</f>
        <v xml:space="preserve"> </v>
      </c>
      <c r="D159" t="str">
        <f>"{""id"":"""&amp;$G$12&amp;"."&amp;G159&amp;""",""path"":"""&amp;$G$12&amp;"."&amp;F159&amp;""",""short"":"""&amp;H159&amp;""",""definition"":"""&amp;L159&amp;""",""min"":"""&amp;I159&amp;""",""max"":"""&amp;J159&amp;""",""type"":[{""code"":"""&amp;K159&amp;"""}]"&amp;IF(M159="","",",""binding"":{""strength"":"""&amp;N159&amp;""",""valueSet"":"""&amp;M159&amp;"""}")&amp;"},"</f>
        <v>{"id":"WHOHIVAdaptationKitModel.","path":"WHOHIVAdaptationKitModel.0","short":"Transmission through sharing of needles and syringes","definition":"Probable route of HIV transmission was through shared needles","min":"","max":"","type":[{"code":""}]},</v>
      </c>
      <c r="F159">
        <f>G159</f>
        <v>0</v>
      </c>
      <c r="G159" s="14"/>
      <c r="H159" s="14" t="s">
        <v>278</v>
      </c>
      <c r="I159" s="16"/>
      <c r="J159" s="16"/>
      <c r="K159" s="14"/>
      <c r="L159" s="17" t="s">
        <v>279</v>
      </c>
      <c r="M159" s="14"/>
      <c r="N159" s="14"/>
    </row>
    <row r="160" spans="2:14" x14ac:dyDescent="0.5">
      <c r="B160" t="b">
        <f>IF(G160&lt;&gt;"",TRUE)</f>
        <v>0</v>
      </c>
      <c r="C160" t="str">
        <f>IF(G160=""," ",C159&amp;D160)</f>
        <v xml:space="preserve"> </v>
      </c>
      <c r="D160" t="str">
        <f>"{""id"":"""&amp;$G$12&amp;"."&amp;G160&amp;""",""path"":"""&amp;$G$12&amp;"."&amp;F160&amp;""",""short"":"""&amp;H160&amp;""",""definition"":"""&amp;L160&amp;""",""min"":"""&amp;I160&amp;""",""max"":"""&amp;J160&amp;""",""type"":[{""code"":"""&amp;K160&amp;"""}]"&amp;IF(M160="","",",""binding"":{""strength"":"""&amp;N160&amp;""",""valueSet"":"""&amp;M160&amp;"""}")&amp;"},"</f>
        <v>{"id":"WHOHIVAdaptationKitModel.","path":"WHOHIVAdaptationKitModel.0","short":"Mother-to-child transmission","definition":"Transmitted to an infant during pregnancy, labour, delivery and breastfeeding. ","min":"","max":"","type":[{"code":""}]},</v>
      </c>
      <c r="F160">
        <f>G160</f>
        <v>0</v>
      </c>
      <c r="G160" s="14"/>
      <c r="H160" s="14" t="s">
        <v>280</v>
      </c>
      <c r="I160" s="16"/>
      <c r="J160" s="16"/>
      <c r="K160" s="14"/>
      <c r="L160" s="17" t="s">
        <v>281</v>
      </c>
      <c r="M160" s="14"/>
      <c r="N160" s="14"/>
    </row>
    <row r="161" spans="2:14" x14ac:dyDescent="0.5">
      <c r="B161" t="b">
        <f>IF(G161&lt;&gt;"",TRUE)</f>
        <v>0</v>
      </c>
      <c r="C161" t="str">
        <f>IF(G161=""," ",C160&amp;D161)</f>
        <v xml:space="preserve"> </v>
      </c>
      <c r="D161" t="str">
        <f>"{""id"":"""&amp;$G$12&amp;"."&amp;G161&amp;""",""path"":"""&amp;$G$12&amp;"."&amp;F161&amp;""",""short"":"""&amp;H161&amp;""",""definition"":"""&amp;L161&amp;""",""min"":"""&amp;I161&amp;""",""max"":"""&amp;J161&amp;""",""type"":[{""code"":"""&amp;K161&amp;"""}]"&amp;IF(M161="","",",""binding"":{""strength"":"""&amp;N161&amp;""",""valueSet"":"""&amp;M161&amp;"""}")&amp;"},"</f>
        <v>{"id":"WHOHIVAdaptationKitModel.","path":"WHOHIVAdaptationKitModel.0","short":"Transmission through blood transfusion","definition":"Probable route of HIV transmission was through a blood transfusion","min":"","max":"","type":[{"code":""}]},</v>
      </c>
      <c r="F161">
        <f>G161</f>
        <v>0</v>
      </c>
      <c r="G161" s="14"/>
      <c r="H161" s="14" t="s">
        <v>282</v>
      </c>
      <c r="I161" s="16"/>
      <c r="J161" s="16"/>
      <c r="K161" s="14"/>
      <c r="L161" s="17" t="s">
        <v>283</v>
      </c>
      <c r="M161" s="14"/>
      <c r="N161" s="14"/>
    </row>
    <row r="162" spans="2:14" x14ac:dyDescent="0.5">
      <c r="B162" t="b">
        <f>IF(G162&lt;&gt;"",TRUE)</f>
        <v>0</v>
      </c>
      <c r="C162" t="str">
        <f>IF(G162=""," ",C161&amp;D162)</f>
        <v xml:space="preserve"> </v>
      </c>
      <c r="D162" t="str">
        <f>"{""id"":"""&amp;$G$12&amp;"."&amp;G162&amp;""",""path"":"""&amp;$G$12&amp;"."&amp;F162&amp;""",""short"":"""&amp;H162&amp;""",""definition"":"""&amp;L162&amp;""",""min"":"""&amp;I162&amp;""",""max"":"""&amp;J162&amp;""",""type"":[{""code"":"""&amp;K162&amp;"""}]"&amp;IF(M162="","",",""binding"":{""strength"":"""&amp;N162&amp;""",""valueSet"":"""&amp;M162&amp;"""}")&amp;"},"</f>
        <v>{"id":"WHOHIVAdaptationKitModel.","path":"WHOHIVAdaptationKitModel.0","short":"Partner HIV test conducted","definition":"If the client does not know the HIV status of the client's partner(s), offer to test and add results here. ","min":"","max":"","type":[{"code":""}]},</v>
      </c>
      <c r="F162">
        <f>G162</f>
        <v>0</v>
      </c>
      <c r="G162" s="14"/>
      <c r="H162" s="14" t="s">
        <v>284</v>
      </c>
      <c r="I162" s="16"/>
      <c r="J162" s="16"/>
      <c r="K162" s="14"/>
      <c r="L162" s="17" t="s">
        <v>398</v>
      </c>
      <c r="M162" s="14"/>
      <c r="N162" s="14"/>
    </row>
    <row r="163" spans="2:14" x14ac:dyDescent="0.5">
      <c r="B163" t="b">
        <f>IF(G163&lt;&gt;"",TRUE)</f>
        <v>0</v>
      </c>
      <c r="C163" t="str">
        <f>IF(G163=""," ",C162&amp;D163)</f>
        <v xml:space="preserve"> </v>
      </c>
      <c r="D163" t="str">
        <f>"{""id"":"""&amp;$G$12&amp;"."&amp;G163&amp;""",""path"":"""&amp;$G$12&amp;"."&amp;F163&amp;""",""short"":"""&amp;H163&amp;""",""definition"":"""&amp;L163&amp;""",""min"":"""&amp;I163&amp;""",""max"":"""&amp;J163&amp;""",""type"":[{""code"":"""&amp;K163&amp;"""}]"&amp;IF(M163="","",",""binding"":{""strength"":"""&amp;N163&amp;""",""valueSet"":"""&amp;M163&amp;"""}")&amp;"},"</f>
        <v>{"id":"WHOHIVAdaptationKitModel.","path":"WHOHIVAdaptationKitModel.0","short":"Partner HIV test ordered","definition":"An HIV test for the client's partner has been ordered ","min":"","max":"","type":[{"code":""}]},</v>
      </c>
      <c r="F163">
        <f>G163</f>
        <v>0</v>
      </c>
      <c r="G163" s="14"/>
      <c r="H163" s="14" t="s">
        <v>285</v>
      </c>
      <c r="I163" s="16"/>
      <c r="J163" s="16"/>
      <c r="K163" s="14"/>
      <c r="L163" s="17" t="s">
        <v>286</v>
      </c>
      <c r="M163" s="14"/>
      <c r="N163" s="14"/>
    </row>
    <row r="164" spans="2:14" x14ac:dyDescent="0.5">
      <c r="B164" t="b">
        <f>IF(G164&lt;&gt;"",TRUE)</f>
        <v>0</v>
      </c>
      <c r="C164" t="str">
        <f>IF(G164=""," ",C163&amp;D164)</f>
        <v xml:space="preserve"> </v>
      </c>
      <c r="D164" t="str">
        <f>"{""id"":"""&amp;$G$12&amp;"."&amp;G164&amp;""",""path"":"""&amp;$G$12&amp;"."&amp;F164&amp;""",""short"":"""&amp;H164&amp;""",""definition"":"""&amp;L164&amp;""",""min"":"""&amp;I164&amp;""",""max"":"""&amp;J164&amp;""",""type"":[{""code"":"""&amp;K164&amp;"""}]"&amp;IF(M164="","",",""binding"":{""strength"":"""&amp;N164&amp;""",""valueSet"":"""&amp;M164&amp;"""}")&amp;"},"</f>
        <v>{"id":"WHOHIVAdaptationKitModel.","path":"WHOHIVAdaptationKitModel.0","short":"Partner HIV test date","definition":"Select the date of client's partner's HIV test.
","min":"","max":"","type":[{"code":""}]},</v>
      </c>
      <c r="F164">
        <f>G164</f>
        <v>0</v>
      </c>
      <c r="G164" s="14"/>
      <c r="H164" s="14" t="s">
        <v>287</v>
      </c>
      <c r="I164" s="16"/>
      <c r="J164" s="16"/>
      <c r="K164" s="14"/>
      <c r="L164" s="17" t="s">
        <v>288</v>
      </c>
      <c r="M164" s="14"/>
      <c r="N164" s="14"/>
    </row>
    <row r="165" spans="2:14" x14ac:dyDescent="0.5">
      <c r="B165" t="b">
        <f>IF(G165&lt;&gt;"",TRUE)</f>
        <v>0</v>
      </c>
      <c r="C165" t="str">
        <f>IF(G165=""," ",C164&amp;D165)</f>
        <v xml:space="preserve"> </v>
      </c>
      <c r="D165" t="str">
        <f>"{""id"":"""&amp;$G$12&amp;"."&amp;G165&amp;""",""path"":"""&amp;$G$12&amp;"."&amp;F165&amp;""",""short"":"""&amp;H165&amp;""",""definition"":"""&amp;L165&amp;""",""min"":"""&amp;I165&amp;""",""max"":"""&amp;J165&amp;""",""type"":[{""code"":"""&amp;K165&amp;"""}]"&amp;IF(M165="","",",""binding"":{""strength"":"""&amp;N165&amp;""",""valueSet"":"""&amp;M165&amp;"""}")&amp;"},"</f>
        <v>{"id":"WHOHIVAdaptationKitModel.","path":"WHOHIVAdaptationKitModel.0","short":"Partner HIV test result","definition":"The HIV test result of the client's partner","min":"","max":"","type":[{"code":""}]},</v>
      </c>
      <c r="F165">
        <f>G165</f>
        <v>0</v>
      </c>
      <c r="G165" s="14"/>
      <c r="H165" s="14" t="s">
        <v>289</v>
      </c>
      <c r="I165" s="16"/>
      <c r="J165" s="16"/>
      <c r="K165" s="14"/>
      <c r="L165" s="17" t="s">
        <v>290</v>
      </c>
      <c r="M165" s="14"/>
      <c r="N165" s="14"/>
    </row>
    <row r="166" spans="2:14" x14ac:dyDescent="0.5">
      <c r="B166" t="b">
        <f>IF(G166&lt;&gt;"",TRUE)</f>
        <v>0</v>
      </c>
      <c r="C166" t="str">
        <f>IF(G166=""," ",C165&amp;D166)</f>
        <v xml:space="preserve"> </v>
      </c>
      <c r="D166" t="str">
        <f>"{""id"":"""&amp;$G$12&amp;"."&amp;G166&amp;""",""path"":"""&amp;$G$12&amp;"."&amp;F166&amp;""",""short"":"""&amp;H166&amp;""",""definition"":"""&amp;L166&amp;""",""min"":"""&amp;I166&amp;""",""max"":"""&amp;J166&amp;""",""type"":[{""code"":"""&amp;K166&amp;"""}]"&amp;IF(M166="","",",""binding"":{""strength"":"""&amp;N166&amp;""",""valueSet"":"""&amp;M166&amp;"""}")&amp;"},"</f>
        <v>{"id":"WHOHIVAdaptationKitModel.","path":"WHOHIVAdaptationKitModel.0","short":"HIV Positive","definition":"Test result is HIV Positive","min":"","max":"","type":[{"code":""}]},</v>
      </c>
      <c r="F166">
        <f>G166</f>
        <v>0</v>
      </c>
      <c r="G166" s="14"/>
      <c r="H166" s="14" t="s">
        <v>138</v>
      </c>
      <c r="I166" s="16"/>
      <c r="J166" s="16"/>
      <c r="K166" s="14"/>
      <c r="L166" s="17" t="s">
        <v>206</v>
      </c>
      <c r="M166" s="14"/>
      <c r="N166" s="14"/>
    </row>
    <row r="167" spans="2:14" x14ac:dyDescent="0.5">
      <c r="B167" t="b">
        <f>IF(G167&lt;&gt;"",TRUE)</f>
        <v>0</v>
      </c>
      <c r="C167" t="str">
        <f>IF(G167=""," ",C166&amp;D167)</f>
        <v xml:space="preserve"> </v>
      </c>
      <c r="D167" t="str">
        <f>"{""id"":"""&amp;$G$12&amp;"."&amp;G167&amp;""",""path"":"""&amp;$G$12&amp;"."&amp;F167&amp;""",""short"":"""&amp;H167&amp;""",""definition"":"""&amp;L167&amp;""",""min"":"""&amp;I167&amp;""",""max"":"""&amp;J167&amp;""",""type"":[{""code"":"""&amp;K167&amp;"""}]"&amp;IF(M167="","",",""binding"":{""strength"":"""&amp;N167&amp;""",""valueSet"":"""&amp;M167&amp;"""}")&amp;"},"</f>
        <v>{"id":"WHOHIVAdaptationKitModel.","path":"WHOHIVAdaptationKitModel.0","short":"HIV Negative","definition":"Test result is HIV Negative","min":"","max":"","type":[{"code":""}]},</v>
      </c>
      <c r="F167">
        <f>G167</f>
        <v>0</v>
      </c>
      <c r="G167" s="14"/>
      <c r="H167" s="14" t="s">
        <v>140</v>
      </c>
      <c r="I167" s="16"/>
      <c r="J167" s="16"/>
      <c r="K167" s="14"/>
      <c r="L167" s="17" t="s">
        <v>207</v>
      </c>
      <c r="M167" s="14"/>
      <c r="N167" s="14"/>
    </row>
    <row r="168" spans="2:14" x14ac:dyDescent="0.5">
      <c r="B168" t="b">
        <f>IF(G168&lt;&gt;"",TRUE)</f>
        <v>0</v>
      </c>
      <c r="C168" t="str">
        <f>IF(G168=""," ",C167&amp;D168)</f>
        <v xml:space="preserve"> </v>
      </c>
      <c r="D168" t="str">
        <f>"{""id"":"""&amp;$G$12&amp;"."&amp;G168&amp;""",""path"":"""&amp;$G$12&amp;"."&amp;F168&amp;""",""short"":"""&amp;H168&amp;""",""definition"":"""&amp;L168&amp;""",""min"":"""&amp;I168&amp;""",""max"":"""&amp;J168&amp;""",""type"":[{""code"":"""&amp;K168&amp;"""}]"&amp;IF(M168="","",",""binding"":{""strength"":"""&amp;N168&amp;""",""valueSet"":"""&amp;M168&amp;"""}")&amp;"},"</f>
        <v>{"id":"WHOHIVAdaptationKitModel.","path":"WHOHIVAdaptationKitModel.0","short":"Inconclusive","definition":"Inconclusive HIV test","min":"","max":"","type":[{"code":""}]},</v>
      </c>
      <c r="F168">
        <f>G168</f>
        <v>0</v>
      </c>
      <c r="G168" s="14"/>
      <c r="H168" s="14" t="s">
        <v>208</v>
      </c>
      <c r="I168" s="16"/>
      <c r="J168" s="16"/>
      <c r="K168" s="14"/>
      <c r="L168" s="17" t="s">
        <v>209</v>
      </c>
      <c r="M168" s="14"/>
      <c r="N168" s="14"/>
    </row>
    <row r="169" spans="2:14" x14ac:dyDescent="0.5">
      <c r="B169" t="b">
        <f>IF(G169&lt;&gt;"",TRUE)</f>
        <v>0</v>
      </c>
      <c r="C169" t="str">
        <f>IF(G169=""," ",C168&amp;D169)</f>
        <v xml:space="preserve"> </v>
      </c>
      <c r="D169" t="str">
        <f>"{""id"":"""&amp;$G$12&amp;"."&amp;G169&amp;""",""path"":"""&amp;$G$12&amp;"."&amp;F169&amp;""",""short"":"""&amp;H169&amp;""",""definition"":"""&amp;L169&amp;""",""min"":"""&amp;I169&amp;""",""max"":"""&amp;J169&amp;""",""type"":[{""code"":"""&amp;K169&amp;"""}]"&amp;IF(M169="","",",""binding"":{""strength"":"""&amp;N169&amp;""",""valueSet"":"""&amp;M169&amp;"""}")&amp;"},"</f>
        <v>{"id":"WHOHIVAdaptationKitModel.","path":"WHOHIVAdaptationKitModel.0","short":"Partner HIV status (confirmed)","definition":"The HIV status of a sexual or drug injecting partner of the client, based on a confirmed test result","min":"","max":"","type":[{"code":""}]},</v>
      </c>
      <c r="F169">
        <f>G169</f>
        <v>0</v>
      </c>
      <c r="G169" s="14"/>
      <c r="H169" s="14" t="s">
        <v>291</v>
      </c>
      <c r="I169" s="16"/>
      <c r="J169" s="16"/>
      <c r="K169" s="14"/>
      <c r="L169" s="17" t="s">
        <v>292</v>
      </c>
      <c r="M169" s="14"/>
      <c r="N169" s="14"/>
    </row>
    <row r="170" spans="2:14" x14ac:dyDescent="0.5">
      <c r="B170" t="b">
        <f>IF(G170&lt;&gt;"",TRUE)</f>
        <v>0</v>
      </c>
      <c r="C170" t="str">
        <f>IF(G170=""," ",C169&amp;D170)</f>
        <v xml:space="preserve"> </v>
      </c>
      <c r="D170" t="str">
        <f>"{""id"":"""&amp;$G$12&amp;"."&amp;G170&amp;""",""path"":"""&amp;$G$12&amp;"."&amp;F170&amp;""",""short"":"""&amp;H170&amp;""",""definition"":"""&amp;L170&amp;""",""min"":"""&amp;I170&amp;""",""max"":"""&amp;J170&amp;""",""type"":[{""code"":"""&amp;K170&amp;"""}]"&amp;IF(M170="","",",""binding"":{""strength"":"""&amp;N170&amp;""",""valueSet"":"""&amp;M170&amp;"""}")&amp;"},"</f>
        <v>{"id":"WHOHIVAdaptationKitModel.","path":"WHOHIVAdaptationKitModel.0","short":"HIV positive","definition":"Client's partner is HIV positive","min":"","max":"","type":[{"code":""}]},</v>
      </c>
      <c r="F170">
        <f>G170</f>
        <v>0</v>
      </c>
      <c r="G170" s="14"/>
      <c r="H170" s="14" t="s">
        <v>270</v>
      </c>
      <c r="I170" s="16"/>
      <c r="J170" s="16"/>
      <c r="K170" s="14"/>
      <c r="L170" s="17" t="s">
        <v>293</v>
      </c>
      <c r="M170" s="14"/>
      <c r="N170" s="14"/>
    </row>
    <row r="171" spans="2:14" x14ac:dyDescent="0.5">
      <c r="B171" t="b">
        <f>IF(G171&lt;&gt;"",TRUE)</f>
        <v>0</v>
      </c>
      <c r="C171" t="str">
        <f>IF(G171=""," ",C170&amp;D171)</f>
        <v xml:space="preserve"> </v>
      </c>
      <c r="D171" t="str">
        <f>"{""id"":"""&amp;$G$12&amp;"."&amp;G171&amp;""",""path"":"""&amp;$G$12&amp;"."&amp;F171&amp;""",""short"":"""&amp;H171&amp;""",""definition"":"""&amp;L171&amp;""",""min"":"""&amp;I171&amp;""",""max"":"""&amp;J171&amp;""",""type"":[{""code"":"""&amp;K171&amp;"""}]"&amp;IF(M171="","",",""binding"":{""strength"":"""&amp;N171&amp;""",""valueSet"":"""&amp;M171&amp;"""}")&amp;"},"</f>
        <v>{"id":"WHOHIVAdaptationKitModel.","path":"WHOHIVAdaptationKitModel.0","short":"HIV negative","definition":"Client's partner is HIV negative","min":"","max":"","type":[{"code":""}]},</v>
      </c>
      <c r="F171">
        <f>G171</f>
        <v>0</v>
      </c>
      <c r="G171" s="14"/>
      <c r="H171" s="14" t="s">
        <v>272</v>
      </c>
      <c r="I171" s="16"/>
      <c r="J171" s="16"/>
      <c r="K171" s="14"/>
      <c r="L171" s="17" t="s">
        <v>294</v>
      </c>
      <c r="M171" s="14"/>
      <c r="N171" s="14"/>
    </row>
    <row r="172" spans="2:14" x14ac:dyDescent="0.5">
      <c r="B172" t="b">
        <f>IF(G172&lt;&gt;"",TRUE)</f>
        <v>0</v>
      </c>
      <c r="C172" t="str">
        <f>IF(G172=""," ",C171&amp;D172)</f>
        <v xml:space="preserve"> </v>
      </c>
      <c r="D172" t="str">
        <f>"{""id"":"""&amp;$G$12&amp;"."&amp;G172&amp;""",""path"":"""&amp;$G$12&amp;"."&amp;F172&amp;""",""short"":"""&amp;H172&amp;""",""definition"":"""&amp;L172&amp;""",""min"":"""&amp;I172&amp;""",""max"":"""&amp;J172&amp;""",""type"":[{""code"":"""&amp;K172&amp;"""}]"&amp;IF(M172="","",",""binding"":{""strength"":"""&amp;N172&amp;""",""valueSet"":"""&amp;M172&amp;"""}")&amp;"},"</f>
        <v>{"id":"WHOHIVAdaptationKitModel.","path":"WHOHIVAdaptationKitModel.0","short":"Inconclusive","definition":"Inconclusive HIV test","min":"","max":"","type":[{"code":""}]},</v>
      </c>
      <c r="F172">
        <f>G172</f>
        <v>0</v>
      </c>
      <c r="G172" s="14"/>
      <c r="H172" s="14" t="s">
        <v>208</v>
      </c>
      <c r="I172" s="16"/>
      <c r="J172" s="16"/>
      <c r="K172" s="14"/>
      <c r="L172" s="17" t="s">
        <v>209</v>
      </c>
      <c r="M172" s="14"/>
      <c r="N172" s="14"/>
    </row>
    <row r="173" spans="2:14" x14ac:dyDescent="0.5">
      <c r="B173" t="b">
        <f>IF(G173&lt;&gt;"",TRUE)</f>
        <v>0</v>
      </c>
      <c r="C173" t="str">
        <f>IF(G173=""," ",C172&amp;D173)</f>
        <v xml:space="preserve"> </v>
      </c>
      <c r="D173" t="str">
        <f>"{""id"":"""&amp;$G$12&amp;"."&amp;G173&amp;""",""path"":"""&amp;$G$12&amp;"."&amp;F173&amp;""",""short"":"""&amp;H173&amp;""",""definition"":"""&amp;L173&amp;""",""min"":"""&amp;I173&amp;""",""max"":"""&amp;J173&amp;""",""type"":[{""code"":"""&amp;K173&amp;"""}]"&amp;IF(M173="","",",""binding"":{""strength"":"""&amp;N173&amp;""",""valueSet"":"""&amp;M173&amp;"""}")&amp;"},"</f>
        <v>{"id":"WHOHIVAdaptationKitModel.","path":"WHOHIVAdaptationKitModel.0","short":"Counselling provided on diagnoses","definition":"Whether counselling was provided to a client given a diagnosis during the visit","min":"","max":"","type":[{"code":""}]},</v>
      </c>
      <c r="F173">
        <f>G173</f>
        <v>0</v>
      </c>
      <c r="G173" s="14"/>
      <c r="H173" s="14" t="s">
        <v>295</v>
      </c>
      <c r="I173" s="16"/>
      <c r="J173" s="16"/>
      <c r="K173" s="14"/>
      <c r="L173" s="17" t="s">
        <v>296</v>
      </c>
      <c r="M173" s="14"/>
      <c r="N173" s="14"/>
    </row>
    <row r="174" spans="2:14" x14ac:dyDescent="0.5">
      <c r="B174" t="b">
        <f>IF(G174&lt;&gt;"",TRUE)</f>
        <v>0</v>
      </c>
      <c r="C174" t="str">
        <f>IF(G174=""," ",C173&amp;D174)</f>
        <v xml:space="preserve"> </v>
      </c>
      <c r="D174" t="str">
        <f>"{""id"":"""&amp;$G$12&amp;"."&amp;G174&amp;""",""path"":"""&amp;$G$12&amp;"."&amp;F174&amp;""",""short"":"""&amp;H174&amp;""",""definition"":"""&amp;L174&amp;""",""min"":"""&amp;I174&amp;""",""max"":"""&amp;J174&amp;""",""type"":[{""code"":"""&amp;K174&amp;"""}]"&amp;IF(M174="","",",""binding"":{""strength"":"""&amp;N174&amp;""",""valueSet"":"""&amp;M174&amp;"""}")&amp;"},"</f>
        <v>{"id":"WHOHIVAdaptationKitModel.","path":"WHOHIVAdaptationKitModel.0","short":"HIV positive counselling conducted","definition":"Whether counselling was provided to a client who has been diagnosed with HIV.","min":"","max":"","type":[{"code":""}]},</v>
      </c>
      <c r="F174">
        <f>G174</f>
        <v>0</v>
      </c>
      <c r="G174" s="14"/>
      <c r="H174" s="14" t="s">
        <v>297</v>
      </c>
      <c r="I174" s="16"/>
      <c r="J174" s="16"/>
      <c r="K174" s="14"/>
      <c r="L174" s="17" t="s">
        <v>298</v>
      </c>
      <c r="M174" s="14"/>
      <c r="N174" s="14"/>
    </row>
    <row r="175" spans="2:14" x14ac:dyDescent="0.5">
      <c r="B175" t="b">
        <f>IF(G175&lt;&gt;"",TRUE)</f>
        <v>0</v>
      </c>
      <c r="C175" t="str">
        <f>IF(G175=""," ",C174&amp;D175)</f>
        <v xml:space="preserve"> </v>
      </c>
      <c r="D175" t="str">
        <f>"{""id"":"""&amp;$G$12&amp;"."&amp;G175&amp;""",""path"":"""&amp;$G$12&amp;"."&amp;F175&amp;""",""short"":"""&amp;H175&amp;""",""definition"":"""&amp;L175&amp;""",""min"":"""&amp;I175&amp;""",""max"":"""&amp;J175&amp;""",""type"":[{""code"":"""&amp;K175&amp;"""}]"&amp;IF(M175="","",",""binding"":{""strength"":"""&amp;N175&amp;""",""valueSet"":"""&amp;M175&amp;"""}")&amp;"},"</f>
        <v>{"id":"WHOHIVAdaptationKitModel.","path":"WHOHIVAdaptationKitModel.0","short":"Hepatitis B positive counselling conducted","definition":"Whether counselling was provided to a client who has been diagnosed with Hepatitis B.","min":"","max":"","type":[{"code":""}]},</v>
      </c>
      <c r="F175">
        <f>G175</f>
        <v>0</v>
      </c>
      <c r="G175" s="14"/>
      <c r="H175" s="14" t="s">
        <v>299</v>
      </c>
      <c r="I175" s="16"/>
      <c r="J175" s="16"/>
      <c r="K175" s="14"/>
      <c r="L175" s="17" t="s">
        <v>300</v>
      </c>
      <c r="M175" s="14"/>
      <c r="N175" s="14"/>
    </row>
    <row r="176" spans="2:14" x14ac:dyDescent="0.5">
      <c r="B176" t="b">
        <f>IF(G176&lt;&gt;"",TRUE)</f>
        <v>0</v>
      </c>
      <c r="C176" t="str">
        <f>IF(G176=""," ",C175&amp;D176)</f>
        <v xml:space="preserve"> </v>
      </c>
      <c r="D176" t="str">
        <f>"{""id"":"""&amp;$G$12&amp;"."&amp;G176&amp;""",""path"":"""&amp;$G$12&amp;"."&amp;F176&amp;""",""short"":"""&amp;H176&amp;""",""definition"":"""&amp;L176&amp;""",""min"":"""&amp;I176&amp;""",""max"":"""&amp;J176&amp;""",""type"":[{""code"":"""&amp;K176&amp;"""}]"&amp;IF(M176="","",",""binding"":{""strength"":"""&amp;N176&amp;""",""valueSet"":"""&amp;M176&amp;"""}")&amp;"},"</f>
        <v>{"id":"WHOHIVAdaptationKitModel.","path":"WHOHIVAdaptationKitModel.0","short":"Hepatitis C positive counselling conducted","definition":"Whether counselling was provided to a client who has been diagnosed with Hepatitis C.","min":"","max":"","type":[{"code":""}]},</v>
      </c>
      <c r="F176">
        <f>G176</f>
        <v>0</v>
      </c>
      <c r="G176" s="14"/>
      <c r="H176" s="14" t="s">
        <v>301</v>
      </c>
      <c r="I176" s="16"/>
      <c r="J176" s="16"/>
      <c r="K176" s="14"/>
      <c r="L176" s="17" t="s">
        <v>302</v>
      </c>
      <c r="M176" s="14"/>
      <c r="N176" s="14"/>
    </row>
    <row r="177" spans="2:14" x14ac:dyDescent="0.5">
      <c r="B177" t="b">
        <f>IF(G177&lt;&gt;"",TRUE)</f>
        <v>0</v>
      </c>
      <c r="C177" t="str">
        <f>IF(G177=""," ",C176&amp;D177)</f>
        <v xml:space="preserve"> </v>
      </c>
      <c r="D177" t="str">
        <f>"{""id"":"""&amp;$G$12&amp;"."&amp;G177&amp;""",""path"":"""&amp;$G$12&amp;"."&amp;F177&amp;""",""short"":"""&amp;H177&amp;""",""definition"":"""&amp;L177&amp;""",""min"":"""&amp;I177&amp;""",""max"":"""&amp;J177&amp;""",""type"":[{""code"":"""&amp;K177&amp;"""}]"&amp;IF(M177="","",",""binding"":{""strength"":"""&amp;N177&amp;""",""valueSet"":"""&amp;M177&amp;"""}")&amp;"},"</f>
        <v>{"id":"WHOHIVAdaptationKitModel.","path":"WHOHIVAdaptationKitModel.0","short":"Syphilis counselling and treatment","definition":"Whether counselling and treatment was provided to a client who has been diagnosed with Syphilis.","min":"","max":"","type":[{"code":""}]},</v>
      </c>
      <c r="F177">
        <f>G177</f>
        <v>0</v>
      </c>
      <c r="G177" s="14"/>
      <c r="H177" s="14" t="s">
        <v>303</v>
      </c>
      <c r="I177" s="16"/>
      <c r="J177" s="16"/>
      <c r="K177" s="14"/>
      <c r="L177" s="17" t="s">
        <v>304</v>
      </c>
      <c r="M177" s="14"/>
      <c r="N177" s="14"/>
    </row>
    <row r="178" spans="2:14" x14ac:dyDescent="0.5">
      <c r="B178" t="b">
        <f>IF(G178&lt;&gt;"",TRUE)</f>
        <v>0</v>
      </c>
      <c r="C178" t="str">
        <f>IF(G178=""," ",C177&amp;D178)</f>
        <v xml:space="preserve"> </v>
      </c>
      <c r="D178" t="str">
        <f>"{""id"":"""&amp;$G$12&amp;"."&amp;G178&amp;""",""path"":"""&amp;$G$12&amp;"."&amp;F178&amp;""",""short"":"""&amp;H178&amp;""",""definition"":"""&amp;L178&amp;""",""min"":"""&amp;I178&amp;""",""max"":"""&amp;J178&amp;""",""type"":[{""code"":"""&amp;K178&amp;"""}]"&amp;IF(M178="","",",""binding"":{""strength"":"""&amp;N178&amp;""",""valueSet"":"""&amp;M178&amp;"""}")&amp;"},"</f>
        <v>{"id":"WHOHIVAdaptationKitModel.","path":"WHOHIVAdaptationKitModel.0","short":"Syphilis counselling, treatment and further testing","definition":"Whether counselling and treatment was provided to a client who has been diagnosed with Syphilis. Additional testing (RPR test) recommended. ","min":"","max":"","type":[{"code":""}]},</v>
      </c>
      <c r="F178">
        <f>G178</f>
        <v>0</v>
      </c>
      <c r="G178" s="14"/>
      <c r="H178" s="14" t="s">
        <v>305</v>
      </c>
      <c r="I178" s="16"/>
      <c r="J178" s="16"/>
      <c r="K178" s="14"/>
      <c r="L178" s="17" t="s">
        <v>306</v>
      </c>
      <c r="M178" s="14"/>
      <c r="N178" s="14"/>
    </row>
    <row r="179" spans="2:14" x14ac:dyDescent="0.5">
      <c r="B179" t="b">
        <f>IF(G179&lt;&gt;"",TRUE)</f>
        <v>0</v>
      </c>
      <c r="C179" t="str">
        <f>IF(G179=""," ",C178&amp;D179)</f>
        <v xml:space="preserve"> </v>
      </c>
      <c r="D179" t="str">
        <f>"{""id"":"""&amp;$G$12&amp;"."&amp;G179&amp;""",""path"":"""&amp;$G$12&amp;"."&amp;F179&amp;""",""short"":"""&amp;H179&amp;""",""definition"":"""&amp;L179&amp;""",""min"":"""&amp;I179&amp;""",""max"":"""&amp;J179&amp;""",""type"":[{""code"":"""&amp;K179&amp;"""}]"&amp;IF(M179="","",",""binding"":{""strength"":"""&amp;N179&amp;""",""valueSet"":"""&amp;M179&amp;"""}")&amp;"},"</f>
        <v>{"id":"WHOHIVAdaptationKitModel.","path":"WHOHIVAdaptationKitModel.0","short":"Link to ART and confirmatory testing","definition":"If the client tested positive for HIV, link the client to care for confirmatory testing and ART initiation","min":"","max":"","type":[{"code":""}]},</v>
      </c>
      <c r="F179">
        <f>G179</f>
        <v>0</v>
      </c>
      <c r="G179" s="14"/>
      <c r="H179" s="14" t="s">
        <v>307</v>
      </c>
      <c r="I179" s="16"/>
      <c r="J179" s="16"/>
      <c r="K179" s="14"/>
      <c r="L179" s="17" t="s">
        <v>308</v>
      </c>
      <c r="M179" s="14"/>
      <c r="N179" s="14"/>
    </row>
    <row r="180" spans="2:14" x14ac:dyDescent="0.5">
      <c r="B180" t="b">
        <f>IF(G180&lt;&gt;"",TRUE)</f>
        <v>0</v>
      </c>
      <c r="C180" t="str">
        <f>IF(G180=""," ",C179&amp;D180)</f>
        <v xml:space="preserve"> </v>
      </c>
      <c r="D180" t="str">
        <f>"{""id"":"""&amp;$G$12&amp;"."&amp;G180&amp;""",""path"":"""&amp;$G$12&amp;"."&amp;F180&amp;""",""short"":"""&amp;H180&amp;""",""definition"":"""&amp;L180&amp;""",""min"":"""&amp;I180&amp;""",""max"":"""&amp;J180&amp;""",""type"":[{""code"":"""&amp;K180&amp;"""}]"&amp;IF(M180="","",",""binding"":{""strength"":"""&amp;N180&amp;""",""valueSet"":"""&amp;M180&amp;"""}")&amp;"},"</f>
        <v>{"id":"WHOHIVAdaptationKitModel.","path":"WHOHIVAdaptationKitModel.0","short":"Prevention services offered and referrals","definition":"Offer or refer to prevention services","min":"","max":"","type":[{"code":""}]},</v>
      </c>
      <c r="F180">
        <f>G180</f>
        <v>0</v>
      </c>
      <c r="G180" s="14"/>
      <c r="H180" s="14" t="s">
        <v>309</v>
      </c>
      <c r="I180" s="16"/>
      <c r="J180" s="16"/>
      <c r="K180" s="14"/>
      <c r="L180" s="17" t="s">
        <v>310</v>
      </c>
      <c r="M180" s="14"/>
      <c r="N180" s="14"/>
    </row>
    <row r="181" spans="2:14" x14ac:dyDescent="0.5">
      <c r="B181" t="b">
        <f>IF(G181&lt;&gt;"",TRUE)</f>
        <v>0</v>
      </c>
      <c r="C181" t="str">
        <f>IF(G181=""," ",C180&amp;D181)</f>
        <v xml:space="preserve"> </v>
      </c>
      <c r="D181" t="str">
        <f>"{""id"":"""&amp;$G$12&amp;"."&amp;G181&amp;""",""path"":"""&amp;$G$12&amp;"."&amp;F181&amp;""",""short"":"""&amp;H181&amp;""",""definition"":"""&amp;L181&amp;""",""min"":"""&amp;I181&amp;""",""max"":"""&amp;J181&amp;""",""type"":[{""code"":"""&amp;K181&amp;"""}]"&amp;IF(M181="","",",""binding"":{""strength"":"""&amp;N181&amp;""",""valueSet"":"""&amp;M181&amp;"""}")&amp;"},"</f>
        <v>{"id":"WHOHIVAdaptationKitModel.","path":"WHOHIVAdaptationKitModel.0","short":"Offer male and female condoms and condom-compatible lubricants","definition":"Offer male and female condoms and condom-compatible lubricants","min":"","max":"","type":[{"code":""}]},</v>
      </c>
      <c r="F181">
        <f>G181</f>
        <v>0</v>
      </c>
      <c r="G181" s="14"/>
      <c r="H181" s="14" t="s">
        <v>311</v>
      </c>
      <c r="I181" s="16"/>
      <c r="J181" s="16"/>
      <c r="K181" s="14"/>
      <c r="L181" s="17" t="s">
        <v>311</v>
      </c>
      <c r="M181" s="14"/>
      <c r="N181" s="14"/>
    </row>
    <row r="182" spans="2:14" x14ac:dyDescent="0.5">
      <c r="B182" t="b">
        <f>IF(G182&lt;&gt;"",TRUE)</f>
        <v>0</v>
      </c>
      <c r="C182" t="str">
        <f>IF(G182=""," ",C181&amp;D182)</f>
        <v xml:space="preserve"> </v>
      </c>
      <c r="D182" t="str">
        <f>"{""id"":"""&amp;$G$12&amp;"."&amp;G182&amp;""",""path"":"""&amp;$G$12&amp;"."&amp;F182&amp;""",""short"":"""&amp;H182&amp;""",""definition"":"""&amp;L182&amp;""",""min"":"""&amp;I182&amp;""",""max"":"""&amp;J182&amp;""",""type"":[{""code"":"""&amp;K182&amp;"""}]"&amp;IF(M182="","",",""binding"":{""strength"":"""&amp;N182&amp;""",""valueSet"":"""&amp;M182&amp;"""}")&amp;"},"</f>
        <v>{"id":"WHOHIVAdaptationKitModel.","path":"WHOHIVAdaptationKitModel.0","short":"Offer PrEP for people at substantial ongoing risk of HIV infection ","definition":"Offer pre-exposure prophylaxis (PrEP) to people with substantial ongoing risk of HIV infection ","min":"","max":"","type":[{"code":""}]},</v>
      </c>
      <c r="F182">
        <f>G182</f>
        <v>0</v>
      </c>
      <c r="G182" s="14"/>
      <c r="H182" s="14" t="s">
        <v>312</v>
      </c>
      <c r="I182" s="16"/>
      <c r="J182" s="16"/>
      <c r="K182" s="14"/>
      <c r="L182" s="17" t="s">
        <v>313</v>
      </c>
      <c r="M182" s="14"/>
      <c r="N182" s="14"/>
    </row>
    <row r="183" spans="2:14" x14ac:dyDescent="0.5">
      <c r="B183" t="b">
        <f>IF(G183&lt;&gt;"",TRUE)</f>
        <v>0</v>
      </c>
      <c r="C183" t="str">
        <f>IF(G183=""," ",C182&amp;D183)</f>
        <v xml:space="preserve"> </v>
      </c>
      <c r="D183" t="str">
        <f>"{""id"":"""&amp;$G$12&amp;"."&amp;G183&amp;""",""path"":"""&amp;$G$12&amp;"."&amp;F183&amp;""",""short"":"""&amp;H183&amp;""",""definition"":"""&amp;L183&amp;""",""min"":"""&amp;I183&amp;""",""max"":"""&amp;J183&amp;""",""type"":[{""code"":"""&amp;K183&amp;"""}]"&amp;IF(M183="","",",""binding"":{""strength"":"""&amp;N183&amp;""",""valueSet"":"""&amp;M183&amp;"""}")&amp;"},"</f>
        <v>{"id":"WHOHIVAdaptationKitModel.","path":"WHOHIVAdaptationKitModel.0","short":"Offer post-exposure prophylaxis (PEP) following suspected exposure","definition":"Offer or refer client for post-exposure prophylaxis (pep) following suspected exposure","min":"","max":"","type":[{"code":""}]},</v>
      </c>
      <c r="F183">
        <f>G183</f>
        <v>0</v>
      </c>
      <c r="G183" s="14"/>
      <c r="H183" s="14" t="s">
        <v>314</v>
      </c>
      <c r="I183" s="16"/>
      <c r="J183" s="16"/>
      <c r="K183" s="14"/>
      <c r="L183" s="17" t="s">
        <v>315</v>
      </c>
      <c r="M183" s="14"/>
      <c r="N183" s="14"/>
    </row>
    <row r="184" spans="2:14" x14ac:dyDescent="0.5">
      <c r="B184" t="b">
        <f>IF(G184&lt;&gt;"",TRUE)</f>
        <v>0</v>
      </c>
      <c r="C184" t="str">
        <f>IF(G184=""," ",C183&amp;D184)</f>
        <v xml:space="preserve"> </v>
      </c>
      <c r="D184" t="str">
        <f>"{""id"":"""&amp;$G$12&amp;"."&amp;G184&amp;""",""path"":"""&amp;$G$12&amp;"."&amp;F184&amp;""",""short"":"""&amp;H184&amp;""",""definition"":"""&amp;L184&amp;""",""min"":"""&amp;I184&amp;""",""max"":"""&amp;J184&amp;""",""type"":[{""code"":"""&amp;K184&amp;"""}]"&amp;IF(M184="","",",""binding"":{""strength"":"""&amp;N184&amp;""",""valueSet"":"""&amp;M184&amp;"""}")&amp;"},"</f>
        <v>{"id":"WHOHIVAdaptationKitModel.","path":"WHOHIVAdaptationKitModel.0","short":"Voluntary medical male circumcision (VMMC)","definition":"Offer referral for voluntary medical male circumcision (vmmc) (in 14 priority countries) services","min":"","max":"","type":[{"code":""}]},</v>
      </c>
      <c r="F184">
        <f>G184</f>
        <v>0</v>
      </c>
      <c r="G184" s="14"/>
      <c r="H184" s="14" t="s">
        <v>316</v>
      </c>
      <c r="I184" s="16"/>
      <c r="J184" s="16"/>
      <c r="K184" s="14"/>
      <c r="L184" s="17" t="s">
        <v>317</v>
      </c>
      <c r="M184" s="14"/>
      <c r="N184" s="14"/>
    </row>
    <row r="185" spans="2:14" x14ac:dyDescent="0.5">
      <c r="B185" t="b">
        <f>IF(G185&lt;&gt;"",TRUE)</f>
        <v>0</v>
      </c>
      <c r="C185" t="str">
        <f>IF(G185=""," ",C184&amp;D185)</f>
        <v xml:space="preserve"> </v>
      </c>
      <c r="D185" t="str">
        <f>"{""id"":"""&amp;$G$12&amp;"."&amp;G185&amp;""",""path"":"""&amp;$G$12&amp;"."&amp;F185&amp;""",""short"":"""&amp;H185&amp;""",""definition"":"""&amp;L185&amp;""",""min"":"""&amp;I185&amp;""",""max"":"""&amp;J185&amp;""",""type"":[{""code"":"""&amp;K185&amp;"""}]"&amp;IF(M185="","",",""binding"":{""strength"":"""&amp;N185&amp;""",""valueSet"":"""&amp;M185&amp;"""}")&amp;"},"</f>
        <v>{"id":"WHOHIVAdaptationKitModel.","path":"WHOHIVAdaptationKitModel.0","short":"Harm reduction for people who inject drugs (needle and syringe programmes, opioid substitution therapy, other drug-dependence treatment and opioid overdose prevention and management)","definition":"Offer or refer people who inject drugs (needle and syringe programmes, opioid substitution therapy, other drug-dependence treatment and opioid overdose prevention and management) to harm reduction services","min":"","max":"","type":[{"code":""}]},</v>
      </c>
      <c r="F185">
        <f>G185</f>
        <v>0</v>
      </c>
      <c r="G185" s="14"/>
      <c r="H185" s="14" t="s">
        <v>318</v>
      </c>
      <c r="I185" s="16"/>
      <c r="J185" s="16"/>
      <c r="K185" s="14"/>
      <c r="L185" s="17" t="s">
        <v>319</v>
      </c>
      <c r="M185" s="14"/>
      <c r="N185" s="14"/>
    </row>
    <row r="186" spans="2:14" x14ac:dyDescent="0.5">
      <c r="B186" t="b">
        <f>IF(G186&lt;&gt;"",TRUE)</f>
        <v>0</v>
      </c>
      <c r="C186" t="str">
        <f>IF(G186=""," ",C185&amp;D186)</f>
        <v xml:space="preserve"> </v>
      </c>
      <c r="D186" t="str">
        <f>"{""id"":"""&amp;$G$12&amp;"."&amp;G186&amp;""",""path"":"""&amp;$G$12&amp;"."&amp;F186&amp;""",""short"":"""&amp;H186&amp;""",""definition"":"""&amp;L186&amp;""",""min"":"""&amp;I186&amp;""",""max"":"""&amp;J186&amp;""",""type"":[{""code"":"""&amp;K186&amp;"""}]"&amp;IF(M186="","",",""binding"":{""strength"":"""&amp;N186&amp;""",""valueSet"":"""&amp;M186&amp;"""}")&amp;"},"</f>
        <v>{"id":"WHOHIVAdaptationKitModel.","path":"WHOHIVAdaptationKitModel.0","short":"Behavioural interventions to support risk reduction, particularly for people with HIV and members of key populations","definition":"Offer or refer to behavioural interventions to support risk reduction, particularly for people with hiv and members of key populations services","min":"","max":"","type":[{"code":""}]},</v>
      </c>
      <c r="F186">
        <f>G186</f>
        <v>0</v>
      </c>
      <c r="G186" s="14"/>
      <c r="H186" s="14" t="s">
        <v>320</v>
      </c>
      <c r="I186" s="16"/>
      <c r="J186" s="16"/>
      <c r="K186" s="14"/>
      <c r="L186" s="17" t="s">
        <v>321</v>
      </c>
      <c r="M186" s="14"/>
      <c r="N186" s="14"/>
    </row>
    <row r="187" spans="2:14" x14ac:dyDescent="0.5">
      <c r="B187" t="b">
        <f>IF(G187&lt;&gt;"",TRUE)</f>
        <v>0</v>
      </c>
      <c r="C187" t="str">
        <f>IF(G187=""," ",C186&amp;D187)</f>
        <v xml:space="preserve"> </v>
      </c>
      <c r="D187" t="str">
        <f>"{""id"":"""&amp;$G$12&amp;"."&amp;G187&amp;""",""path"":"""&amp;$G$12&amp;"."&amp;F187&amp;""",""short"":"""&amp;H187&amp;""",""definition"":"""&amp;L187&amp;""",""min"":"""&amp;I187&amp;""",""max"":"""&amp;J187&amp;""",""type"":[{""code"":"""&amp;K187&amp;"""}]"&amp;IF(M187="","",",""binding"":{""strength"":"""&amp;N187&amp;""",""valueSet"":"""&amp;M187&amp;"""}")&amp;"},"</f>
        <v>{"id":"WHOHIVAdaptationKitModel.","path":"WHOHIVAdaptationKitModel.0","short":"Sexual and reproductive health integrated services ","definition":"Offer or refer to sexual and reproductive health services","min":"","max":"","type":[{"code":""}]},</v>
      </c>
      <c r="F187">
        <f>G187</f>
        <v>0</v>
      </c>
      <c r="G187" s="14"/>
      <c r="H187" s="14" t="s">
        <v>322</v>
      </c>
      <c r="I187" s="16"/>
      <c r="J187" s="16"/>
      <c r="K187" s="14"/>
      <c r="L187" s="17" t="s">
        <v>323</v>
      </c>
      <c r="M187" s="14"/>
      <c r="N187" s="14"/>
    </row>
    <row r="188" spans="2:14" x14ac:dyDescent="0.5">
      <c r="B188" t="b">
        <f>IF(G188&lt;&gt;"",TRUE)</f>
        <v>0</v>
      </c>
      <c r="C188" t="str">
        <f>IF(G188=""," ",C187&amp;D188)</f>
        <v xml:space="preserve"> </v>
      </c>
      <c r="D188" t="str">
        <f>"{""id"":"""&amp;$G$12&amp;"."&amp;G188&amp;""",""path"":"""&amp;$G$12&amp;"."&amp;F188&amp;""",""short"":"""&amp;H188&amp;""",""definition"":"""&amp;L188&amp;""",""min"":"""&amp;I188&amp;""",""max"":"""&amp;J188&amp;""",""type"":[{""code"":"""&amp;K188&amp;"""}]"&amp;IF(M188="","",",""binding"":{""strength"":"""&amp;N188&amp;""",""valueSet"":"""&amp;M188&amp;"""}")&amp;"},"</f>
        <v>{"id":"WHOHIVAdaptationKitModel.","path":"WHOHIVAdaptationKitModel.0","short":"Contraception and family planning","definition":"Offer contraception and family planning services","min":"","max":"","type":[{"code":""}]},</v>
      </c>
      <c r="F188">
        <f>G188</f>
        <v>0</v>
      </c>
      <c r="G188" s="14"/>
      <c r="H188" s="14" t="s">
        <v>324</v>
      </c>
      <c r="I188" s="16"/>
      <c r="J188" s="16"/>
      <c r="K188" s="14"/>
      <c r="L188" s="17" t="s">
        <v>325</v>
      </c>
      <c r="M188" s="14"/>
      <c r="N188" s="14"/>
    </row>
    <row r="189" spans="2:14" x14ac:dyDescent="0.5">
      <c r="B189" t="b">
        <f>IF(G189&lt;&gt;"",TRUE)</f>
        <v>0</v>
      </c>
      <c r="C189" t="str">
        <f>IF(G189=""," ",C188&amp;D189)</f>
        <v xml:space="preserve"> </v>
      </c>
      <c r="D189" t="str">
        <f>"{""id"":"""&amp;$G$12&amp;"."&amp;G189&amp;""",""path"":"""&amp;$G$12&amp;"."&amp;F189&amp;""",""short"":"""&amp;H189&amp;""",""definition"":"""&amp;L189&amp;""",""min"":"""&amp;I189&amp;""",""max"":"""&amp;J189&amp;""",""type"":[{""code"":"""&amp;K189&amp;"""}]"&amp;IF(M189="","",",""binding"":{""strength"":"""&amp;N189&amp;""",""valueSet"":"""&amp;M189&amp;"""}")&amp;"},"</f>
        <v>{"id":"WHOHIVAdaptationKitModel.","path":"WHOHIVAdaptationKitModel.0","short":"Check pregnancy status","definition":"Check woman's pregnancy status","min":"","max":"","type":[{"code":""}]},</v>
      </c>
      <c r="F189">
        <f>G189</f>
        <v>0</v>
      </c>
      <c r="G189" s="14"/>
      <c r="H189" s="14" t="s">
        <v>326</v>
      </c>
      <c r="I189" s="16"/>
      <c r="J189" s="16"/>
      <c r="K189" s="14"/>
      <c r="L189" s="17" t="s">
        <v>327</v>
      </c>
      <c r="M189" s="14"/>
      <c r="N189" s="14"/>
    </row>
    <row r="190" spans="2:14" x14ac:dyDescent="0.5">
      <c r="B190" t="b">
        <f>IF(G190&lt;&gt;"",TRUE)</f>
        <v>0</v>
      </c>
      <c r="C190" t="str">
        <f>IF(G190=""," ",C189&amp;D190)</f>
        <v xml:space="preserve"> </v>
      </c>
      <c r="D190" t="str">
        <f>"{""id"":"""&amp;$G$12&amp;"."&amp;G190&amp;""",""path"":"""&amp;$G$12&amp;"."&amp;F190&amp;""",""short"":"""&amp;H190&amp;""",""definition"":"""&amp;L190&amp;""",""min"":"""&amp;I190&amp;""",""max"":"""&amp;J190&amp;""",""type"":[{""code"":"""&amp;K190&amp;"""}]"&amp;IF(M190="","",",""binding"":{""strength"":"""&amp;N190&amp;""",""valueSet"":"""&amp;M190&amp;"""}")&amp;"},"</f>
        <v>{"id":"WHOHIVAdaptationKitModel.","path":"WHOHIVAdaptationKitModel.0","short":"Prevention of mother-to-child transmission","definition":"Offer prevention of mother-to-child transmission services (counselling)","min":"","max":"","type":[{"code":""}]},</v>
      </c>
      <c r="F190">
        <f>G190</f>
        <v>0</v>
      </c>
      <c r="G190" s="14"/>
      <c r="H190" s="14" t="s">
        <v>328</v>
      </c>
      <c r="I190" s="16"/>
      <c r="J190" s="16"/>
      <c r="K190" s="14"/>
      <c r="L190" s="17" t="s">
        <v>329</v>
      </c>
      <c r="M190" s="14"/>
      <c r="N190" s="14"/>
    </row>
    <row r="191" spans="2:14" x14ac:dyDescent="0.5">
      <c r="B191" t="b">
        <f>IF(G191&lt;&gt;"",TRUE)</f>
        <v>0</v>
      </c>
      <c r="C191" t="str">
        <f>IF(G191=""," ",C190&amp;D191)</f>
        <v xml:space="preserve"> </v>
      </c>
      <c r="D191" t="str">
        <f>"{""id"":"""&amp;$G$12&amp;"."&amp;G191&amp;""",""path"":"""&amp;$G$12&amp;"."&amp;F191&amp;""",""short"":"""&amp;H191&amp;""",""definition"":"""&amp;L191&amp;""",""min"":"""&amp;I191&amp;""",""max"":"""&amp;J191&amp;""",""type"":[{""code"":"""&amp;K191&amp;"""}]"&amp;IF(M191="","",",""binding"":{""strength"":"""&amp;N191&amp;""",""valueSet"":"""&amp;M191&amp;"""}")&amp;"},"</f>
        <v>{"id":"WHOHIVAdaptationKitModel.","path":"WHOHIVAdaptationKitModel.0","short":"Cervical cancer screening and treatment","definition":"Offer cervical cancer screening and treatment services","min":"","max":"","type":[{"code":""}]},</v>
      </c>
      <c r="F191">
        <f>G191</f>
        <v>0</v>
      </c>
      <c r="G191" s="14"/>
      <c r="H191" s="14" t="s">
        <v>330</v>
      </c>
      <c r="I191" s="16"/>
      <c r="J191" s="16"/>
      <c r="K191" s="14"/>
      <c r="L191" s="17" t="s">
        <v>331</v>
      </c>
      <c r="M191" s="14"/>
      <c r="N191" s="14"/>
    </row>
    <row r="192" spans="2:14" x14ac:dyDescent="0.5">
      <c r="B192" t="b">
        <f>IF(G192&lt;&gt;"",TRUE)</f>
        <v>0</v>
      </c>
      <c r="C192" t="str">
        <f>IF(G192=""," ",C191&amp;D192)</f>
        <v xml:space="preserve"> </v>
      </c>
      <c r="D192" t="str">
        <f>"{""id"":"""&amp;$G$12&amp;"."&amp;G192&amp;""",""path"":"""&amp;$G$12&amp;"."&amp;F192&amp;""",""short"":"""&amp;H192&amp;""",""definition"":"""&amp;L192&amp;""",""min"":"""&amp;I192&amp;""",""max"":"""&amp;J192&amp;""",""type"":[{""code"":"""&amp;K192&amp;"""}]"&amp;IF(M192="","",",""binding"":{""strength"":"""&amp;N192&amp;""",""valueSet"":"""&amp;M192&amp;"""}")&amp;"},"</f>
        <v>{"id":"WHOHIVAdaptationKitModel.","path":"WHOHIVAdaptationKitModel.0","short":"Anal cancer screening (for men who have sex with men) ","definition":"Offer anal cancer screening (for men who have sex with men) services","min":"","max":"","type":[{"code":""}]},</v>
      </c>
      <c r="F192">
        <f>G192</f>
        <v>0</v>
      </c>
      <c r="G192" s="14"/>
      <c r="H192" s="14" t="s">
        <v>332</v>
      </c>
      <c r="I192" s="16"/>
      <c r="J192" s="16"/>
      <c r="K192" s="14"/>
      <c r="L192" s="17" t="s">
        <v>333</v>
      </c>
      <c r="M192" s="14"/>
      <c r="N192" s="14"/>
    </row>
    <row r="193" spans="2:14" x14ac:dyDescent="0.5">
      <c r="B193" t="b">
        <f>IF(G193&lt;&gt;"",TRUE)</f>
        <v>0</v>
      </c>
      <c r="C193" t="str">
        <f>IF(G193=""," ",C192&amp;D193)</f>
        <v xml:space="preserve"> </v>
      </c>
      <c r="D193" t="str">
        <f>"{""id"":"""&amp;$G$12&amp;"."&amp;G193&amp;""",""path"":"""&amp;$G$12&amp;"."&amp;F193&amp;""",""short"":"""&amp;H193&amp;""",""definition"":"""&amp;L193&amp;""",""min"":"""&amp;I193&amp;""",""max"":"""&amp;J193&amp;""",""type"":[{""code"":"""&amp;K193&amp;"""}]"&amp;IF(M193="","",",""binding"":{""strength"":"""&amp;N193&amp;""",""valueSet"":"""&amp;M193&amp;"""}")&amp;"},"</f>
        <v>{"id":"WHOHIVAdaptationKitModel.","path":"WHOHIVAdaptationKitModel.0","short":"Sexually transmitted infection testing and treatment","definition":"Offer STI testing and treatment services","min":"","max":"","type":[{"code":""}]},</v>
      </c>
      <c r="F193">
        <f>G193</f>
        <v>0</v>
      </c>
      <c r="G193" s="14"/>
      <c r="H193" s="14" t="s">
        <v>334</v>
      </c>
      <c r="I193" s="16"/>
      <c r="J193" s="16"/>
      <c r="K193" s="14"/>
      <c r="L193" s="17" t="s">
        <v>335</v>
      </c>
      <c r="M193" s="14"/>
      <c r="N193" s="14"/>
    </row>
    <row r="194" spans="2:14" x14ac:dyDescent="0.5">
      <c r="B194" t="b">
        <f>IF(G194&lt;&gt;"",TRUE)</f>
        <v>0</v>
      </c>
      <c r="C194" t="str">
        <f>IF(G194=""," ",C193&amp;D194)</f>
        <v xml:space="preserve"> </v>
      </c>
      <c r="D194" t="str">
        <f>"{""id"":"""&amp;$G$12&amp;"."&amp;G194&amp;""",""path"":"""&amp;$G$12&amp;"."&amp;F194&amp;""",""short"":"""&amp;H194&amp;""",""definition"":"""&amp;L194&amp;""",""min"":"""&amp;I194&amp;""",""max"":"""&amp;J194&amp;""",""type"":[{""code"":"""&amp;K194&amp;"""}]"&amp;IF(M194="","",",""binding"":{""strength"":"""&amp;N194&amp;""",""valueSet"":"""&amp;M194&amp;"""}")&amp;"},"</f>
        <v>{"id":"WHOHIVAdaptationKitModel.","path":"WHOHIVAdaptationKitModel.0","short":"HIV testing for partners and biological children","definition":"Offer voluntary testing for all partners and biological children of positive cases (includes partner services and index case testing), as welll as partners and social contacts of people from key populations, where appropriate ","min":"","max":"","type":[{"code":""}]},</v>
      </c>
      <c r="F194">
        <f>G194</f>
        <v>0</v>
      </c>
      <c r="G194" s="14"/>
      <c r="H194" s="14" t="s">
        <v>336</v>
      </c>
      <c r="I194" s="16"/>
      <c r="J194" s="16"/>
      <c r="K194" s="14"/>
      <c r="L194" s="17" t="s">
        <v>337</v>
      </c>
      <c r="M194" s="14"/>
      <c r="N194" s="14"/>
    </row>
    <row r="195" spans="2:14" x14ac:dyDescent="0.5">
      <c r="B195" t="b">
        <f>IF(G195&lt;&gt;"",TRUE)</f>
        <v>0</v>
      </c>
      <c r="C195" t="str">
        <f>IF(G195=""," ",C194&amp;D195)</f>
        <v xml:space="preserve"> </v>
      </c>
      <c r="D195" t="str">
        <f>"{""id"":"""&amp;$G$12&amp;"."&amp;G195&amp;""",""path"":"""&amp;$G$12&amp;"."&amp;F195&amp;""",""short"":"""&amp;H195&amp;""",""definition"":"""&amp;L195&amp;""",""min"":"""&amp;I195&amp;""",""max"":"""&amp;J195&amp;""",""type"":[{""code"":"""&amp;K195&amp;"""}]"&amp;IF(M195="","",",""binding"":{""strength"":"""&amp;N195&amp;""",""valueSet"":"""&amp;M195&amp;"""}")&amp;"},"</f>
        <v>{"id":"WHOHIVAdaptationKitModel.","path":"WHOHIVAdaptationKitModel.0","short":"HIV testing for partners and social contacts of people from key populations, where appropriate ","definition":"Offer voluntary testing for partners and social contacts of people from key populations, where appropriate ","min":"","max":"","type":[{"code":""}]},</v>
      </c>
      <c r="F195">
        <f>G195</f>
        <v>0</v>
      </c>
      <c r="G195" s="14"/>
      <c r="H195" s="14" t="s">
        <v>338</v>
      </c>
      <c r="I195" s="16"/>
      <c r="J195" s="16"/>
      <c r="K195" s="14"/>
      <c r="L195" s="17" t="s">
        <v>339</v>
      </c>
      <c r="M195" s="14"/>
      <c r="N195" s="14"/>
    </row>
    <row r="196" spans="2:14" x14ac:dyDescent="0.5">
      <c r="B196" t="b">
        <f>IF(G196&lt;&gt;"",TRUE)</f>
        <v>0</v>
      </c>
      <c r="C196" t="str">
        <f>IF(G196=""," ",C195&amp;D196)</f>
        <v xml:space="preserve"> </v>
      </c>
      <c r="D196" t="str">
        <f>"{""id"":"""&amp;$G$12&amp;"."&amp;G196&amp;""",""path"":"""&amp;$G$12&amp;"."&amp;F196&amp;""",""short"":"""&amp;H196&amp;""",""definition"":"""&amp;L196&amp;""",""min"":"""&amp;I196&amp;""",""max"":"""&amp;J196&amp;""",""type"":[{""code"":"""&amp;K196&amp;"""}]"&amp;IF(M196="","",",""binding"":{""strength"":"""&amp;N196&amp;""",""valueSet"":"""&amp;M196&amp;"""}")&amp;"},"</f>
        <v>{"id":"WHOHIVAdaptationKitModel.","path":"WHOHIVAdaptationKitModel.0","short":"Offer other clinical services","definition":"Other clinical services offered or referrals given to the client","min":"","max":"","type":[{"code":""}]},</v>
      </c>
      <c r="F196">
        <f>G196</f>
        <v>0</v>
      </c>
      <c r="G196" s="14"/>
      <c r="H196" s="14" t="s">
        <v>340</v>
      </c>
      <c r="I196" s="16"/>
      <c r="J196" s="16"/>
      <c r="K196" s="14"/>
      <c r="L196" s="17" t="s">
        <v>341</v>
      </c>
      <c r="M196" s="14"/>
      <c r="N196" s="14"/>
    </row>
    <row r="197" spans="2:14" x14ac:dyDescent="0.5">
      <c r="B197" t="b">
        <f>IF(G197&lt;&gt;"",TRUE)</f>
        <v>0</v>
      </c>
      <c r="C197" t="str">
        <f>IF(G197=""," ",C196&amp;D197)</f>
        <v xml:space="preserve"> </v>
      </c>
      <c r="D197" t="str">
        <f>"{""id"":"""&amp;$G$12&amp;"."&amp;G197&amp;""",""path"":"""&amp;$G$12&amp;"."&amp;F197&amp;""",""short"":"""&amp;H197&amp;""",""definition"":"""&amp;L197&amp;""",""min"":"""&amp;I197&amp;""",""max"":"""&amp;J197&amp;""",""type"":[{""code"":"""&amp;K197&amp;"""}]"&amp;IF(M197="","",",""binding"":{""strength"":"""&amp;N197&amp;""",""valueSet"":"""&amp;M197&amp;"""}")&amp;"},"</f>
        <v>{"id":"WHOHIVAdaptationKitModel.","path":"WHOHIVAdaptationKitModel.0","short":"Assessment and provision of vaccinations","definition":"Assessment and provision of vaccinations, such as for people from key populations, pregnant women and infants; and, where appropriate, tetanus vaccination for adolescent boys and men receiving VMMC ","min":"","max":"","type":[{"code":""}]},</v>
      </c>
      <c r="F197">
        <f>G197</f>
        <v>0</v>
      </c>
      <c r="G197" s="14"/>
      <c r="H197" s="14" t="s">
        <v>342</v>
      </c>
      <c r="I197" s="16"/>
      <c r="J197" s="16"/>
      <c r="K197" s="14"/>
      <c r="L197" s="17" t="s">
        <v>399</v>
      </c>
      <c r="M197" s="14"/>
      <c r="N197" s="14"/>
    </row>
    <row r="198" spans="2:14" x14ac:dyDescent="0.5">
      <c r="B198" t="b">
        <f>IF(G198&lt;&gt;"",TRUE)</f>
        <v>0</v>
      </c>
      <c r="C198" t="str">
        <f>IF(G198=""," ",C197&amp;D198)</f>
        <v xml:space="preserve"> </v>
      </c>
      <c r="D198" t="str">
        <f>"{""id"":"""&amp;$G$12&amp;"."&amp;G198&amp;""",""path"":"""&amp;$G$12&amp;"."&amp;F198&amp;""",""short"":"""&amp;H198&amp;""",""definition"":"""&amp;L198&amp;""",""min"":"""&amp;I198&amp;""",""max"":"""&amp;J198&amp;""",""type"":[{""code"":"""&amp;K198&amp;"""}]"&amp;IF(M198="","",",""binding"":{""strength"":"""&amp;N198&amp;""",""valueSet"":"""&amp;M198&amp;"""}")&amp;"},"</f>
        <v>{"id":"WHOHIVAdaptationKitModel.","path":"WHOHIVAdaptationKitModel.0","short":"Hepatitis B (HBV) and Hepatitis C virus (HCV) testing and treatment","definition":"Offer or refer for HBV and/or HCV testing and treatment","min":"","max":"","type":[{"code":""}]},</v>
      </c>
      <c r="F198">
        <f>G198</f>
        <v>0</v>
      </c>
      <c r="G198" s="14"/>
      <c r="H198" s="14" t="s">
        <v>343</v>
      </c>
      <c r="I198" s="16"/>
      <c r="J198" s="16"/>
      <c r="K198" s="14"/>
      <c r="L198" s="17" t="s">
        <v>344</v>
      </c>
      <c r="M198" s="14"/>
      <c r="N198" s="14"/>
    </row>
    <row r="199" spans="2:14" x14ac:dyDescent="0.5">
      <c r="B199" t="b">
        <f>IF(G199&lt;&gt;"",TRUE)</f>
        <v>0</v>
      </c>
      <c r="C199" t="str">
        <f>IF(G199=""," ",C198&amp;D199)</f>
        <v xml:space="preserve"> </v>
      </c>
      <c r="D199" t="str">
        <f>"{""id"":"""&amp;$G$12&amp;"."&amp;G199&amp;""",""path"":"""&amp;$G$12&amp;"."&amp;F199&amp;""",""short"":"""&amp;H199&amp;""",""definition"":"""&amp;L199&amp;""",""min"":"""&amp;I199&amp;""",""max"":"""&amp;J199&amp;""",""type"":[{""code"":"""&amp;K199&amp;"""}]"&amp;IF(M199="","",",""binding"":{""strength"":"""&amp;N199&amp;""",""valueSet"":"""&amp;M199&amp;"""}")&amp;"},"</f>
        <v>{"id":"WHOHIVAdaptationKitModel.","path":"WHOHIVAdaptationKitModel.0","short":"Co-trimoxazole chemoprophylaxis to prevent Pneumocystis carinii pneumonia","definition":"Offer or refer for co-trimoxazole chemoprophylaxis to prevent pneumocystis carinii pneumonia","min":"","max":"","type":[{"code":""}]},</v>
      </c>
      <c r="F199">
        <f>G199</f>
        <v>0</v>
      </c>
      <c r="G199" s="14"/>
      <c r="H199" s="14" t="s">
        <v>345</v>
      </c>
      <c r="I199" s="16"/>
      <c r="J199" s="16"/>
      <c r="K199" s="14"/>
      <c r="L199" s="17" t="s">
        <v>346</v>
      </c>
      <c r="M199" s="14"/>
      <c r="N199" s="14"/>
    </row>
    <row r="200" spans="2:14" x14ac:dyDescent="0.5">
      <c r="B200" t="b">
        <f>IF(G200&lt;&gt;"",TRUE)</f>
        <v>0</v>
      </c>
      <c r="C200" t="str">
        <f>IF(G200=""," ",C199&amp;D200)</f>
        <v xml:space="preserve"> </v>
      </c>
      <c r="D200" t="str">
        <f>"{""id"":"""&amp;$G$12&amp;"."&amp;G200&amp;""",""path"":"""&amp;$G$12&amp;"."&amp;F200&amp;""",""short"":"""&amp;H200&amp;""",""definition"":"""&amp;L200&amp;""",""min"":"""&amp;I200&amp;""",""max"":"""&amp;J200&amp;""",""type"":[{""code"":"""&amp;K200&amp;"""}]"&amp;IF(M200="","",",""binding"":{""strength"":"""&amp;N200&amp;""",""valueSet"":"""&amp;M200&amp;"""}")&amp;"},"</f>
        <v>{"id":"WHOHIVAdaptationKitModel.","path":"WHOHIVAdaptationKitModel.0","short":"Intensified TB case finding and linkage to TB treatment","definition":"Offer or refer for intensified tuberculosis (TB) case finding and linkage to tuberculosis (TB) treatment","min":"","max":"","type":[{"code":""}]},</v>
      </c>
      <c r="F200">
        <f>G200</f>
        <v>0</v>
      </c>
      <c r="G200" s="14"/>
      <c r="H200" s="14" t="s">
        <v>347</v>
      </c>
      <c r="I200" s="16"/>
      <c r="J200" s="16"/>
      <c r="K200" s="14"/>
      <c r="L200" s="17" t="s">
        <v>348</v>
      </c>
      <c r="M200" s="14"/>
      <c r="N200" s="14"/>
    </row>
    <row r="201" spans="2:14" x14ac:dyDescent="0.5">
      <c r="B201" t="b">
        <f>IF(G201&lt;&gt;"",TRUE)</f>
        <v>0</v>
      </c>
      <c r="C201" t="str">
        <f>IF(G201=""," ",C200&amp;D201)</f>
        <v xml:space="preserve"> </v>
      </c>
      <c r="D201" t="str">
        <f>"{""id"":"""&amp;$G$12&amp;"."&amp;G201&amp;""",""path"":"""&amp;$G$12&amp;"."&amp;F201&amp;""",""short"":"""&amp;H201&amp;""",""definition"":"""&amp;L201&amp;""",""min"":"""&amp;I201&amp;""",""max"":"""&amp;J201&amp;""",""type"":[{""code"":"""&amp;K201&amp;"""}]"&amp;IF(M201="","",",""binding"":{""strength"":"""&amp;N201&amp;""",""valueSet"":"""&amp;M201&amp;"""}")&amp;"},"</f>
        <v>{"id":"WHOHIVAdaptationKitModel.","path":"WHOHIVAdaptationKitModel.0","short":"Provision of isoniazid preventive therapy if person does not have TB","definition":"Offer or refer for provision of isoniazid preventive therapy if person does not have tuberculosis (TB)","min":"","max":"","type":[{"code":""}]},</v>
      </c>
      <c r="F201">
        <f>G201</f>
        <v>0</v>
      </c>
      <c r="G201" s="14"/>
      <c r="H201" s="14" t="s">
        <v>349</v>
      </c>
      <c r="I201" s="16"/>
      <c r="J201" s="16"/>
      <c r="K201" s="14"/>
      <c r="L201" s="17" t="s">
        <v>350</v>
      </c>
      <c r="M201" s="14"/>
      <c r="N201" s="14"/>
    </row>
    <row r="202" spans="2:14" x14ac:dyDescent="0.5">
      <c r="B202" t="b">
        <f>IF(G202&lt;&gt;"",TRUE)</f>
        <v>0</v>
      </c>
      <c r="C202" t="str">
        <f>IF(G202=""," ",C201&amp;D202)</f>
        <v xml:space="preserve"> </v>
      </c>
      <c r="D202" t="str">
        <f>"{""id"":"""&amp;$G$12&amp;"."&amp;G202&amp;""",""path"":"""&amp;$G$12&amp;"."&amp;F202&amp;""",""short"":"""&amp;H202&amp;""",""definition"":"""&amp;L202&amp;""",""min"":"""&amp;I202&amp;""",""max"":"""&amp;J202&amp;""",""type"":[{""code"":"""&amp;K202&amp;"""}]"&amp;IF(M202="","",",""binding"":{""strength"":"""&amp;N202&amp;""",""valueSet"":"""&amp;M202&amp;"""}")&amp;"},"</f>
        <v>{"id":"WHOHIVAdaptationKitModel.","path":"WHOHIVAdaptationKitModel.0","short":"Malaria prevention (such as bed nets and prophylaxis), depending on epidemiology","definition":"Offer or refer for malaria prevention (such as bed nets and prophylaxis), depending on epidemiology","min":"","max":"","type":[{"code":""}]},</v>
      </c>
      <c r="F202">
        <f>G202</f>
        <v>0</v>
      </c>
      <c r="G202" s="14"/>
      <c r="H202" s="14" t="s">
        <v>351</v>
      </c>
      <c r="I202" s="16"/>
      <c r="J202" s="16"/>
      <c r="K202" s="14"/>
      <c r="L202" s="17" t="s">
        <v>352</v>
      </c>
      <c r="M202" s="14"/>
      <c r="N202" s="14"/>
    </row>
    <row r="203" spans="2:14" x14ac:dyDescent="0.5">
      <c r="B203" t="b">
        <f>IF(G203&lt;&gt;"",TRUE)</f>
        <v>0</v>
      </c>
      <c r="C203" t="str">
        <f>IF(G203=""," ",C202&amp;D203)</f>
        <v xml:space="preserve"> </v>
      </c>
      <c r="D203" t="str">
        <f>"{""id"":"""&amp;$G$12&amp;"."&amp;G203&amp;""",""path"":"""&amp;$G$12&amp;"."&amp;F203&amp;""",""short"":"""&amp;H203&amp;""",""definition"":"""&amp;L203&amp;""",""min"":"""&amp;I203&amp;""",""max"":"""&amp;J203&amp;""",""type"":[{""code"":"""&amp;K203&amp;"""}]"&amp;IF(M203="","",",""binding"":{""strength"":"""&amp;N203&amp;""",""valueSet"":"""&amp;M203&amp;"""}")&amp;"},"</f>
        <v>{"id":"WHOHIVAdaptationKitModel.","path":"WHOHIVAdaptationKitModel.0","short":"Other support services","definition":"Offer or refer for other support services","min":"","max":"","type":[{"code":""}]},</v>
      </c>
      <c r="F203">
        <f>G203</f>
        <v>0</v>
      </c>
      <c r="G203" s="14"/>
      <c r="H203" s="14" t="s">
        <v>353</v>
      </c>
      <c r="I203" s="16"/>
      <c r="J203" s="16"/>
      <c r="K203" s="14"/>
      <c r="L203" s="17" t="s">
        <v>354</v>
      </c>
      <c r="M203" s="14"/>
      <c r="N203" s="14"/>
    </row>
    <row r="204" spans="2:14" x14ac:dyDescent="0.5">
      <c r="B204" t="b">
        <f>IF(G204&lt;&gt;"",TRUE)</f>
        <v>0</v>
      </c>
      <c r="C204" t="str">
        <f>IF(G204=""," ",C203&amp;D204)</f>
        <v xml:space="preserve"> </v>
      </c>
      <c r="D204" t="str">
        <f>"{""id"":"""&amp;$G$12&amp;"."&amp;G204&amp;""",""path"":"""&amp;$G$12&amp;"."&amp;F204&amp;""",""short"":"""&amp;H204&amp;""",""definition"":"""&amp;L204&amp;""",""min"":"""&amp;I204&amp;""",""max"":"""&amp;J204&amp;""",""type"":[{""code"":"""&amp;K204&amp;"""}]"&amp;IF(M204="","",",""binding"":{""strength"":"""&amp;N204&amp;""",""valueSet"":"""&amp;M204&amp;"""}")&amp;"},"</f>
        <v>{"id":"WHOHIVAdaptationKitModel.","path":"WHOHIVAdaptationKitModel.0","short":"Mental health services","definition":"Offer or refer for mental health services","min":"","max":"","type":[{"code":""}]},</v>
      </c>
      <c r="F204">
        <f>G204</f>
        <v>0</v>
      </c>
      <c r="G204" s="14"/>
      <c r="H204" s="14" t="s">
        <v>355</v>
      </c>
      <c r="I204" s="16"/>
      <c r="J204" s="16"/>
      <c r="K204" s="14"/>
      <c r="L204" s="17" t="s">
        <v>356</v>
      </c>
      <c r="M204" s="14"/>
      <c r="N204" s="14"/>
    </row>
    <row r="205" spans="2:14" x14ac:dyDescent="0.5">
      <c r="B205" t="b">
        <f>IF(G205&lt;&gt;"",TRUE)</f>
        <v>0</v>
      </c>
      <c r="C205" t="str">
        <f>IF(G205=""," ",C204&amp;D205)</f>
        <v xml:space="preserve"> </v>
      </c>
      <c r="D205" t="str">
        <f>"{""id"":"""&amp;$G$12&amp;"."&amp;G205&amp;""",""path"":"""&amp;$G$12&amp;"."&amp;F205&amp;""",""short"":"""&amp;H205&amp;""",""definition"":"""&amp;L205&amp;""",""min"":"""&amp;I205&amp;""",""max"":"""&amp;J205&amp;""",""type"":[{""code"":"""&amp;K205&amp;"""}]"&amp;IF(M205="","",",""binding"":{""strength"":"""&amp;N205&amp;""",""valueSet"":"""&amp;M205&amp;"""}")&amp;"},"</f>
        <v>{"id":"WHOHIVAdaptationKitModel.","path":"WHOHIVAdaptationKitModel.0","short":"Psychosocial counselling, support and treatment adherence counselling ","definition":"Offer or refer for psychosocial counselling, support and treatment adherence counselling ","min":"","max":"","type":[{"code":""}]},</v>
      </c>
      <c r="F205">
        <f>G205</f>
        <v>0</v>
      </c>
      <c r="G205" s="14"/>
      <c r="H205" s="14" t="s">
        <v>357</v>
      </c>
      <c r="I205" s="16"/>
      <c r="J205" s="16"/>
      <c r="K205" s="14"/>
      <c r="L205" s="17" t="s">
        <v>358</v>
      </c>
      <c r="M205" s="14"/>
      <c r="N205" s="14"/>
    </row>
    <row r="206" spans="2:14" x14ac:dyDescent="0.5">
      <c r="B206" t="b">
        <f>IF(G206&lt;&gt;"",TRUE)</f>
        <v>0</v>
      </c>
      <c r="C206" t="str">
        <f>IF(G206=""," ",C205&amp;D206)</f>
        <v xml:space="preserve"> </v>
      </c>
      <c r="D206" t="str">
        <f>"{""id"":"""&amp;$G$12&amp;"."&amp;G206&amp;""",""path"":"""&amp;$G$12&amp;"."&amp;F206&amp;""",""short"":"""&amp;H206&amp;""",""definition"":"""&amp;L206&amp;""",""min"":"""&amp;I206&amp;""",""max"":"""&amp;J206&amp;""",""type"":[{""code"":"""&amp;K206&amp;"""}]"&amp;IF(M206="","",",""binding"":{""strength"":"""&amp;N206&amp;""",""valueSet"":"""&amp;M206&amp;"""}")&amp;"},"</f>
        <v>{"id":"WHOHIVAdaptationKitModel.","path":"WHOHIVAdaptationKitModel.0","short":"Support for disclosure and partner services","definition":"Offer or refer for support for disclosure and partner services","min":"","max":"","type":[{"code":""}]},</v>
      </c>
      <c r="F206">
        <f>G206</f>
        <v>0</v>
      </c>
      <c r="G206" s="14"/>
      <c r="H206" s="14" t="s">
        <v>359</v>
      </c>
      <c r="I206" s="16"/>
      <c r="J206" s="16"/>
      <c r="K206" s="14"/>
      <c r="L206" s="17" t="s">
        <v>360</v>
      </c>
      <c r="M206" s="14"/>
      <c r="N206" s="14"/>
    </row>
    <row r="207" spans="2:14" x14ac:dyDescent="0.5">
      <c r="B207" t="b">
        <f>IF(G207&lt;&gt;"",TRUE)</f>
        <v>0</v>
      </c>
      <c r="C207" t="str">
        <f>IF(G207=""," ",C206&amp;D207)</f>
        <v xml:space="preserve"> </v>
      </c>
      <c r="D207" t="str">
        <f>"{""id"":"""&amp;$G$12&amp;"."&amp;G207&amp;""",""path"":"""&amp;$G$12&amp;"."&amp;F207&amp;""",""short"":"""&amp;H207&amp;""",""definition"":"""&amp;L207&amp;""",""min"":"""&amp;I207&amp;""",""max"":"""&amp;J207&amp;""",""type"":[{""code"":"""&amp;K207&amp;"""}]"&amp;IF(M207="","",",""binding"":{""strength"":"""&amp;N207&amp;""",""valueSet"":"""&amp;M207&amp;"""}")&amp;"},"</f>
        <v>{"id":"WHOHIVAdaptationKitModel.","path":"WHOHIVAdaptationKitModel.0","short":"Legal and social services","definition":"Offer or refer for legal and social services","min":"","max":"","type":[{"code":""}]},</v>
      </c>
      <c r="F207">
        <f>G207</f>
        <v>0</v>
      </c>
      <c r="G207" s="14"/>
      <c r="H207" s="14" t="s">
        <v>361</v>
      </c>
      <c r="I207" s="16"/>
      <c r="J207" s="16"/>
      <c r="K207" s="14"/>
      <c r="L207" s="17" t="s">
        <v>362</v>
      </c>
      <c r="M207" s="14"/>
      <c r="N207" s="14"/>
    </row>
    <row r="208" spans="2:14" x14ac:dyDescent="0.5">
      <c r="B208" t="b">
        <f>IF(G208&lt;&gt;"",TRUE)</f>
        <v>0</v>
      </c>
      <c r="C208" t="str">
        <f>IF(G208=""," ",C207&amp;D208)</f>
        <v xml:space="preserve"> </v>
      </c>
      <c r="D208" t="str">
        <f>"{""id"":"""&amp;$G$12&amp;"."&amp;G208&amp;""",""path"":"""&amp;$G$12&amp;"."&amp;F208&amp;""",""short"":"""&amp;H208&amp;""",""definition"":"""&amp;L208&amp;""",""min"":"""&amp;I208&amp;""",""max"":"""&amp;J208&amp;""",""type"":[{""code"":"""&amp;K208&amp;"""}]"&amp;IF(M208="","",",""binding"":{""strength"":"""&amp;N208&amp;""",""valueSet"":"""&amp;M208&amp;"""}")&amp;"},"</f>
        <v>{"id":"WHOHIVAdaptationKitModel.","path":"WHOHIVAdaptationKitModel.0","short":"Services for responding to violence against women","definition":"Offer or refer for services for responding to violence against women, including first-line support and psychosocial support, post-rape care and other support services including shelters, legal services and women and child protection services. ","min":"","max":"","type":[{"code":""}]},</v>
      </c>
      <c r="F208">
        <f>G208</f>
        <v>0</v>
      </c>
      <c r="G208" s="14"/>
      <c r="H208" s="14" t="s">
        <v>363</v>
      </c>
      <c r="I208" s="16"/>
      <c r="J208" s="16"/>
      <c r="K208" s="14"/>
      <c r="L208" s="17" t="s">
        <v>364</v>
      </c>
      <c r="M208" s="14"/>
      <c r="N208" s="14"/>
    </row>
    <row r="209" spans="2:14" x14ac:dyDescent="0.5">
      <c r="B209" t="b">
        <f>IF(G209&lt;&gt;"",TRUE)</f>
        <v>0</v>
      </c>
      <c r="C209" t="str">
        <f>IF(G209=""," ",C208&amp;D209)</f>
        <v xml:space="preserve"> </v>
      </c>
      <c r="D209" t="str">
        <f>"{""id"":"""&amp;$G$12&amp;"."&amp;G209&amp;""",""path"":"""&amp;$G$12&amp;"."&amp;F209&amp;""",""short"":"""&amp;H209&amp;""",""definition"":"""&amp;L209&amp;""",""min"":"""&amp;I209&amp;""",""max"":"""&amp;J209&amp;""",""type"":[{""code"":"""&amp;K209&amp;"""}]"&amp;IF(M209="","",",""binding"":{""strength"":"""&amp;N209&amp;""",""valueSet"":"""&amp;M209&amp;"""}")&amp;"},"</f>
        <v>{"id":"WHOHIVAdaptationKitModel.","path":"WHOHIVAdaptationKitModel.0","short":"Clinical enquiry for intimate partner violence  done","definition":"Whether a clinical enquiry for intimate partner violence (IPV) was conducted","min":"","max":"","type":[{"code":""}]},</v>
      </c>
      <c r="F209">
        <f>G209</f>
        <v>0</v>
      </c>
      <c r="G209" s="14"/>
      <c r="H209" s="14" t="s">
        <v>365</v>
      </c>
      <c r="I209" s="16"/>
      <c r="J209" s="16"/>
      <c r="K209" s="14"/>
      <c r="L209" s="17" t="s">
        <v>366</v>
      </c>
      <c r="M209" s="14"/>
      <c r="N209" s="14"/>
    </row>
    <row r="210" spans="2:14" x14ac:dyDescent="0.5">
      <c r="B210" t="b">
        <f>IF(G210&lt;&gt;"",TRUE)</f>
        <v>0</v>
      </c>
      <c r="C210" t="str">
        <f>IF(G210=""," ",C209&amp;D210)</f>
        <v xml:space="preserve"> </v>
      </c>
      <c r="D210" t="str">
        <f>"{""id"":"""&amp;$G$12&amp;"."&amp;G210&amp;""",""path"":"""&amp;$G$12&amp;"."&amp;F210&amp;""",""short"":"""&amp;H210&amp;""",""definition"":"""&amp;L210&amp;""",""min"":"""&amp;I210&amp;""",""max"":"""&amp;J210&amp;""",""type"":[{""code"":"""&amp;K210&amp;"""}]"&amp;IF(M210="","",",""binding"":{""strength"":"""&amp;N210&amp;""",""valueSet"":"""&amp;M210&amp;"""}")&amp;"},"</f>
        <v>{"id":"WHOHIVAdaptationKitModel.","path":"WHOHIVAdaptationKitModel.0","short":"Intimate partner violence enquiry results","definition":"Result of medical inquiry for intimate partner violence (IPV)","min":"","max":"","type":[{"code":""}]},</v>
      </c>
      <c r="F210">
        <f>G210</f>
        <v>0</v>
      </c>
      <c r="G210" s="14"/>
      <c r="H210" s="14" t="s">
        <v>367</v>
      </c>
      <c r="I210" s="16"/>
      <c r="J210" s="16"/>
      <c r="K210" s="14"/>
      <c r="L210" s="17" t="s">
        <v>368</v>
      </c>
      <c r="M210" s="14"/>
      <c r="N210" s="14"/>
    </row>
    <row r="211" spans="2:14" x14ac:dyDescent="0.5">
      <c r="B211" t="b">
        <f>IF(G211&lt;&gt;"",TRUE)</f>
        <v>0</v>
      </c>
      <c r="C211" t="str">
        <f>IF(G211=""," ",C210&amp;D211)</f>
        <v xml:space="preserve"> </v>
      </c>
      <c r="D211" t="str">
        <f>"{""id"":"""&amp;$G$12&amp;"."&amp;G211&amp;""",""path"":"""&amp;$G$12&amp;"."&amp;F211&amp;""",""short"":"""&amp;H211&amp;""",""definition"":"""&amp;L211&amp;""",""min"":"""&amp;I211&amp;""",""max"":"""&amp;J211&amp;""",""type"":[{""code"":"""&amp;K211&amp;"""}]"&amp;IF(M211="","",",""binding"":{""strength"":"""&amp;N211&amp;""",""valueSet"":"""&amp;M211&amp;"""}")&amp;"},"</f>
        <v>{"id":"WHOHIVAdaptationKitModel.","path":"WHOHIVAdaptationKitModel.0","short":"Client received treatment and/or counselling as needed","definition":"Client received treatment and/or counselling as needed","min":"","max":"","type":[{"code":""}]},</v>
      </c>
      <c r="F211">
        <f>G211</f>
        <v>0</v>
      </c>
      <c r="G211" s="14"/>
      <c r="H211" s="14" t="s">
        <v>369</v>
      </c>
      <c r="I211" s="16"/>
      <c r="J211" s="16"/>
      <c r="K211" s="14"/>
      <c r="L211" s="17" t="s">
        <v>369</v>
      </c>
      <c r="M211" s="14"/>
      <c r="N211" s="14"/>
    </row>
    <row r="212" spans="2:14" x14ac:dyDescent="0.5">
      <c r="B212" t="b">
        <f>IF(G212&lt;&gt;"",TRUE)</f>
        <v>0</v>
      </c>
      <c r="C212" t="str">
        <f>IF(G212=""," ",C211&amp;D212)</f>
        <v xml:space="preserve"> </v>
      </c>
      <c r="D212" t="str">
        <f>"{""id"":"""&amp;$G$12&amp;"."&amp;G212&amp;""",""path"":"""&amp;$G$12&amp;"."&amp;F212&amp;""",""short"":"""&amp;H212&amp;""",""definition"":"""&amp;L212&amp;""",""min"":"""&amp;I212&amp;""",""max"":"""&amp;J212&amp;""",""type"":[{""code"":"""&amp;K212&amp;"""}]"&amp;IF(M212="","",",""binding"":{""strength"":"""&amp;N212&amp;""",""valueSet"":"""&amp;M212&amp;"""}")&amp;"},"</f>
        <v>{"id":"WHOHIVAdaptationKitModel.","path":"WHOHIVAdaptationKitModel.0","short":"Client was referred","definition":"Client was referred to another provider/facility","min":"","max":"","type":[{"code":""}]},</v>
      </c>
      <c r="F212">
        <f>G212</f>
        <v>0</v>
      </c>
      <c r="G212" s="14"/>
      <c r="H212" s="14" t="s">
        <v>370</v>
      </c>
      <c r="I212" s="16"/>
      <c r="J212" s="16"/>
      <c r="K212" s="14"/>
      <c r="L212" s="17" t="s">
        <v>371</v>
      </c>
      <c r="M212" s="14"/>
      <c r="N212" s="14"/>
    </row>
    <row r="213" spans="2:14" x14ac:dyDescent="0.5">
      <c r="B213" t="b">
        <f>IF(G213&lt;&gt;"",TRUE)</f>
        <v>0</v>
      </c>
      <c r="C213" t="str">
        <f>IF(G213=""," ",C212&amp;D213)</f>
        <v xml:space="preserve"> </v>
      </c>
      <c r="D213" t="str">
        <f>"{""id"":"""&amp;$G$12&amp;"."&amp;G213&amp;""",""path"":"""&amp;$G$12&amp;"."&amp;F213&amp;""",""short"":"""&amp;H213&amp;""",""definition"":"""&amp;L213&amp;""",""min"":"""&amp;I213&amp;""",""max"":"""&amp;J213&amp;""",""type"":[{""code"":"""&amp;K213&amp;"""}]"&amp;IF(M213="","",",""binding"":{""strength"":"""&amp;N213&amp;""",""valueSet"":"""&amp;M213&amp;"""}")&amp;"},"</f>
        <v>{"id":"WHOHIVAdaptationKitModel.","path":"WHOHIVAdaptationKitModel.0","short":"No action necessary","definition":"No additional action was deemed necessary","min":"","max":"","type":[{"code":""}]},</v>
      </c>
      <c r="F213">
        <f>G213</f>
        <v>0</v>
      </c>
      <c r="G213" s="14"/>
      <c r="H213" s="14" t="s">
        <v>372</v>
      </c>
      <c r="I213" s="16"/>
      <c r="J213" s="16"/>
      <c r="K213" s="14"/>
      <c r="L213" s="17" t="s">
        <v>373</v>
      </c>
      <c r="M213" s="14"/>
      <c r="N213" s="14"/>
    </row>
    <row r="214" spans="2:14" x14ac:dyDescent="0.5">
      <c r="B214" t="b">
        <f>IF(G214&lt;&gt;"",TRUE)</f>
        <v>0</v>
      </c>
      <c r="C214" t="str">
        <f>IF(G214=""," ",C213&amp;D214)</f>
        <v xml:space="preserve"> </v>
      </c>
      <c r="D214" t="str">
        <f>"{""id"":"""&amp;$G$12&amp;"."&amp;G214&amp;""",""path"":"""&amp;$G$12&amp;"."&amp;F214&amp;""",""short"":"""&amp;H214&amp;""",""definition"":"""&amp;L214&amp;""",""min"":"""&amp;I214&amp;""",""max"":"""&amp;J214&amp;""",""type"":[{""code"":"""&amp;K214&amp;"""}]"&amp;IF(M214="","",",""binding"":{""strength"":"""&amp;N214&amp;""",""valueSet"":"""&amp;M214&amp;"""}")&amp;"},"</f>
        <v>{"id":"WHOHIVAdaptationKitModel.","path":"WHOHIVAdaptationKitModel.0","short":"Other IPV result (specify)","definition":"Other IPV result not described above","min":"","max":"","type":[{"code":""}]},</v>
      </c>
      <c r="F214">
        <f>G214</f>
        <v>0</v>
      </c>
      <c r="G214" s="14"/>
      <c r="H214" s="14" t="s">
        <v>374</v>
      </c>
      <c r="I214" s="16"/>
      <c r="J214" s="16"/>
      <c r="K214" s="14"/>
      <c r="L214" s="17" t="s">
        <v>375</v>
      </c>
      <c r="M214" s="14"/>
      <c r="N214" s="14"/>
    </row>
    <row r="215" spans="2:14" x14ac:dyDescent="0.5">
      <c r="B215" t="b">
        <f>IF(G215&lt;&gt;"",TRUE)</f>
        <v>0</v>
      </c>
      <c r="C215" t="str">
        <f>IF(G215=""," ",C214&amp;D215)</f>
        <v xml:space="preserve"> </v>
      </c>
      <c r="D215" t="str">
        <f>"{""id"":"""&amp;$G$12&amp;"."&amp;G215&amp;""",""path"":"""&amp;$G$12&amp;"."&amp;F215&amp;""",""short"":"""&amp;H215&amp;""",""definition"":"""&amp;L215&amp;""",""min"":"""&amp;I215&amp;""",""max"":"""&amp;J215&amp;""",""type"":[{""code"":"""&amp;K215&amp;"""}]"&amp;IF(M215="","",",""binding"":{""strength"":"""&amp;N215&amp;""",""valueSet"":"""&amp;M215&amp;"""}")&amp;"},"</f>
        <v>{"id":"WHOHIVAdaptationKitModel.","path":"WHOHIVAdaptationKitModel.0","short":"Offered voluntary partner services","definition":"Whether the client was offered voluntary partner services or family services","min":"","max":"","type":[{"code":""}]},</v>
      </c>
      <c r="F215">
        <f>G215</f>
        <v>0</v>
      </c>
      <c r="G215" s="14"/>
      <c r="H215" s="14" t="s">
        <v>376</v>
      </c>
      <c r="I215" s="16"/>
      <c r="J215" s="16"/>
      <c r="K215" s="14"/>
      <c r="L215" s="17" t="s">
        <v>377</v>
      </c>
      <c r="M215" s="14"/>
      <c r="N215" s="14"/>
    </row>
    <row r="216" spans="2:14" x14ac:dyDescent="0.5">
      <c r="B216" t="b">
        <f>IF(G216&lt;&gt;"",TRUE)</f>
        <v>0</v>
      </c>
      <c r="C216" t="str">
        <f>IF(G216=""," ",C215&amp;D216)</f>
        <v xml:space="preserve"> </v>
      </c>
      <c r="D216" t="str">
        <f>"{""id"":"""&amp;$G$12&amp;"."&amp;G216&amp;""",""path"":"""&amp;$G$12&amp;"."&amp;F216&amp;""",""short"":"""&amp;H216&amp;""",""definition"":"""&amp;L216&amp;""",""min"":"""&amp;I216&amp;""",""max"":"""&amp;J216&amp;""",""type"":[{""code"":"""&amp;K216&amp;"""}]"&amp;IF(M216="","",",""binding"":{""strength"":"""&amp;N216&amp;""",""valueSet"":"""&amp;M216&amp;"""}")&amp;"},"</f>
        <v>{"id":"WHOHIVAdaptationKitModel.","path":"WHOHIVAdaptationKitModel.0","short":"Count of contacts or partners given for social network-based/partner services","definition":"The quantity of contacts or partners given by a client that accepts social network-based/partner services for follow up","min":"","max":"","type":[{"code":""}]},</v>
      </c>
      <c r="F216">
        <f>G216</f>
        <v>0</v>
      </c>
      <c r="G216" s="14"/>
      <c r="H216" s="14" t="s">
        <v>378</v>
      </c>
      <c r="I216" s="16"/>
      <c r="J216" s="16"/>
      <c r="K216" s="14"/>
      <c r="L216" s="17" t="s">
        <v>379</v>
      </c>
      <c r="M216" s="14"/>
      <c r="N216" s="14"/>
    </row>
    <row r="217" spans="2:14" x14ac:dyDescent="0.5">
      <c r="B217" t="b">
        <f>IF(G217&lt;&gt;"",TRUE)</f>
        <v>0</v>
      </c>
      <c r="C217" t="str">
        <f>IF(G217=""," ",C216&amp;D217)</f>
        <v xml:space="preserve"> </v>
      </c>
      <c r="D217" t="str">
        <f>"{""id"":"""&amp;$G$12&amp;"."&amp;G217&amp;""",""path"":"""&amp;$G$12&amp;"."&amp;F217&amp;""",""short"":"""&amp;H217&amp;""",""definition"":"""&amp;L217&amp;""",""min"":"""&amp;I217&amp;""",""max"":"""&amp;J217&amp;""",""type"":[{""code"":"""&amp;K217&amp;"""}]"&amp;IF(M217="","",",""binding"":{""strength"":"""&amp;N217&amp;""",""valueSet"":"""&amp;M217&amp;"""}")&amp;"},"</f>
        <v>{"id":"WHOHIVAdaptationKitModel.","path":"WHOHIVAdaptationKitModel.0","short":"Offered social network-based/partner services","definition":"Whether the client was offered social network-based partner services","min":"","max":"","type":[{"code":""}]},</v>
      </c>
      <c r="F217">
        <f>G217</f>
        <v>0</v>
      </c>
      <c r="G217" s="14"/>
      <c r="H217" s="14" t="s">
        <v>380</v>
      </c>
      <c r="I217" s="16"/>
      <c r="J217" s="16"/>
      <c r="K217" s="14"/>
      <c r="L217" s="17" t="s">
        <v>381</v>
      </c>
      <c r="M217" s="14"/>
      <c r="N217" s="14"/>
    </row>
    <row r="218" spans="2:14" x14ac:dyDescent="0.5">
      <c r="B218" t="b">
        <f>IF(G218&lt;&gt;"",TRUE)</f>
        <v>0</v>
      </c>
      <c r="C218" t="str">
        <f>IF(G218=""," ",C217&amp;D218)</f>
        <v xml:space="preserve"> </v>
      </c>
      <c r="D218" t="str">
        <f>"{""id"":"""&amp;$G$12&amp;"."&amp;G218&amp;""",""path"":"""&amp;$G$12&amp;"."&amp;F218&amp;""",""short"":"""&amp;H218&amp;""",""definition"":"""&amp;L218&amp;""",""min"":"""&amp;I218&amp;""",""max"":"""&amp;J218&amp;""",""type"":[{""code"":"""&amp;K218&amp;"""}]"&amp;IF(M218="","",",""binding"":{""strength"":"""&amp;N218&amp;""",""valueSet"":"""&amp;M218&amp;"""}")&amp;"},"</f>
        <v>{"id":"WHOHIVAdaptationKitModel.","path":"WHOHIVAdaptationKitModel.0","short":"Accepted social network-based/partner services","definition":"Whether the client accepted social network-based partner services","min":"","max":"","type":[{"code":""}]},</v>
      </c>
      <c r="F218">
        <f>G218</f>
        <v>0</v>
      </c>
      <c r="G218" s="14"/>
      <c r="H218" s="14" t="s">
        <v>382</v>
      </c>
      <c r="I218" s="16"/>
      <c r="J218" s="16"/>
      <c r="K218" s="14"/>
      <c r="L218" s="17" t="s">
        <v>383</v>
      </c>
      <c r="M218" s="14"/>
      <c r="N218" s="14"/>
    </row>
    <row r="219" spans="2:14" x14ac:dyDescent="0.5">
      <c r="B219" t="b">
        <f>IF(G219&lt;&gt;"",TRUE)</f>
        <v>0</v>
      </c>
      <c r="C219" t="str">
        <f>IF(G219=""," ",C218&amp;D219)</f>
        <v xml:space="preserve"> </v>
      </c>
      <c r="D219" t="str">
        <f>"{""id"":"""&amp;$G$12&amp;"."&amp;G219&amp;""",""path"":"""&amp;$G$12&amp;"."&amp;F219&amp;""",""short"":"""&amp;H219&amp;""",""definition"":"""&amp;L219&amp;""",""min"":"""&amp;I219&amp;""",""max"":"""&amp;J219&amp;""",""type"":[{""code"":"""&amp;K219&amp;"""}]"&amp;IF(M219="","",",""binding"":{""strength"":"""&amp;N219&amp;""",""valueSet"":"""&amp;M219&amp;"""}")&amp;"},"</f>
        <v>{"id":"WHOHIVAdaptationKitModel.","path":"WHOHIVAdaptationKitModel.0","short":"Contact first name to offer social network-based/partner services","definition":"First name of each contact given by the client to offer social network-based/partner services","min":"","max":"","type":[{"code":""}]},</v>
      </c>
      <c r="F219">
        <f>G219</f>
        <v>0</v>
      </c>
      <c r="G219" s="14"/>
      <c r="H219" s="14" t="s">
        <v>384</v>
      </c>
      <c r="I219" s="16"/>
      <c r="J219" s="16"/>
      <c r="K219" s="14"/>
      <c r="L219" s="17" t="s">
        <v>385</v>
      </c>
      <c r="M219" s="14"/>
      <c r="N219" s="14"/>
    </row>
    <row r="220" spans="2:14" x14ac:dyDescent="0.5">
      <c r="B220" t="b">
        <f>IF(G220&lt;&gt;"",TRUE)</f>
        <v>0</v>
      </c>
      <c r="C220" t="str">
        <f>IF(G220=""," ",C219&amp;D220)</f>
        <v xml:space="preserve"> </v>
      </c>
      <c r="D220" t="str">
        <f>"{""id"":"""&amp;$G$12&amp;"."&amp;G220&amp;""",""path"":"""&amp;$G$12&amp;"."&amp;F220&amp;""",""short"":"""&amp;H220&amp;""",""definition"":"""&amp;L220&amp;""",""min"":"""&amp;I220&amp;""",""max"":"""&amp;J220&amp;""",""type"":[{""code"":"""&amp;K220&amp;"""}]"&amp;IF(M220="","",",""binding"":{""strength"":"""&amp;N220&amp;""",""valueSet"":"""&amp;M220&amp;"""}")&amp;"},"</f>
        <v>{"id":"WHOHIVAdaptationKitModel.","path":"WHOHIVAdaptationKitModel.0","short":"Contact last name to offer social network-based/partner services","definition":"Last or family name of each contact given by the client to offer social network-based/partner services","min":"","max":"","type":[{"code":""}]},</v>
      </c>
      <c r="F220">
        <f>G220</f>
        <v>0</v>
      </c>
      <c r="G220" s="14"/>
      <c r="H220" s="14" t="s">
        <v>386</v>
      </c>
      <c r="I220" s="16"/>
      <c r="J220" s="16"/>
      <c r="K220" s="14"/>
      <c r="L220" s="17" t="s">
        <v>387</v>
      </c>
      <c r="M220" s="14"/>
      <c r="N220" s="14"/>
    </row>
    <row r="221" spans="2:14" x14ac:dyDescent="0.5">
      <c r="B221" t="b">
        <f>IF(G221&lt;&gt;"",TRUE)</f>
        <v>0</v>
      </c>
      <c r="C221" t="str">
        <f>IF(G221=""," ",C220&amp;D221)</f>
        <v xml:space="preserve"> </v>
      </c>
      <c r="D221" t="str">
        <f>"{""id"":"""&amp;$G$12&amp;"."&amp;G221&amp;""",""path"":"""&amp;$G$12&amp;"."&amp;F221&amp;""",""short"":"""&amp;H221&amp;""",""definition"":"""&amp;L221&amp;""",""min"":"""&amp;I221&amp;""",""max"":"""&amp;J221&amp;""",""type"":[{""code"":"""&amp;K221&amp;"""}]"&amp;IF(M221="","",",""binding"":{""strength"":"""&amp;N221&amp;""",""valueSet"":"""&amp;M221&amp;"""}")&amp;"},"</f>
        <v>{"id":"WHOHIVAdaptationKitModel.","path":"WHOHIVAdaptationKitModel.0","short":"Type of follow-up appointment","definition":"Type of follow-up appointment for testing services","min":"","max":"","type":[{"code":""}]},</v>
      </c>
      <c r="F221">
        <f>G221</f>
        <v>0</v>
      </c>
      <c r="G221" s="14"/>
      <c r="H221" s="14" t="s">
        <v>388</v>
      </c>
      <c r="I221" s="16"/>
      <c r="J221" s="16"/>
      <c r="K221" s="14"/>
      <c r="L221" s="17" t="s">
        <v>389</v>
      </c>
      <c r="M221" s="14"/>
      <c r="N221" s="14"/>
    </row>
    <row r="222" spans="2:14" x14ac:dyDescent="0.5">
      <c r="B222" t="b">
        <f>IF(G222&lt;&gt;"",TRUE)</f>
        <v>0</v>
      </c>
      <c r="C222" t="str">
        <f>IF(G222=""," ",C221&amp;D222)</f>
        <v xml:space="preserve"> </v>
      </c>
      <c r="D222" t="str">
        <f>"{""id"":"""&amp;$G$12&amp;"."&amp;G222&amp;""",""path"":"""&amp;$G$12&amp;"."&amp;F222&amp;""",""short"":"""&amp;H222&amp;""",""definition"":"""&amp;L222&amp;""",""min"":"""&amp;I222&amp;""",""max"":"""&amp;J222&amp;""",""type"":[{""code"":"""&amp;K222&amp;"""}]"&amp;IF(M222="","",",""binding"":{""strength"":"""&amp;N222&amp;""",""valueSet"":"""&amp;M222&amp;"""}")&amp;"},"</f>
        <v>{"id":"WHOHIVAdaptationKitModel.","path":"WHOHIVAdaptationKitModel.0","short":"Retesting for HIV","definition":"Retesting follow-up appointment","min":"","max":"","type":[{"code":""}]},</v>
      </c>
      <c r="F222">
        <f>G222</f>
        <v>0</v>
      </c>
      <c r="G222" s="14"/>
      <c r="H222" s="14" t="s">
        <v>390</v>
      </c>
      <c r="I222" s="16"/>
      <c r="J222" s="16"/>
      <c r="K222" s="14"/>
      <c r="L222" s="17" t="s">
        <v>391</v>
      </c>
      <c r="M222" s="14"/>
      <c r="N222" s="14"/>
    </row>
    <row r="223" spans="2:14" x14ac:dyDescent="0.5">
      <c r="B223" t="b">
        <f>IF(G223&lt;&gt;"",TRUE)</f>
        <v>0</v>
      </c>
      <c r="C223" t="str">
        <f>IF(G223=""," ",C222&amp;D223)</f>
        <v xml:space="preserve"> </v>
      </c>
      <c r="D223" t="str">
        <f>"{""id"":"""&amp;$G$12&amp;"."&amp;G223&amp;""",""path"":"""&amp;$G$12&amp;"."&amp;F223&amp;""",""short"":"""&amp;H223&amp;""",""definition"":"""&amp;L223&amp;""",""min"":"""&amp;I223&amp;""",""max"":"""&amp;J223&amp;""",""type"":[{""code"":"""&amp;K223&amp;"""}]"&amp;IF(M223="","",",""binding"":{""strength"":"""&amp;N223&amp;""",""valueSet"":"""&amp;M223&amp;"""}")&amp;"},"</f>
        <v>{"id":"WHOHIVAdaptationKitModel.","path":"WHOHIVAdaptationKitModel.0","short":"Other (specify)","definition":"Other reason for the follow-up appointment","min":"","max":"","type":[{"code":""}]},</v>
      </c>
      <c r="F223">
        <f>G223</f>
        <v>0</v>
      </c>
      <c r="G223" s="14"/>
      <c r="H223" s="14" t="s">
        <v>392</v>
      </c>
      <c r="I223" s="16"/>
      <c r="J223" s="16"/>
      <c r="K223" s="14"/>
      <c r="L223" s="17" t="s">
        <v>393</v>
      </c>
      <c r="M223" s="14"/>
      <c r="N223" s="14"/>
    </row>
    <row r="224" spans="2:14" x14ac:dyDescent="0.5">
      <c r="B224" t="b">
        <f>IF(G224&lt;&gt;"",TRUE)</f>
        <v>0</v>
      </c>
      <c r="C224" t="str">
        <f>IF(G224=""," ",C223&amp;D224)</f>
        <v xml:space="preserve"> </v>
      </c>
      <c r="D224" t="str">
        <f>"{""id"":"""&amp;$G$12&amp;"."&amp;G224&amp;""",""path"":"""&amp;$G$12&amp;"."&amp;F224&amp;""",""short"":"""&amp;H224&amp;""",""definition"":"""&amp;L224&amp;""",""min"":"""&amp;I224&amp;""",""max"":"""&amp;J224&amp;""",""type"":[{""code"":"""&amp;K224&amp;"""}]"&amp;IF(M224="","",",""binding"":{""strength"":"""&amp;N224&amp;""",""valueSet"":"""&amp;M224&amp;"""}")&amp;"},"</f>
        <v>{"id":"WHOHIVAdaptationKitModel.","path":"WHOHIVAdaptationKitModel.0","short":"DateTime of follow-up appointment","definition":"Date the patient is to return for monitoring, re-supply, or any other reason.","min":"","max":"","type":[{"code":""}]},</v>
      </c>
      <c r="F224">
        <f>G224</f>
        <v>0</v>
      </c>
      <c r="G224" s="14"/>
      <c r="H224" s="14" t="s">
        <v>394</v>
      </c>
      <c r="I224" s="16"/>
      <c r="J224" s="16"/>
      <c r="K224" s="14"/>
      <c r="L224" s="17" t="s">
        <v>395</v>
      </c>
      <c r="M224" s="14"/>
      <c r="N224" s="14"/>
    </row>
    <row r="225" spans="2:14" x14ac:dyDescent="0.5">
      <c r="B225" t="b">
        <f>IF(G225&lt;&gt;"",TRUE)</f>
        <v>0</v>
      </c>
      <c r="C225" t="str">
        <f>IF(G225=""," ",C224&amp;D225)</f>
        <v xml:space="preserve"> </v>
      </c>
      <c r="D225" t="str">
        <f>"{""id"":"""&amp;$G$12&amp;"."&amp;G225&amp;""",""path"":"""&amp;$G$12&amp;"."&amp;F225&amp;""",""short"":"""&amp;H225&amp;""",""definition"":"""&amp;L225&amp;""",""min"":"""&amp;I225&amp;""",""max"":"""&amp;J225&amp;""",""type"":[{""code"":"""&amp;K225&amp;"""}]"&amp;IF(M225="","",",""binding"":{""strength"":"""&amp;N225&amp;""",""valueSet"":"""&amp;M225&amp;"""}")&amp;"},"</f>
        <v>{"id":"WHOHIVAdaptationKitModel.","path":"WHOHIVAdaptationKitModel.0","short":"Recommended follow up date	","definition":"Date when follow up is recommended based on follow up requirements.","min":"","max":"","type":[{"code":""}]},</v>
      </c>
      <c r="F225">
        <f>G225</f>
        <v>0</v>
      </c>
      <c r="G225" s="14"/>
      <c r="H225" s="14" t="s">
        <v>396</v>
      </c>
      <c r="I225" s="16"/>
      <c r="J225" s="16"/>
      <c r="K225" s="14"/>
      <c r="L225" s="17" t="s">
        <v>397</v>
      </c>
      <c r="M225" s="14"/>
      <c r="N225" s="14"/>
    </row>
    <row r="226" spans="2:14" x14ac:dyDescent="0.5">
      <c r="B226" t="b">
        <f>IF(G226&lt;&gt;"",TRUE)</f>
        <v>0</v>
      </c>
      <c r="C226" t="str">
        <f>IF(G226=""," ",C225&amp;D226)</f>
        <v xml:space="preserve"> </v>
      </c>
      <c r="D226" t="str">
        <f>"{""id"":"""&amp;$G$12&amp;"."&amp;G226&amp;""",""path"":"""&amp;$G$12&amp;"."&amp;F226&amp;""",""short"":"""&amp;H226&amp;""",""definition"":"""&amp;L226&amp;""",""min"":"""&amp;I226&amp;""",""max"":"""&amp;J226&amp;""",""type"":[{""code"":"""&amp;K226&amp;"""}]"&amp;IF(M226="","",",""binding"":{""strength"":"""&amp;N226&amp;""",""valueSet"":"""&amp;M226&amp;"""}")&amp;"},"</f>
        <v>{"id":"WHOHIVAdaptationKitModel.","path":"WHOHIVAdaptationKitModel.0","short":"","definition":"","min":"","max":"","type":[{"code":""}]},</v>
      </c>
      <c r="F226">
        <f>G226</f>
        <v>0</v>
      </c>
      <c r="G226" s="14"/>
      <c r="H226" s="14"/>
      <c r="I226" s="16"/>
      <c r="J226" s="16"/>
      <c r="K226" s="14"/>
      <c r="L226" s="17"/>
      <c r="M226" s="14"/>
      <c r="N226" s="14"/>
    </row>
    <row r="227" spans="2:14" x14ac:dyDescent="0.5">
      <c r="B227" t="b">
        <f>IF(G227&lt;&gt;"",TRUE)</f>
        <v>0</v>
      </c>
      <c r="C227" t="str">
        <f>IF(G227=""," ",C226&amp;D227)</f>
        <v xml:space="preserve"> </v>
      </c>
      <c r="D227" t="str">
        <f>"{""id"":"""&amp;$G$12&amp;"."&amp;G227&amp;""",""path"":"""&amp;$G$12&amp;"."&amp;F227&amp;""",""short"":"""&amp;H227&amp;""",""definition"":"""&amp;L227&amp;""",""min"":"""&amp;I227&amp;""",""max"":"""&amp;J227&amp;""",""type"":[{""code"":"""&amp;K227&amp;"""}]"&amp;IF(M227="","",",""binding"":{""strength"":"""&amp;N227&amp;""",""valueSet"":"""&amp;M227&amp;"""}")&amp;"},"</f>
        <v>{"id":"WHOHIVAdaptationKitModel.","path":"WHOHIVAdaptationKitModel.0","short":"","definition":"","min":"","max":"","type":[{"code":""}]},</v>
      </c>
      <c r="F227">
        <f>G227</f>
        <v>0</v>
      </c>
      <c r="G227" s="14"/>
      <c r="H227" s="14"/>
      <c r="I227" s="16"/>
      <c r="J227" s="16"/>
      <c r="K227" s="14"/>
      <c r="L227" s="17"/>
      <c r="M227" s="14"/>
      <c r="N227" s="14"/>
    </row>
    <row r="228" spans="2:14" x14ac:dyDescent="0.5">
      <c r="B228" t="b">
        <f>IF(G228&lt;&gt;"",TRUE)</f>
        <v>0</v>
      </c>
      <c r="C228" t="str">
        <f>IF(G228=""," ",C227&amp;D228)</f>
        <v xml:space="preserve"> </v>
      </c>
      <c r="D228" t="str">
        <f>"{""id"":"""&amp;$G$12&amp;"."&amp;G228&amp;""",""path"":"""&amp;$G$12&amp;"."&amp;F228&amp;""",""short"":"""&amp;H228&amp;""",""definition"":"""&amp;L228&amp;""",""min"":"""&amp;I228&amp;""",""max"":"""&amp;J228&amp;""",""type"":[{""code"":"""&amp;K228&amp;"""}]"&amp;IF(M228="","",",""binding"":{""strength"":"""&amp;N228&amp;""",""valueSet"":"""&amp;M228&amp;"""}")&amp;"},"</f>
        <v>{"id":"WHOHIVAdaptationKitModel.","path":"WHOHIVAdaptationKitModel.0","short":"","definition":"","min":"","max":"","type":[{"code":""}]},</v>
      </c>
      <c r="F228">
        <f>G228</f>
        <v>0</v>
      </c>
      <c r="G228" s="14"/>
      <c r="H228" s="14"/>
      <c r="I228" s="16"/>
      <c r="J228" s="16"/>
      <c r="K228" s="14"/>
      <c r="L228" s="17"/>
      <c r="M228" s="14"/>
      <c r="N228" s="14"/>
    </row>
    <row r="229" spans="2:14" x14ac:dyDescent="0.5">
      <c r="B229" t="b">
        <f>IF(G229&lt;&gt;"",TRUE)</f>
        <v>0</v>
      </c>
      <c r="C229" t="str">
        <f>IF(G229=""," ",C228&amp;D229)</f>
        <v xml:space="preserve"> </v>
      </c>
      <c r="D229" t="str">
        <f>"{""id"":"""&amp;$G$12&amp;"."&amp;G229&amp;""",""path"":"""&amp;$G$12&amp;"."&amp;F229&amp;""",""short"":"""&amp;H229&amp;""",""definition"":"""&amp;L229&amp;""",""min"":"""&amp;I229&amp;""",""max"":"""&amp;J229&amp;""",""type"":[{""code"":"""&amp;K229&amp;"""}]"&amp;IF(M229="","",",""binding"":{""strength"":"""&amp;N229&amp;""",""valueSet"":"""&amp;M229&amp;"""}")&amp;"},"</f>
        <v>{"id":"WHOHIVAdaptationKitModel.","path":"WHOHIVAdaptationKitModel.0","short":"","definition":"","min":"","max":"","type":[{"code":""}]},</v>
      </c>
      <c r="F229">
        <f>G229</f>
        <v>0</v>
      </c>
      <c r="G229" s="14"/>
      <c r="H229" s="14"/>
      <c r="I229" s="16"/>
      <c r="J229" s="16"/>
      <c r="K229" s="14"/>
      <c r="L229" s="17"/>
      <c r="M229" s="14"/>
      <c r="N229" s="14"/>
    </row>
    <row r="230" spans="2:14" x14ac:dyDescent="0.5">
      <c r="B230" t="b">
        <f>IF(G230&lt;&gt;"",TRUE)</f>
        <v>0</v>
      </c>
      <c r="C230" t="str">
        <f>IF(G230=""," ",C229&amp;D230)</f>
        <v xml:space="preserve"> </v>
      </c>
      <c r="D230" t="str">
        <f>"{""id"":"""&amp;$G$12&amp;"."&amp;G230&amp;""",""path"":"""&amp;$G$12&amp;"."&amp;F230&amp;""",""short"":"""&amp;H230&amp;""",""definition"":"""&amp;L230&amp;""",""min"":"""&amp;I230&amp;""",""max"":"""&amp;J230&amp;""",""type"":[{""code"":"""&amp;K230&amp;"""}]"&amp;IF(M230="","",",""binding"":{""strength"":"""&amp;N230&amp;""",""valueSet"":"""&amp;M230&amp;"""}")&amp;"},"</f>
        <v>{"id":"WHOHIVAdaptationKitModel.","path":"WHOHIVAdaptationKitModel.0","short":"","definition":"","min":"","max":"","type":[{"code":""}]},</v>
      </c>
      <c r="F230">
        <f>G230</f>
        <v>0</v>
      </c>
      <c r="G230" s="14"/>
      <c r="H230" s="14"/>
      <c r="I230" s="16"/>
      <c r="J230" s="16"/>
      <c r="K230" s="14"/>
      <c r="L230" s="17"/>
      <c r="M230" s="14"/>
      <c r="N230" s="14"/>
    </row>
    <row r="231" spans="2:14" x14ac:dyDescent="0.5">
      <c r="B231" t="b">
        <f>IF(G231&lt;&gt;"",TRUE)</f>
        <v>0</v>
      </c>
      <c r="C231" t="str">
        <f>IF(G231=""," ",C230&amp;D231)</f>
        <v xml:space="preserve"> </v>
      </c>
      <c r="D231" t="str">
        <f>"{""id"":"""&amp;$G$12&amp;"."&amp;G231&amp;""",""path"":"""&amp;$G$12&amp;"."&amp;F231&amp;""",""short"":"""&amp;H231&amp;""",""definition"":"""&amp;L231&amp;""",""min"":"""&amp;I231&amp;""",""max"":"""&amp;J231&amp;""",""type"":[{""code"":"""&amp;K231&amp;"""}]"&amp;IF(M231="","",",""binding"":{""strength"":"""&amp;N231&amp;""",""valueSet"":"""&amp;M231&amp;"""}")&amp;"},"</f>
        <v>{"id":"WHOHIVAdaptationKitModel.","path":"WHOHIVAdaptationKitModel.0","short":"","definition":"","min":"","max":"","type":[{"code":""}]},</v>
      </c>
      <c r="F231">
        <f>G231</f>
        <v>0</v>
      </c>
      <c r="G231" s="14"/>
      <c r="H231" s="14"/>
      <c r="I231" s="16"/>
      <c r="J231" s="16"/>
      <c r="K231" s="14"/>
      <c r="L231" s="17"/>
      <c r="M231" s="14"/>
      <c r="N231" s="14"/>
    </row>
    <row r="232" spans="2:14" x14ac:dyDescent="0.5">
      <c r="B232" t="b">
        <f>IF(G232&lt;&gt;"",TRUE)</f>
        <v>0</v>
      </c>
      <c r="C232" t="str">
        <f>IF(G232=""," ",C231&amp;D232)</f>
        <v xml:space="preserve"> </v>
      </c>
      <c r="D232" t="str">
        <f>"{""id"":"""&amp;$G$12&amp;"."&amp;G232&amp;""",""path"":"""&amp;$G$12&amp;"."&amp;F232&amp;""",""short"":"""&amp;H232&amp;""",""definition"":"""&amp;L232&amp;""",""min"":"""&amp;I232&amp;""",""max"":"""&amp;J232&amp;""",""type"":[{""code"":"""&amp;K232&amp;"""}]"&amp;IF(M232="","",",""binding"":{""strength"":"""&amp;N232&amp;""",""valueSet"":"""&amp;M232&amp;"""}")&amp;"},"</f>
        <v>{"id":"WHOHIVAdaptationKitModel.","path":"WHOHIVAdaptationKitModel.0","short":"","definition":"","min":"","max":"","type":[{"code":""}]},</v>
      </c>
      <c r="F232">
        <f>G232</f>
        <v>0</v>
      </c>
      <c r="G232" s="14"/>
      <c r="H232" s="14"/>
      <c r="I232" s="16"/>
      <c r="J232" s="16"/>
      <c r="K232" s="14"/>
      <c r="L232" s="17"/>
      <c r="M232" s="14"/>
      <c r="N232" s="14"/>
    </row>
    <row r="233" spans="2:14" x14ac:dyDescent="0.5">
      <c r="B233" t="b">
        <f>IF(G233&lt;&gt;"",TRUE)</f>
        <v>0</v>
      </c>
      <c r="C233" t="str">
        <f>IF(G233=""," ",C232&amp;D233)</f>
        <v xml:space="preserve"> </v>
      </c>
      <c r="D233" t="str">
        <f>"{""id"":"""&amp;$G$12&amp;"."&amp;G233&amp;""",""path"":"""&amp;$G$12&amp;"."&amp;F233&amp;""",""short"":"""&amp;H233&amp;""",""definition"":"""&amp;L233&amp;""",""min"":"""&amp;I233&amp;""",""max"":"""&amp;J233&amp;""",""type"":[{""code"":"""&amp;K233&amp;"""}]"&amp;IF(M233="","",",""binding"":{""strength"":"""&amp;N233&amp;""",""valueSet"":"""&amp;M233&amp;"""}")&amp;"},"</f>
        <v>{"id":"WHOHIVAdaptationKitModel.","path":"WHOHIVAdaptationKitModel.0","short":"","definition":"","min":"","max":"","type":[{"code":""}]},</v>
      </c>
      <c r="F233">
        <f>G233</f>
        <v>0</v>
      </c>
      <c r="G233" s="14"/>
      <c r="H233" s="14"/>
      <c r="I233" s="16"/>
      <c r="J233" s="16"/>
      <c r="K233" s="14"/>
      <c r="L233" s="17"/>
      <c r="M233" s="14"/>
      <c r="N233" s="14"/>
    </row>
    <row r="234" spans="2:14" x14ac:dyDescent="0.5">
      <c r="B234" t="b">
        <f>IF(G234&lt;&gt;"",TRUE)</f>
        <v>0</v>
      </c>
      <c r="C234" t="str">
        <f>IF(G234=""," ",C233&amp;D234)</f>
        <v xml:space="preserve"> </v>
      </c>
      <c r="D234" t="str">
        <f>"{""id"":"""&amp;$G$12&amp;"."&amp;G234&amp;""",""path"":"""&amp;$G$12&amp;"."&amp;F234&amp;""",""short"":"""&amp;H234&amp;""",""definition"":"""&amp;L234&amp;""",""min"":"""&amp;I234&amp;""",""max"":"""&amp;J234&amp;""",""type"":[{""code"":"""&amp;K234&amp;"""}]"&amp;IF(M234="","",",""binding"":{""strength"":"""&amp;N234&amp;""",""valueSet"":"""&amp;M234&amp;"""}")&amp;"},"</f>
        <v>{"id":"WHOHIVAdaptationKitModel.","path":"WHOHIVAdaptationKitModel.0","short":"","definition":"","min":"","max":"","type":[{"code":""}]},</v>
      </c>
      <c r="F234">
        <f>G234</f>
        <v>0</v>
      </c>
      <c r="G234" s="14"/>
      <c r="H234" s="14"/>
      <c r="I234" s="16"/>
      <c r="J234" s="16"/>
      <c r="K234" s="14"/>
      <c r="L234" s="17"/>
      <c r="M234" s="14"/>
      <c r="N234" s="14"/>
    </row>
    <row r="235" spans="2:14" x14ac:dyDescent="0.5">
      <c r="B235" t="b">
        <f>IF(G235&lt;&gt;"",TRUE)</f>
        <v>0</v>
      </c>
      <c r="C235" t="str">
        <f>IF(G235=""," ",C234&amp;D235)</f>
        <v xml:space="preserve"> </v>
      </c>
      <c r="D235" t="str">
        <f>"{""id"":"""&amp;$G$12&amp;"."&amp;G235&amp;""",""path"":"""&amp;$G$12&amp;"."&amp;F235&amp;""",""short"":"""&amp;H235&amp;""",""definition"":"""&amp;L235&amp;""",""min"":"""&amp;I235&amp;""",""max"":"""&amp;J235&amp;""",""type"":[{""code"":"""&amp;K235&amp;"""}]"&amp;IF(M235="","",",""binding"":{""strength"":"""&amp;N235&amp;""",""valueSet"":"""&amp;M235&amp;"""}")&amp;"},"</f>
        <v>{"id":"WHOHIVAdaptationKitModel.","path":"WHOHIVAdaptationKitModel.0","short":"","definition":"","min":"","max":"","type":[{"code":""}]},</v>
      </c>
      <c r="F235">
        <f>G235</f>
        <v>0</v>
      </c>
      <c r="G235" s="14"/>
      <c r="H235" s="14"/>
      <c r="I235" s="16"/>
      <c r="J235" s="16"/>
      <c r="K235" s="14"/>
      <c r="L235" s="17"/>
      <c r="M235" s="14"/>
      <c r="N235" s="14"/>
    </row>
    <row r="236" spans="2:14" x14ac:dyDescent="0.5">
      <c r="B236" t="b">
        <f>IF(G236&lt;&gt;"",TRUE)</f>
        <v>0</v>
      </c>
      <c r="C236" t="str">
        <f>IF(G236=""," ",C235&amp;D236)</f>
        <v xml:space="preserve"> </v>
      </c>
      <c r="D236" t="str">
        <f>"{""id"":"""&amp;$G$12&amp;"."&amp;G236&amp;""",""path"":"""&amp;$G$12&amp;"."&amp;F236&amp;""",""short"":"""&amp;H236&amp;""",""definition"":"""&amp;L236&amp;""",""min"":"""&amp;I236&amp;""",""max"":"""&amp;J236&amp;""",""type"":[{""code"":"""&amp;K236&amp;"""}]"&amp;IF(M236="","",",""binding"":{""strength"":"""&amp;N236&amp;""",""valueSet"":"""&amp;M236&amp;"""}")&amp;"},"</f>
        <v>{"id":"WHOHIVAdaptationKitModel.","path":"WHOHIVAdaptationKitModel.0","short":"","definition":"","min":"","max":"","type":[{"code":""}]},</v>
      </c>
      <c r="F236">
        <f>G236</f>
        <v>0</v>
      </c>
      <c r="G236" s="14"/>
      <c r="H236" s="14"/>
      <c r="I236" s="16"/>
      <c r="J236" s="16"/>
      <c r="K236" s="14"/>
      <c r="L236" s="17"/>
      <c r="M236" s="14"/>
      <c r="N236" s="14"/>
    </row>
    <row r="237" spans="2:14" x14ac:dyDescent="0.5">
      <c r="B237" t="b">
        <f>IF(G237&lt;&gt;"",TRUE)</f>
        <v>0</v>
      </c>
      <c r="C237" t="str">
        <f>IF(G237=""," ",C236&amp;D237)</f>
        <v xml:space="preserve"> </v>
      </c>
      <c r="D237" t="str">
        <f>"{""id"":"""&amp;$G$12&amp;"."&amp;G237&amp;""",""path"":"""&amp;$G$12&amp;"."&amp;F237&amp;""",""short"":"""&amp;H237&amp;""",""definition"":"""&amp;L237&amp;""",""min"":"""&amp;I237&amp;""",""max"":"""&amp;J237&amp;""",""type"":[{""code"":"""&amp;K237&amp;"""}]"&amp;IF(M237="","",",""binding"":{""strength"":"""&amp;N237&amp;""",""valueSet"":"""&amp;M237&amp;"""}")&amp;"},"</f>
        <v>{"id":"WHOHIVAdaptationKitModel.","path":"WHOHIVAdaptationKitModel.0","short":"","definition":"","min":"","max":"","type":[{"code":""}]},</v>
      </c>
      <c r="F237">
        <f>G237</f>
        <v>0</v>
      </c>
      <c r="G237" s="14"/>
      <c r="H237" s="14"/>
      <c r="I237" s="16"/>
      <c r="J237" s="16"/>
      <c r="K237" s="14"/>
      <c r="L237" s="17"/>
      <c r="M237" s="14"/>
      <c r="N237" s="14"/>
    </row>
    <row r="238" spans="2:14" x14ac:dyDescent="0.5">
      <c r="B238" t="b">
        <f>IF(G238&lt;&gt;"",TRUE)</f>
        <v>0</v>
      </c>
      <c r="C238" t="str">
        <f>IF(G238=""," ",C237&amp;D238)</f>
        <v xml:space="preserve"> </v>
      </c>
      <c r="D238" t="str">
        <f>"{""id"":"""&amp;$G$12&amp;"."&amp;G238&amp;""",""path"":"""&amp;$G$12&amp;"."&amp;F238&amp;""",""short"":"""&amp;H238&amp;""",""definition"":"""&amp;L238&amp;""",""min"":"""&amp;I238&amp;""",""max"":"""&amp;J238&amp;""",""type"":[{""code"":"""&amp;K238&amp;"""}]"&amp;IF(M238="","",",""binding"":{""strength"":"""&amp;N238&amp;""",""valueSet"":"""&amp;M238&amp;"""}")&amp;"},"</f>
        <v>{"id":"WHOHIVAdaptationKitModel.","path":"WHOHIVAdaptationKitModel.0","short":"","definition":"","min":"","max":"","type":[{"code":""}]},</v>
      </c>
      <c r="F238">
        <f>G238</f>
        <v>0</v>
      </c>
      <c r="G238" s="14"/>
      <c r="H238" s="14"/>
      <c r="I238" s="16"/>
      <c r="J238" s="16"/>
      <c r="K238" s="14"/>
      <c r="L238" s="17"/>
      <c r="M238" s="14"/>
      <c r="N238" s="14"/>
    </row>
    <row r="239" spans="2:14" x14ac:dyDescent="0.5">
      <c r="B239" t="b">
        <f>IF(G239&lt;&gt;"",TRUE)</f>
        <v>0</v>
      </c>
      <c r="C239" t="str">
        <f>IF(G239=""," ",C238&amp;D239)</f>
        <v xml:space="preserve"> </v>
      </c>
      <c r="D239" t="str">
        <f>"{""id"":"""&amp;$G$12&amp;"."&amp;G239&amp;""",""path"":"""&amp;$G$12&amp;"."&amp;F239&amp;""",""short"":"""&amp;H239&amp;""",""definition"":"""&amp;L239&amp;""",""min"":"""&amp;I239&amp;""",""max"":"""&amp;J239&amp;""",""type"":[{""code"":"""&amp;K239&amp;"""}]"&amp;IF(M239="","",",""binding"":{""strength"":"""&amp;N239&amp;""",""valueSet"":"""&amp;M239&amp;"""}")&amp;"},"</f>
        <v>{"id":"WHOHIVAdaptationKitModel.","path":"WHOHIVAdaptationKitModel.0","short":"","definition":"","min":"","max":"","type":[{"code":""}]},</v>
      </c>
      <c r="F239">
        <f>G239</f>
        <v>0</v>
      </c>
      <c r="G239" s="14"/>
      <c r="H239" s="14"/>
      <c r="I239" s="16"/>
      <c r="J239" s="16"/>
      <c r="K239" s="14"/>
      <c r="L239" s="17"/>
      <c r="M239" s="14"/>
      <c r="N239" s="14"/>
    </row>
    <row r="240" spans="2:14" x14ac:dyDescent="0.5">
      <c r="B240" t="b">
        <f>IF(G240&lt;&gt;"",TRUE)</f>
        <v>0</v>
      </c>
      <c r="C240" t="str">
        <f>IF(G240=""," ",C239&amp;D240)</f>
        <v xml:space="preserve"> </v>
      </c>
      <c r="D240" t="str">
        <f>"{""id"":"""&amp;$G$12&amp;"."&amp;G240&amp;""",""path"":"""&amp;$G$12&amp;"."&amp;F240&amp;""",""short"":"""&amp;H240&amp;""",""definition"":"""&amp;L240&amp;""",""min"":"""&amp;I240&amp;""",""max"":"""&amp;J240&amp;""",""type"":[{""code"":"""&amp;K240&amp;"""}]"&amp;IF(M240="","",",""binding"":{""strength"":"""&amp;N240&amp;""",""valueSet"":"""&amp;M240&amp;"""}")&amp;"},"</f>
        <v>{"id":"WHOHIVAdaptationKitModel.","path":"WHOHIVAdaptationKitModel.0","short":"","definition":"","min":"","max":"","type":[{"code":""}]},</v>
      </c>
      <c r="F240">
        <f>G240</f>
        <v>0</v>
      </c>
      <c r="G240" s="14"/>
      <c r="H240" s="14"/>
      <c r="I240" s="16"/>
      <c r="J240" s="16"/>
      <c r="K240" s="14"/>
      <c r="L240" s="17"/>
      <c r="M240" s="14"/>
      <c r="N240" s="14"/>
    </row>
    <row r="241" spans="2:14" x14ac:dyDescent="0.5">
      <c r="B241" t="b">
        <f>IF(G241&lt;&gt;"",TRUE)</f>
        <v>0</v>
      </c>
      <c r="C241" t="str">
        <f>IF(G241=""," ",C240&amp;D241)</f>
        <v xml:space="preserve"> </v>
      </c>
      <c r="D241" t="str">
        <f>"{""id"":"""&amp;$G$12&amp;"."&amp;G241&amp;""",""path"":"""&amp;$G$12&amp;"."&amp;F241&amp;""",""short"":"""&amp;H241&amp;""",""definition"":"""&amp;L241&amp;""",""min"":"""&amp;I241&amp;""",""max"":"""&amp;J241&amp;""",""type"":[{""code"":"""&amp;K241&amp;"""}]"&amp;IF(M241="","",",""binding"":{""strength"":"""&amp;N241&amp;""",""valueSet"":"""&amp;M241&amp;"""}")&amp;"},"</f>
        <v>{"id":"WHOHIVAdaptationKitModel.","path":"WHOHIVAdaptationKitModel.0","short":"","definition":"","min":"","max":"","type":[{"code":""}]},</v>
      </c>
      <c r="F241">
        <f>G241</f>
        <v>0</v>
      </c>
      <c r="G241" s="14"/>
      <c r="H241" s="14"/>
      <c r="I241" s="16"/>
      <c r="J241" s="16"/>
      <c r="K241" s="14"/>
      <c r="L241" s="17"/>
      <c r="M241" s="14"/>
      <c r="N241" s="14"/>
    </row>
    <row r="242" spans="2:14" x14ac:dyDescent="0.5">
      <c r="B242" t="b">
        <f>IF(G242&lt;&gt;"",TRUE)</f>
        <v>0</v>
      </c>
      <c r="C242" t="str">
        <f>IF(G242=""," ",C241&amp;D242)</f>
        <v xml:space="preserve"> </v>
      </c>
      <c r="D242" t="str">
        <f>"{""id"":"""&amp;$G$12&amp;"."&amp;G242&amp;""",""path"":"""&amp;$G$12&amp;"."&amp;F242&amp;""",""short"":"""&amp;H242&amp;""",""definition"":"""&amp;L242&amp;""",""min"":"""&amp;I242&amp;""",""max"":"""&amp;J242&amp;""",""type"":[{""code"":"""&amp;K242&amp;"""}]"&amp;IF(M242="","",",""binding"":{""strength"":"""&amp;N242&amp;""",""valueSet"":"""&amp;M242&amp;"""}")&amp;"},"</f>
        <v>{"id":"WHOHIVAdaptationKitModel.","path":"WHOHIVAdaptationKitModel.0","short":"","definition":"","min":"","max":"","type":[{"code":""}]},</v>
      </c>
      <c r="F242">
        <f>G242</f>
        <v>0</v>
      </c>
      <c r="G242" s="14"/>
      <c r="H242" s="14"/>
      <c r="I242" s="16"/>
      <c r="J242" s="16"/>
      <c r="K242" s="14"/>
      <c r="L242" s="17"/>
      <c r="M242" s="14"/>
      <c r="N242" s="14"/>
    </row>
    <row r="243" spans="2:14" x14ac:dyDescent="0.5">
      <c r="B243" t="b">
        <f>IF(G243&lt;&gt;"",TRUE)</f>
        <v>0</v>
      </c>
      <c r="C243" t="str">
        <f>IF(G243=""," ",C242&amp;D243)</f>
        <v xml:space="preserve"> </v>
      </c>
      <c r="D243" t="str">
        <f>"{""id"":"""&amp;$G$12&amp;"."&amp;G243&amp;""",""path"":"""&amp;$G$12&amp;"."&amp;F243&amp;""",""short"":"""&amp;H243&amp;""",""definition"":"""&amp;L243&amp;""",""min"":"""&amp;I243&amp;""",""max"":"""&amp;J243&amp;""",""type"":[{""code"":"""&amp;K243&amp;"""}]"&amp;IF(M243="","",",""binding"":{""strength"":"""&amp;N243&amp;""",""valueSet"":"""&amp;M243&amp;"""}")&amp;"},"</f>
        <v>{"id":"WHOHIVAdaptationKitModel.","path":"WHOHIVAdaptationKitModel.0","short":"","definition":"","min":"","max":"","type":[{"code":""}]},</v>
      </c>
      <c r="F243">
        <f>G243</f>
        <v>0</v>
      </c>
      <c r="G243" s="14"/>
      <c r="H243" s="14"/>
      <c r="I243" s="16"/>
      <c r="J243" s="16"/>
      <c r="K243" s="14"/>
      <c r="L243" s="17"/>
      <c r="M243" s="14"/>
      <c r="N243" s="14"/>
    </row>
    <row r="244" spans="2:14" x14ac:dyDescent="0.5">
      <c r="B244" t="b">
        <f>IF(G244&lt;&gt;"",TRUE)</f>
        <v>0</v>
      </c>
      <c r="C244" t="str">
        <f>IF(G244=""," ",C243&amp;D244)</f>
        <v xml:space="preserve"> </v>
      </c>
      <c r="D244" t="str">
        <f>"{""id"":"""&amp;$G$12&amp;"."&amp;G244&amp;""",""path"":"""&amp;$G$12&amp;"."&amp;F244&amp;""",""short"":"""&amp;H244&amp;""",""definition"":"""&amp;L244&amp;""",""min"":"""&amp;I244&amp;""",""max"":"""&amp;J244&amp;""",""type"":[{""code"":"""&amp;K244&amp;"""}]"&amp;IF(M244="","",",""binding"":{""strength"":"""&amp;N244&amp;""",""valueSet"":"""&amp;M244&amp;"""}")&amp;"},"</f>
        <v>{"id":"WHOHIVAdaptationKitModel.","path":"WHOHIVAdaptationKitModel.0","short":"","definition":"","min":"","max":"","type":[{"code":""}]},</v>
      </c>
      <c r="F244">
        <f>G244</f>
        <v>0</v>
      </c>
      <c r="G244" s="14"/>
      <c r="H244" s="14"/>
      <c r="I244" s="16"/>
      <c r="J244" s="16"/>
      <c r="K244" s="14"/>
      <c r="L244" s="17"/>
      <c r="M244" s="14"/>
      <c r="N244" s="14"/>
    </row>
    <row r="245" spans="2:14" x14ac:dyDescent="0.5">
      <c r="B245" t="b">
        <f>IF(G245&lt;&gt;"",TRUE)</f>
        <v>0</v>
      </c>
      <c r="C245" t="str">
        <f>IF(G245=""," ",C244&amp;D245)</f>
        <v xml:space="preserve"> </v>
      </c>
      <c r="D245" t="str">
        <f>"{""id"":"""&amp;$G$12&amp;"."&amp;G245&amp;""",""path"":"""&amp;$G$12&amp;"."&amp;F245&amp;""",""short"":"""&amp;H245&amp;""",""definition"":"""&amp;L245&amp;""",""min"":"""&amp;I245&amp;""",""max"":"""&amp;J245&amp;""",""type"":[{""code"":"""&amp;K245&amp;"""}]"&amp;IF(M245="","",",""binding"":{""strength"":"""&amp;N245&amp;""",""valueSet"":"""&amp;M245&amp;"""}")&amp;"},"</f>
        <v>{"id":"WHOHIVAdaptationKitModel.","path":"WHOHIVAdaptationKitModel.0","short":"","definition":"","min":"","max":"","type":[{"code":""}]},</v>
      </c>
      <c r="F245">
        <f>G245</f>
        <v>0</v>
      </c>
      <c r="G245" s="14"/>
      <c r="H245" s="14"/>
      <c r="I245" s="16"/>
      <c r="J245" s="16"/>
      <c r="K245" s="14"/>
      <c r="L245" s="17"/>
      <c r="M245" s="14"/>
      <c r="N245" s="14"/>
    </row>
    <row r="246" spans="2:14" x14ac:dyDescent="0.5">
      <c r="B246" t="b">
        <f>IF(G246&lt;&gt;"",TRUE)</f>
        <v>0</v>
      </c>
      <c r="C246" t="str">
        <f>IF(G246=""," ",C245&amp;D246)</f>
        <v xml:space="preserve"> </v>
      </c>
      <c r="D246" t="str">
        <f>"{""id"":"""&amp;$G$12&amp;"."&amp;G246&amp;""",""path"":"""&amp;$G$12&amp;"."&amp;F246&amp;""",""short"":"""&amp;H246&amp;""",""definition"":"""&amp;L246&amp;""",""min"":"""&amp;I246&amp;""",""max"":"""&amp;J246&amp;""",""type"":[{""code"":"""&amp;K246&amp;"""}]"&amp;IF(M246="","",",""binding"":{""strength"":"""&amp;N246&amp;""",""valueSet"":"""&amp;M246&amp;"""}")&amp;"},"</f>
        <v>{"id":"WHOHIVAdaptationKitModel.","path":"WHOHIVAdaptationKitModel.0","short":"","definition":"","min":"","max":"","type":[{"code":""}]},</v>
      </c>
      <c r="F246">
        <f>G246</f>
        <v>0</v>
      </c>
      <c r="G246" s="14"/>
      <c r="H246" s="14"/>
      <c r="I246" s="16"/>
      <c r="J246" s="16"/>
      <c r="K246" s="14"/>
      <c r="L246" s="17"/>
      <c r="M246" s="14"/>
      <c r="N246" s="14"/>
    </row>
    <row r="247" spans="2:14" x14ac:dyDescent="0.5">
      <c r="B247" t="b">
        <f>IF(G247&lt;&gt;"",TRUE)</f>
        <v>0</v>
      </c>
      <c r="C247" t="str">
        <f>IF(G247=""," ",C246&amp;D247)</f>
        <v xml:space="preserve"> </v>
      </c>
      <c r="D247" t="str">
        <f>"{""id"":"""&amp;$G$12&amp;"."&amp;G247&amp;""",""path"":"""&amp;$G$12&amp;"."&amp;F247&amp;""",""short"":"""&amp;H247&amp;""",""definition"":"""&amp;L247&amp;""",""min"":"""&amp;I247&amp;""",""max"":"""&amp;J247&amp;""",""type"":[{""code"":"""&amp;K247&amp;"""}]"&amp;IF(M247="","",",""binding"":{""strength"":"""&amp;N247&amp;""",""valueSet"":"""&amp;M247&amp;"""}")&amp;"},"</f>
        <v>{"id":"WHOHIVAdaptationKitModel.","path":"WHOHIVAdaptationKitModel.0","short":"","definition":"","min":"","max":"","type":[{"code":""}]},</v>
      </c>
      <c r="F247">
        <f>G247</f>
        <v>0</v>
      </c>
      <c r="G247" s="14"/>
      <c r="H247" s="14"/>
      <c r="I247" s="16"/>
      <c r="J247" s="16"/>
      <c r="K247" s="14"/>
      <c r="L247" s="17"/>
      <c r="M247" s="14"/>
      <c r="N247" s="14"/>
    </row>
    <row r="248" spans="2:14" x14ac:dyDescent="0.5">
      <c r="B248" t="b">
        <f>IF(G248&lt;&gt;"",TRUE)</f>
        <v>0</v>
      </c>
      <c r="C248" t="str">
        <f>IF(G248=""," ",C247&amp;D248)</f>
        <v xml:space="preserve"> </v>
      </c>
      <c r="D248" t="str">
        <f>"{""id"":"""&amp;$G$12&amp;"."&amp;G248&amp;""",""path"":"""&amp;$G$12&amp;"."&amp;F248&amp;""",""short"":"""&amp;H248&amp;""",""definition"":"""&amp;L248&amp;""",""min"":"""&amp;I248&amp;""",""max"":"""&amp;J248&amp;""",""type"":[{""code"":"""&amp;K248&amp;"""}]"&amp;IF(M248="","",",""binding"":{""strength"":"""&amp;N248&amp;""",""valueSet"":"""&amp;M248&amp;"""}")&amp;"},"</f>
        <v>{"id":"WHOHIVAdaptationKitModel.","path":"WHOHIVAdaptationKitModel.0","short":"","definition":"","min":"","max":"","type":[{"code":""}]},</v>
      </c>
      <c r="F248">
        <f>G248</f>
        <v>0</v>
      </c>
      <c r="G248" s="14"/>
      <c r="H248" s="14"/>
      <c r="I248" s="16"/>
      <c r="J248" s="16"/>
      <c r="K248" s="14"/>
      <c r="L248" s="17"/>
      <c r="M248" s="14"/>
      <c r="N248" s="14"/>
    </row>
    <row r="249" spans="2:14" x14ac:dyDescent="0.5">
      <c r="B249" t="b">
        <f>IF(G249&lt;&gt;"",TRUE)</f>
        <v>0</v>
      </c>
      <c r="C249" t="str">
        <f>IF(G249=""," ",C248&amp;D249)</f>
        <v xml:space="preserve"> </v>
      </c>
      <c r="D249" t="str">
        <f>"{""id"":"""&amp;$G$12&amp;"."&amp;G249&amp;""",""path"":"""&amp;$G$12&amp;"."&amp;F249&amp;""",""short"":"""&amp;H249&amp;""",""definition"":"""&amp;L249&amp;""",""min"":"""&amp;I249&amp;""",""max"":"""&amp;J249&amp;""",""type"":[{""code"":"""&amp;K249&amp;"""}]"&amp;IF(M249="","",",""binding"":{""strength"":"""&amp;N249&amp;""",""valueSet"":"""&amp;M249&amp;"""}")&amp;"},"</f>
        <v>{"id":"WHOHIVAdaptationKitModel.","path":"WHOHIVAdaptationKitModel.0","short":"","definition":"","min":"","max":"","type":[{"code":""}]},</v>
      </c>
      <c r="F249">
        <f>G249</f>
        <v>0</v>
      </c>
      <c r="G249" s="14"/>
      <c r="H249" s="14"/>
      <c r="I249" s="16"/>
      <c r="J249" s="16"/>
      <c r="K249" s="14"/>
      <c r="L249" s="17"/>
      <c r="M249" s="14"/>
      <c r="N249" s="14"/>
    </row>
    <row r="250" spans="2:14" x14ac:dyDescent="0.5">
      <c r="B250" t="b">
        <f>IF(G250&lt;&gt;"",TRUE)</f>
        <v>0</v>
      </c>
      <c r="C250" t="str">
        <f>IF(G250=""," ",C249&amp;D250)</f>
        <v xml:space="preserve"> </v>
      </c>
      <c r="D250" t="str">
        <f>"{""id"":"""&amp;$G$12&amp;"."&amp;G250&amp;""",""path"":"""&amp;$G$12&amp;"."&amp;F250&amp;""",""short"":"""&amp;H250&amp;""",""definition"":"""&amp;L250&amp;""",""min"":"""&amp;I250&amp;""",""max"":"""&amp;J250&amp;""",""type"":[{""code"":"""&amp;K250&amp;"""}]"&amp;IF(M250="","",",""binding"":{""strength"":"""&amp;N250&amp;""",""valueSet"":"""&amp;M250&amp;"""}")&amp;"},"</f>
        <v>{"id":"WHOHIVAdaptationKitModel.","path":"WHOHIVAdaptationKitModel.0","short":"","definition":"","min":"","max":"","type":[{"code":""}]},</v>
      </c>
      <c r="F250">
        <f>G250</f>
        <v>0</v>
      </c>
      <c r="G250" s="14"/>
      <c r="H250" s="14"/>
      <c r="I250" s="16"/>
      <c r="J250" s="16"/>
      <c r="K250" s="14"/>
      <c r="L250" s="17"/>
      <c r="M250" s="14"/>
      <c r="N250" s="14"/>
    </row>
    <row r="251" spans="2:14" x14ac:dyDescent="0.5">
      <c r="B251" t="b">
        <f>IF(G251&lt;&gt;"",TRUE)</f>
        <v>0</v>
      </c>
      <c r="C251" t="str">
        <f>IF(G251=""," ",C250&amp;D251)</f>
        <v xml:space="preserve"> </v>
      </c>
      <c r="D251" t="str">
        <f>"{""id"":"""&amp;$G$12&amp;"."&amp;G251&amp;""",""path"":"""&amp;$G$12&amp;"."&amp;F251&amp;""",""short"":"""&amp;H251&amp;""",""definition"":"""&amp;L251&amp;""",""min"":"""&amp;I251&amp;""",""max"":"""&amp;J251&amp;""",""type"":[{""code"":"""&amp;K251&amp;"""}]"&amp;IF(M251="","",",""binding"":{""strength"":"""&amp;N251&amp;""",""valueSet"":"""&amp;M251&amp;"""}")&amp;"},"</f>
        <v>{"id":"WHOHIVAdaptationKitModel.","path":"WHOHIVAdaptationKitModel.0","short":"","definition":"","min":"","max":"","type":[{"code":""}]},</v>
      </c>
      <c r="F251">
        <f>G251</f>
        <v>0</v>
      </c>
      <c r="G251" s="14"/>
      <c r="H251" s="14"/>
      <c r="I251" s="16"/>
      <c r="J251" s="16"/>
      <c r="K251" s="14"/>
      <c r="L251" s="17"/>
      <c r="M251" s="14"/>
      <c r="N251" s="14"/>
    </row>
    <row r="252" spans="2:14" x14ac:dyDescent="0.5">
      <c r="B252" t="b">
        <f>IF(G252&lt;&gt;"",TRUE)</f>
        <v>0</v>
      </c>
      <c r="C252" t="str">
        <f>IF(G252=""," ",C251&amp;D252)</f>
        <v xml:space="preserve"> </v>
      </c>
      <c r="D252" t="str">
        <f>"{""id"":"""&amp;$G$12&amp;"."&amp;G252&amp;""",""path"":"""&amp;$G$12&amp;"."&amp;F252&amp;""",""short"":"""&amp;H252&amp;""",""definition"":"""&amp;L252&amp;""",""min"":"""&amp;I252&amp;""",""max"":"""&amp;J252&amp;""",""type"":[{""code"":"""&amp;K252&amp;"""}]"&amp;IF(M252="","",",""binding"":{""strength"":"""&amp;N252&amp;""",""valueSet"":"""&amp;M252&amp;"""}")&amp;"},"</f>
        <v>{"id":"WHOHIVAdaptationKitModel.","path":"WHOHIVAdaptationKitModel.0","short":"","definition":"","min":"","max":"","type":[{"code":""}]},</v>
      </c>
      <c r="F252">
        <f>G252</f>
        <v>0</v>
      </c>
      <c r="G252" s="14"/>
      <c r="H252" s="14"/>
      <c r="I252" s="16"/>
      <c r="J252" s="16"/>
      <c r="K252" s="14"/>
      <c r="L252" s="17"/>
      <c r="M252" s="14"/>
      <c r="N252" s="14"/>
    </row>
    <row r="253" spans="2:14" x14ac:dyDescent="0.5">
      <c r="B253" t="b">
        <f>IF(G253&lt;&gt;"",TRUE)</f>
        <v>0</v>
      </c>
      <c r="C253" t="str">
        <f>IF(G253=""," ",C252&amp;D253)</f>
        <v xml:space="preserve"> </v>
      </c>
      <c r="D253" t="str">
        <f>"{""id"":"""&amp;$G$12&amp;"."&amp;G253&amp;""",""path"":"""&amp;$G$12&amp;"."&amp;F253&amp;""",""short"":"""&amp;H253&amp;""",""definition"":"""&amp;L253&amp;""",""min"":"""&amp;I253&amp;""",""max"":"""&amp;J253&amp;""",""type"":[{""code"":"""&amp;K253&amp;"""}]"&amp;IF(M253="","",",""binding"":{""strength"":"""&amp;N253&amp;""",""valueSet"":"""&amp;M253&amp;"""}")&amp;"},"</f>
        <v>{"id":"WHOHIVAdaptationKitModel.","path":"WHOHIVAdaptationKitModel.0","short":"","definition":"","min":"","max":"","type":[{"code":""}]},</v>
      </c>
      <c r="F253">
        <f>G253</f>
        <v>0</v>
      </c>
      <c r="G253" s="14"/>
      <c r="H253" s="14"/>
      <c r="I253" s="16"/>
      <c r="J253" s="16"/>
      <c r="K253" s="14"/>
      <c r="L253" s="17"/>
      <c r="M253" s="14"/>
      <c r="N253" s="14"/>
    </row>
    <row r="254" spans="2:14" x14ac:dyDescent="0.5">
      <c r="B254" t="b">
        <f>IF(G254&lt;&gt;"",TRUE)</f>
        <v>0</v>
      </c>
      <c r="C254" t="str">
        <f>IF(G254=""," ",C253&amp;D254)</f>
        <v xml:space="preserve"> </v>
      </c>
      <c r="D254" t="str">
        <f>"{""id"":"""&amp;$G$12&amp;"."&amp;G254&amp;""",""path"":"""&amp;$G$12&amp;"."&amp;F254&amp;""",""short"":"""&amp;H254&amp;""",""definition"":"""&amp;L254&amp;""",""min"":"""&amp;I254&amp;""",""max"":"""&amp;J254&amp;""",""type"":[{""code"":"""&amp;K254&amp;"""}]"&amp;IF(M254="","",",""binding"":{""strength"":"""&amp;N254&amp;""",""valueSet"":"""&amp;M254&amp;"""}")&amp;"},"</f>
        <v>{"id":"WHOHIVAdaptationKitModel.","path":"WHOHIVAdaptationKitModel.0","short":"","definition":"","min":"","max":"","type":[{"code":""}]},</v>
      </c>
      <c r="F254">
        <f>G254</f>
        <v>0</v>
      </c>
      <c r="G254" s="14"/>
      <c r="H254" s="14"/>
      <c r="I254" s="16"/>
      <c r="J254" s="16"/>
      <c r="K254" s="14"/>
      <c r="L254" s="17"/>
      <c r="M254" s="14"/>
      <c r="N254" s="14"/>
    </row>
    <row r="255" spans="2:14" x14ac:dyDescent="0.5">
      <c r="B255" t="b">
        <f>IF(G255&lt;&gt;"",TRUE)</f>
        <v>0</v>
      </c>
      <c r="C255" t="str">
        <f>IF(G255=""," ",C254&amp;D255)</f>
        <v xml:space="preserve"> </v>
      </c>
      <c r="D255" t="str">
        <f>"{""id"":"""&amp;$G$12&amp;"."&amp;G255&amp;""",""path"":"""&amp;$G$12&amp;"."&amp;F255&amp;""",""short"":"""&amp;H255&amp;""",""definition"":"""&amp;L255&amp;""",""min"":"""&amp;I255&amp;""",""max"":"""&amp;J255&amp;""",""type"":[{""code"":"""&amp;K255&amp;"""}]"&amp;IF(M255="","",",""binding"":{""strength"":"""&amp;N255&amp;""",""valueSet"":"""&amp;M255&amp;"""}")&amp;"},"</f>
        <v>{"id":"WHOHIVAdaptationKitModel.","path":"WHOHIVAdaptationKitModel.0","short":"","definition":"","min":"","max":"","type":[{"code":""}]},</v>
      </c>
      <c r="F255">
        <f>G255</f>
        <v>0</v>
      </c>
      <c r="G255" s="14"/>
      <c r="H255" s="14"/>
      <c r="I255" s="16"/>
      <c r="J255" s="16"/>
      <c r="K255" s="14"/>
      <c r="L255" s="17"/>
      <c r="M255" s="14"/>
      <c r="N255" s="14"/>
    </row>
    <row r="256" spans="2:14" x14ac:dyDescent="0.5">
      <c r="B256" t="b">
        <f>IF(G256&lt;&gt;"",TRUE)</f>
        <v>0</v>
      </c>
      <c r="C256" t="str">
        <f>IF(G256=""," ",C255&amp;D256)</f>
        <v xml:space="preserve"> </v>
      </c>
      <c r="D256" t="str">
        <f>"{""id"":"""&amp;$G$12&amp;"."&amp;G256&amp;""",""path"":"""&amp;$G$12&amp;"."&amp;F256&amp;""",""short"":"""&amp;H256&amp;""",""definition"":"""&amp;L256&amp;""",""min"":"""&amp;I256&amp;""",""max"":"""&amp;J256&amp;""",""type"":[{""code"":"""&amp;K256&amp;"""}]"&amp;IF(M256="","",",""binding"":{""strength"":"""&amp;N256&amp;""",""valueSet"":"""&amp;M256&amp;"""}")&amp;"},"</f>
        <v>{"id":"WHOHIVAdaptationKitModel.","path":"WHOHIVAdaptationKitModel.0","short":"","definition":"","min":"","max":"","type":[{"code":""}]},</v>
      </c>
      <c r="F256">
        <f>G256</f>
        <v>0</v>
      </c>
      <c r="G256" s="14"/>
      <c r="H256" s="14"/>
      <c r="I256" s="16"/>
      <c r="J256" s="16"/>
      <c r="K256" s="14"/>
      <c r="L256" s="17"/>
      <c r="M256" s="14"/>
      <c r="N256" s="14"/>
    </row>
    <row r="257" spans="2:14" x14ac:dyDescent="0.5">
      <c r="B257" t="b">
        <f>IF(G257&lt;&gt;"",TRUE)</f>
        <v>0</v>
      </c>
      <c r="C257" t="str">
        <f>IF(G257=""," ",C256&amp;D257)</f>
        <v xml:space="preserve"> </v>
      </c>
      <c r="D257" t="str">
        <f>"{""id"":"""&amp;$G$12&amp;"."&amp;G257&amp;""",""path"":"""&amp;$G$12&amp;"."&amp;F257&amp;""",""short"":"""&amp;H257&amp;""",""definition"":"""&amp;L257&amp;""",""min"":"""&amp;I257&amp;""",""max"":"""&amp;J257&amp;""",""type"":[{""code"":"""&amp;K257&amp;"""}]"&amp;IF(M257="","",",""binding"":{""strength"":"""&amp;N257&amp;""",""valueSet"":"""&amp;M257&amp;"""}")&amp;"},"</f>
        <v>{"id":"WHOHIVAdaptationKitModel.","path":"WHOHIVAdaptationKitModel.0","short":"","definition":"","min":"","max":"","type":[{"code":""}]},</v>
      </c>
      <c r="F257">
        <f>G257</f>
        <v>0</v>
      </c>
      <c r="G257" s="14"/>
      <c r="H257" s="14"/>
      <c r="I257" s="16"/>
      <c r="J257" s="16"/>
      <c r="K257" s="14"/>
      <c r="L257" s="17"/>
      <c r="M257" s="14"/>
      <c r="N257" s="14"/>
    </row>
    <row r="258" spans="2:14" x14ac:dyDescent="0.5">
      <c r="B258" t="b">
        <f>IF(G258&lt;&gt;"",TRUE)</f>
        <v>0</v>
      </c>
      <c r="C258" t="str">
        <f>IF(G258=""," ",C257&amp;D258)</f>
        <v xml:space="preserve"> </v>
      </c>
      <c r="D258" t="str">
        <f>"{""id"":"""&amp;$G$12&amp;"."&amp;G258&amp;""",""path"":"""&amp;$G$12&amp;"."&amp;F258&amp;""",""short"":"""&amp;H258&amp;""",""definition"":"""&amp;L258&amp;""",""min"":"""&amp;I258&amp;""",""max"":"""&amp;J258&amp;""",""type"":[{""code"":"""&amp;K258&amp;"""}]"&amp;IF(M258="","",",""binding"":{""strength"":"""&amp;N258&amp;""",""valueSet"":"""&amp;M258&amp;"""}")&amp;"},"</f>
        <v>{"id":"WHOHIVAdaptationKitModel.","path":"WHOHIVAdaptationKitModel.0","short":"","definition":"","min":"","max":"","type":[{"code":""}]},</v>
      </c>
      <c r="F258">
        <f>G258</f>
        <v>0</v>
      </c>
      <c r="G258" s="14"/>
      <c r="H258" s="14"/>
      <c r="I258" s="16"/>
      <c r="J258" s="16"/>
      <c r="K258" s="14"/>
      <c r="L258" s="17"/>
      <c r="M258" s="14"/>
      <c r="N258" s="14"/>
    </row>
    <row r="259" spans="2:14" x14ac:dyDescent="0.5">
      <c r="B259" t="b">
        <f>IF(G259&lt;&gt;"",TRUE)</f>
        <v>0</v>
      </c>
      <c r="C259" t="str">
        <f>IF(G259=""," ",C258&amp;D259)</f>
        <v xml:space="preserve"> </v>
      </c>
      <c r="D259" t="str">
        <f>"{""id"":"""&amp;$G$12&amp;"."&amp;G259&amp;""",""path"":"""&amp;$G$12&amp;"."&amp;F259&amp;""",""short"":"""&amp;H259&amp;""",""definition"":"""&amp;L259&amp;""",""min"":"""&amp;I259&amp;""",""max"":"""&amp;J259&amp;""",""type"":[{""code"":"""&amp;K259&amp;"""}]"&amp;IF(M259="","",",""binding"":{""strength"":"""&amp;N259&amp;""",""valueSet"":"""&amp;M259&amp;"""}")&amp;"},"</f>
        <v>{"id":"WHOHIVAdaptationKitModel.","path":"WHOHIVAdaptationKitModel.0","short":"","definition":"","min":"","max":"","type":[{"code":""}]},</v>
      </c>
      <c r="F259">
        <f>G259</f>
        <v>0</v>
      </c>
      <c r="G259" s="14"/>
      <c r="H259" s="14"/>
      <c r="I259" s="16"/>
      <c r="J259" s="16"/>
      <c r="K259" s="14"/>
      <c r="L259" s="17"/>
      <c r="M259" s="14"/>
      <c r="N259" s="14"/>
    </row>
    <row r="260" spans="2:14" x14ac:dyDescent="0.5">
      <c r="B260" t="b">
        <f>IF(G260&lt;&gt;"",TRUE)</f>
        <v>0</v>
      </c>
      <c r="C260" t="str">
        <f>IF(G260=""," ",C259&amp;D260)</f>
        <v xml:space="preserve"> </v>
      </c>
      <c r="D260" t="str">
        <f>"{""id"":"""&amp;$G$12&amp;"."&amp;G260&amp;""",""path"":"""&amp;$G$12&amp;"."&amp;F260&amp;""",""short"":"""&amp;H260&amp;""",""definition"":"""&amp;L260&amp;""",""min"":"""&amp;I260&amp;""",""max"":"""&amp;J260&amp;""",""type"":[{""code"":"""&amp;K260&amp;"""}]"&amp;IF(M260="","",",""binding"":{""strength"":"""&amp;N260&amp;""",""valueSet"":"""&amp;M260&amp;"""}")&amp;"},"</f>
        <v>{"id":"WHOHIVAdaptationKitModel.","path":"WHOHIVAdaptationKitModel.0","short":"","definition":"","min":"","max":"","type":[{"code":""}]},</v>
      </c>
      <c r="F260">
        <f>G260</f>
        <v>0</v>
      </c>
      <c r="G260" s="14"/>
      <c r="H260" s="14"/>
      <c r="I260" s="16"/>
      <c r="J260" s="16"/>
      <c r="K260" s="14"/>
      <c r="L260" s="17"/>
      <c r="M260" s="14"/>
      <c r="N260" s="14"/>
    </row>
    <row r="261" spans="2:14" x14ac:dyDescent="0.5">
      <c r="B261" t="b">
        <f>IF(G261&lt;&gt;"",TRUE)</f>
        <v>0</v>
      </c>
      <c r="C261" t="str">
        <f>IF(G261=""," ",C260&amp;D261)</f>
        <v xml:space="preserve"> </v>
      </c>
      <c r="D261" t="str">
        <f>"{""id"":"""&amp;$G$12&amp;"."&amp;G261&amp;""",""path"":"""&amp;$G$12&amp;"."&amp;F261&amp;""",""short"":"""&amp;H261&amp;""",""definition"":"""&amp;L261&amp;""",""min"":"""&amp;I261&amp;""",""max"":"""&amp;J261&amp;""",""type"":[{""code"":"""&amp;K261&amp;"""}]"&amp;IF(M261="","",",""binding"":{""strength"":"""&amp;N261&amp;""",""valueSet"":"""&amp;M261&amp;"""}")&amp;"},"</f>
        <v>{"id":"WHOHIVAdaptationKitModel.","path":"WHOHIVAdaptationKitModel.0","short":"","definition":"","min":"","max":"","type":[{"code":""}]},</v>
      </c>
      <c r="F261">
        <f>G261</f>
        <v>0</v>
      </c>
      <c r="G261" s="14"/>
      <c r="H261" s="14"/>
      <c r="I261" s="16"/>
      <c r="J261" s="16"/>
      <c r="K261" s="14"/>
      <c r="L261" s="17"/>
      <c r="M261" s="14"/>
      <c r="N261" s="14"/>
    </row>
    <row r="262" spans="2:14" x14ac:dyDescent="0.5">
      <c r="B262" t="b">
        <f>IF(G262&lt;&gt;"",TRUE)</f>
        <v>0</v>
      </c>
      <c r="C262" t="str">
        <f>IF(G262=""," ",C261&amp;D262)</f>
        <v xml:space="preserve"> </v>
      </c>
      <c r="D262" t="str">
        <f>"{""id"":"""&amp;$G$12&amp;"."&amp;G262&amp;""",""path"":"""&amp;$G$12&amp;"."&amp;F262&amp;""",""short"":"""&amp;H262&amp;""",""definition"":"""&amp;L262&amp;""",""min"":"""&amp;I262&amp;""",""max"":"""&amp;J262&amp;""",""type"":[{""code"":"""&amp;K262&amp;"""}]"&amp;IF(M262="","",",""binding"":{""strength"":"""&amp;N262&amp;""",""valueSet"":"""&amp;M262&amp;"""}")&amp;"},"</f>
        <v>{"id":"WHOHIVAdaptationKitModel.","path":"WHOHIVAdaptationKitModel.0","short":"","definition":"","min":"","max":"","type":[{"code":""}]},</v>
      </c>
      <c r="F262">
        <f>G262</f>
        <v>0</v>
      </c>
      <c r="G262" s="14"/>
      <c r="H262" s="14"/>
      <c r="I262" s="16"/>
      <c r="J262" s="16"/>
      <c r="K262" s="14"/>
      <c r="L262" s="17"/>
      <c r="M262" s="14"/>
      <c r="N262" s="14"/>
    </row>
    <row r="263" spans="2:14" x14ac:dyDescent="0.5">
      <c r="B263" t="b">
        <f>IF(G263&lt;&gt;"",TRUE)</f>
        <v>0</v>
      </c>
      <c r="C263" t="str">
        <f>IF(G263=""," ",C262&amp;D263)</f>
        <v xml:space="preserve"> </v>
      </c>
      <c r="D263" t="str">
        <f>"{""id"":"""&amp;$G$12&amp;"."&amp;G263&amp;""",""path"":"""&amp;$G$12&amp;"."&amp;F263&amp;""",""short"":"""&amp;H263&amp;""",""definition"":"""&amp;L263&amp;""",""min"":"""&amp;I263&amp;""",""max"":"""&amp;J263&amp;""",""type"":[{""code"":"""&amp;K263&amp;"""}]"&amp;IF(M263="","",",""binding"":{""strength"":"""&amp;N263&amp;""",""valueSet"":"""&amp;M263&amp;"""}")&amp;"},"</f>
        <v>{"id":"WHOHIVAdaptationKitModel.","path":"WHOHIVAdaptationKitModel.0","short":"","definition":"","min":"","max":"","type":[{"code":""}]},</v>
      </c>
      <c r="F263">
        <f>G263</f>
        <v>0</v>
      </c>
      <c r="G263" s="14"/>
      <c r="H263" s="14"/>
      <c r="I263" s="16"/>
      <c r="J263" s="16"/>
      <c r="K263" s="14"/>
      <c r="L263" s="17"/>
      <c r="M263" s="14"/>
      <c r="N263" s="14"/>
    </row>
    <row r="264" spans="2:14" x14ac:dyDescent="0.5">
      <c r="B264" t="b">
        <f>IF(G264&lt;&gt;"",TRUE)</f>
        <v>0</v>
      </c>
      <c r="C264" t="str">
        <f>IF(G264=""," ",C263&amp;D264)</f>
        <v xml:space="preserve"> </v>
      </c>
      <c r="D264" t="str">
        <f>"{""id"":"""&amp;$G$12&amp;"."&amp;G264&amp;""",""path"":"""&amp;$G$12&amp;"."&amp;F264&amp;""",""short"":"""&amp;H264&amp;""",""definition"":"""&amp;L264&amp;""",""min"":"""&amp;I264&amp;""",""max"":"""&amp;J264&amp;""",""type"":[{""code"":"""&amp;K264&amp;"""}]"&amp;IF(M264="","",",""binding"":{""strength"":"""&amp;N264&amp;""",""valueSet"":"""&amp;M264&amp;"""}")&amp;"},"</f>
        <v>{"id":"WHOHIVAdaptationKitModel.","path":"WHOHIVAdaptationKitModel.0","short":"","definition":"","min":"","max":"","type":[{"code":""}]},</v>
      </c>
      <c r="F264">
        <f>G264</f>
        <v>0</v>
      </c>
      <c r="G264" s="14"/>
      <c r="H264" s="14"/>
      <c r="I264" s="16"/>
      <c r="J264" s="16"/>
      <c r="K264" s="14"/>
      <c r="L264" s="17"/>
      <c r="M264" s="14"/>
      <c r="N264" s="14"/>
    </row>
    <row r="265" spans="2:14" x14ac:dyDescent="0.5">
      <c r="B265" t="b">
        <f>IF(G265&lt;&gt;"",TRUE)</f>
        <v>0</v>
      </c>
      <c r="C265" t="str">
        <f>IF(G265=""," ",C264&amp;D265)</f>
        <v xml:space="preserve"> </v>
      </c>
      <c r="D265" t="str">
        <f>"{""id"":"""&amp;$G$12&amp;"."&amp;G265&amp;""",""path"":"""&amp;$G$12&amp;"."&amp;F265&amp;""",""short"":"""&amp;H265&amp;""",""definition"":"""&amp;L265&amp;""",""min"":"""&amp;I265&amp;""",""max"":"""&amp;J265&amp;""",""type"":[{""code"":"""&amp;K265&amp;"""}]"&amp;IF(M265="","",",""binding"":{""strength"":"""&amp;N265&amp;""",""valueSet"":"""&amp;M265&amp;"""}")&amp;"},"</f>
        <v>{"id":"WHOHIVAdaptationKitModel.","path":"WHOHIVAdaptationKitModel.0","short":"","definition":"","min":"","max":"","type":[{"code":""}]},</v>
      </c>
      <c r="F265">
        <f>G265</f>
        <v>0</v>
      </c>
      <c r="G265" s="14"/>
      <c r="H265" s="14"/>
      <c r="I265" s="16"/>
      <c r="J265" s="16"/>
      <c r="K265" s="14"/>
      <c r="L265" s="17"/>
      <c r="M265" s="14"/>
      <c r="N265" s="14"/>
    </row>
    <row r="266" spans="2:14" x14ac:dyDescent="0.5">
      <c r="B266" t="b">
        <f>IF(G266&lt;&gt;"",TRUE)</f>
        <v>0</v>
      </c>
      <c r="C266" t="str">
        <f>IF(G266=""," ",C265&amp;D266)</f>
        <v xml:space="preserve"> </v>
      </c>
      <c r="D266" t="str">
        <f>"{""id"":"""&amp;$G$12&amp;"."&amp;G266&amp;""",""path"":"""&amp;$G$12&amp;"."&amp;F266&amp;""",""short"":"""&amp;H266&amp;""",""definition"":"""&amp;L266&amp;""",""min"":"""&amp;I266&amp;""",""max"":"""&amp;J266&amp;""",""type"":[{""code"":"""&amp;K266&amp;"""}]"&amp;IF(M266="","",",""binding"":{""strength"":"""&amp;N266&amp;""",""valueSet"":"""&amp;M266&amp;"""}")&amp;"},"</f>
        <v>{"id":"WHOHIVAdaptationKitModel.","path":"WHOHIVAdaptationKitModel.0","short":"","definition":"","min":"","max":"","type":[{"code":""}]},</v>
      </c>
      <c r="F266">
        <f>G266</f>
        <v>0</v>
      </c>
      <c r="G266" s="14"/>
      <c r="H266" s="14"/>
      <c r="I266" s="16"/>
      <c r="J266" s="16"/>
      <c r="K266" s="14"/>
      <c r="L266" s="17"/>
      <c r="M266" s="14"/>
      <c r="N266" s="14"/>
    </row>
    <row r="267" spans="2:14" x14ac:dyDescent="0.5">
      <c r="B267" t="b">
        <f>IF(G267&lt;&gt;"",TRUE)</f>
        <v>0</v>
      </c>
      <c r="C267" t="str">
        <f>IF(G267=""," ",C266&amp;D267)</f>
        <v xml:space="preserve"> </v>
      </c>
      <c r="D267" t="str">
        <f>"{""id"":"""&amp;$G$12&amp;"."&amp;G267&amp;""",""path"":"""&amp;$G$12&amp;"."&amp;F267&amp;""",""short"":"""&amp;H267&amp;""",""definition"":"""&amp;L267&amp;""",""min"":"""&amp;I267&amp;""",""max"":"""&amp;J267&amp;""",""type"":[{""code"":"""&amp;K267&amp;"""}]"&amp;IF(M267="","",",""binding"":{""strength"":"""&amp;N267&amp;""",""valueSet"":"""&amp;M267&amp;"""}")&amp;"},"</f>
        <v>{"id":"WHOHIVAdaptationKitModel.","path":"WHOHIVAdaptationKitModel.0","short":"","definition":"","min":"","max":"","type":[{"code":""}]},</v>
      </c>
      <c r="F267">
        <f>G267</f>
        <v>0</v>
      </c>
      <c r="G267" s="14"/>
      <c r="H267" s="14"/>
      <c r="I267" s="16"/>
      <c r="J267" s="16"/>
      <c r="K267" s="14"/>
      <c r="L267" s="17"/>
      <c r="M267" s="14"/>
      <c r="N267" s="14"/>
    </row>
    <row r="268" spans="2:14" x14ac:dyDescent="0.5">
      <c r="B268" t="b">
        <f>IF(G268&lt;&gt;"",TRUE)</f>
        <v>0</v>
      </c>
      <c r="C268" t="str">
        <f>IF(G268=""," ",C267&amp;D268)</f>
        <v xml:space="preserve"> </v>
      </c>
      <c r="D268" t="str">
        <f>"{""id"":"""&amp;$G$12&amp;"."&amp;G268&amp;""",""path"":"""&amp;$G$12&amp;"."&amp;F268&amp;""",""short"":"""&amp;H268&amp;""",""definition"":"""&amp;L268&amp;""",""min"":"""&amp;I268&amp;""",""max"":"""&amp;J268&amp;""",""type"":[{""code"":"""&amp;K268&amp;"""}]"&amp;IF(M268="","",",""binding"":{""strength"":"""&amp;N268&amp;""",""valueSet"":"""&amp;M268&amp;"""}")&amp;"},"</f>
        <v>{"id":"WHOHIVAdaptationKitModel.","path":"WHOHIVAdaptationKitModel.0","short":"","definition":"","min":"","max":"","type":[{"code":""}]},</v>
      </c>
      <c r="F268">
        <f>G268</f>
        <v>0</v>
      </c>
      <c r="G268" s="14"/>
      <c r="H268" s="14"/>
      <c r="I268" s="16"/>
      <c r="J268" s="16"/>
      <c r="K268" s="14"/>
      <c r="L268" s="17"/>
      <c r="M268" s="14"/>
      <c r="N268" s="14"/>
    </row>
    <row r="269" spans="2:14" x14ac:dyDescent="0.5">
      <c r="B269" t="b">
        <f>IF(G269&lt;&gt;"",TRUE)</f>
        <v>0</v>
      </c>
      <c r="C269" t="str">
        <f>IF(G269=""," ",C268&amp;D269)</f>
        <v xml:space="preserve"> </v>
      </c>
      <c r="D269" t="str">
        <f>"{""id"":"""&amp;$G$12&amp;"."&amp;G269&amp;""",""path"":"""&amp;$G$12&amp;"."&amp;F269&amp;""",""short"":"""&amp;H269&amp;""",""definition"":"""&amp;L269&amp;""",""min"":"""&amp;I269&amp;""",""max"":"""&amp;J269&amp;""",""type"":[{""code"":"""&amp;K269&amp;"""}]"&amp;IF(M269="","",",""binding"":{""strength"":"""&amp;N269&amp;""",""valueSet"":"""&amp;M269&amp;"""}")&amp;"},"</f>
        <v>{"id":"WHOHIVAdaptationKitModel.","path":"WHOHIVAdaptationKitModel.0","short":"","definition":"","min":"","max":"","type":[{"code":""}]},</v>
      </c>
      <c r="F269">
        <f>G269</f>
        <v>0</v>
      </c>
      <c r="G269" s="14"/>
      <c r="H269" s="14"/>
      <c r="I269" s="16"/>
      <c r="J269" s="16"/>
      <c r="K269" s="14"/>
      <c r="L269" s="17"/>
      <c r="M269" s="14"/>
      <c r="N269" s="14"/>
    </row>
    <row r="270" spans="2:14" x14ac:dyDescent="0.5">
      <c r="B270" t="b">
        <f>IF(G270&lt;&gt;"",TRUE)</f>
        <v>0</v>
      </c>
      <c r="C270" t="str">
        <f>IF(G270=""," ",C269&amp;D270)</f>
        <v xml:space="preserve"> </v>
      </c>
      <c r="D270" t="str">
        <f>"{""id"":"""&amp;$G$12&amp;"."&amp;G270&amp;""",""path"":"""&amp;$G$12&amp;"."&amp;F270&amp;""",""short"":"""&amp;H270&amp;""",""definition"":"""&amp;L270&amp;""",""min"":"""&amp;I270&amp;""",""max"":"""&amp;J270&amp;""",""type"":[{""code"":"""&amp;K270&amp;"""}]"&amp;IF(M270="","",",""binding"":{""strength"":"""&amp;N270&amp;""",""valueSet"":"""&amp;M270&amp;"""}")&amp;"},"</f>
        <v>{"id":"WHOHIVAdaptationKitModel.","path":"WHOHIVAdaptationKitModel.0","short":"","definition":"","min":"","max":"","type":[{"code":""}]},</v>
      </c>
      <c r="F270">
        <f>G270</f>
        <v>0</v>
      </c>
      <c r="G270" s="14"/>
      <c r="H270" s="14"/>
      <c r="I270" s="16"/>
      <c r="J270" s="16"/>
      <c r="K270" s="14"/>
      <c r="L270" s="17"/>
      <c r="M270" s="14"/>
      <c r="N270" s="14"/>
    </row>
    <row r="271" spans="2:14" x14ac:dyDescent="0.5">
      <c r="B271" t="b">
        <f>IF(G271&lt;&gt;"",TRUE)</f>
        <v>0</v>
      </c>
      <c r="C271" t="str">
        <f>IF(G271=""," ",C270&amp;D271)</f>
        <v xml:space="preserve"> </v>
      </c>
      <c r="D271" t="str">
        <f>"{""id"":"""&amp;$G$12&amp;"."&amp;G271&amp;""",""path"":"""&amp;$G$12&amp;"."&amp;F271&amp;""",""short"":"""&amp;H271&amp;""",""definition"":"""&amp;L271&amp;""",""min"":"""&amp;I271&amp;""",""max"":"""&amp;J271&amp;""",""type"":[{""code"":"""&amp;K271&amp;"""}]"&amp;IF(M271="","",",""binding"":{""strength"":"""&amp;N271&amp;""",""valueSet"":"""&amp;M271&amp;"""}")&amp;"},"</f>
        <v>{"id":"WHOHIVAdaptationKitModel.","path":"WHOHIVAdaptationKitModel.0","short":"","definition":"","min":"","max":"","type":[{"code":""}]},</v>
      </c>
      <c r="F271">
        <f>G271</f>
        <v>0</v>
      </c>
      <c r="G271" s="14"/>
      <c r="H271" s="14"/>
      <c r="I271" s="16"/>
      <c r="J271" s="16"/>
      <c r="K271" s="14"/>
      <c r="L271" s="17"/>
      <c r="M271" s="14"/>
      <c r="N271" s="14"/>
    </row>
    <row r="272" spans="2:14" x14ac:dyDescent="0.5">
      <c r="B272" t="b">
        <f>IF(G272&lt;&gt;"",TRUE)</f>
        <v>0</v>
      </c>
      <c r="C272" t="str">
        <f>IF(G272=""," ",C271&amp;D272)</f>
        <v xml:space="preserve"> </v>
      </c>
      <c r="D272" t="str">
        <f>"{""id"":"""&amp;$G$12&amp;"."&amp;G272&amp;""",""path"":"""&amp;$G$12&amp;"."&amp;F272&amp;""",""short"":"""&amp;H272&amp;""",""definition"":"""&amp;L272&amp;""",""min"":"""&amp;I272&amp;""",""max"":"""&amp;J272&amp;""",""type"":[{""code"":"""&amp;K272&amp;"""}]"&amp;IF(M272="","",",""binding"":{""strength"":"""&amp;N272&amp;""",""valueSet"":"""&amp;M272&amp;"""}")&amp;"},"</f>
        <v>{"id":"WHOHIVAdaptationKitModel.","path":"WHOHIVAdaptationKitModel.0","short":"","definition":"","min":"","max":"","type":[{"code":""}]},</v>
      </c>
      <c r="F272">
        <f>G272</f>
        <v>0</v>
      </c>
      <c r="G272" s="14"/>
      <c r="H272" s="14"/>
      <c r="I272" s="16"/>
      <c r="J272" s="16"/>
      <c r="K272" s="14"/>
      <c r="L272" s="17"/>
      <c r="M272" s="14"/>
      <c r="N272" s="14"/>
    </row>
    <row r="273" spans="2:14" x14ac:dyDescent="0.5">
      <c r="B273" t="b">
        <f>IF(G273&lt;&gt;"",TRUE)</f>
        <v>0</v>
      </c>
      <c r="C273" t="str">
        <f>IF(G273=""," ",C272&amp;D273)</f>
        <v xml:space="preserve"> </v>
      </c>
      <c r="D273" t="str">
        <f>"{""id"":"""&amp;$G$12&amp;"."&amp;G273&amp;""",""path"":"""&amp;$G$12&amp;"."&amp;F273&amp;""",""short"":"""&amp;H273&amp;""",""definition"":"""&amp;L273&amp;""",""min"":"""&amp;I273&amp;""",""max"":"""&amp;J273&amp;""",""type"":[{""code"":"""&amp;K273&amp;"""}]"&amp;IF(M273="","",",""binding"":{""strength"":"""&amp;N273&amp;""",""valueSet"":"""&amp;M273&amp;"""}")&amp;"},"</f>
        <v>{"id":"WHOHIVAdaptationKitModel.","path":"WHOHIVAdaptationKitModel.0","short":"","definition":"","min":"","max":"","type":[{"code":""}]},</v>
      </c>
      <c r="F273">
        <f>G273</f>
        <v>0</v>
      </c>
      <c r="G273" s="14"/>
      <c r="H273" s="14"/>
      <c r="I273" s="16"/>
      <c r="J273" s="16"/>
      <c r="K273" s="14"/>
      <c r="L273" s="17"/>
      <c r="M273" s="14"/>
      <c r="N273" s="14"/>
    </row>
    <row r="274" spans="2:14" x14ac:dyDescent="0.5">
      <c r="B274" t="b">
        <f>IF(G274&lt;&gt;"",TRUE)</f>
        <v>0</v>
      </c>
      <c r="C274" t="str">
        <f>IF(G274=""," ",C273&amp;D274)</f>
        <v xml:space="preserve"> </v>
      </c>
      <c r="D274" t="str">
        <f>"{""id"":"""&amp;$G$12&amp;"."&amp;G274&amp;""",""path"":"""&amp;$G$12&amp;"."&amp;F274&amp;""",""short"":"""&amp;H274&amp;""",""definition"":"""&amp;L274&amp;""",""min"":"""&amp;I274&amp;""",""max"":"""&amp;J274&amp;""",""type"":[{""code"":"""&amp;K274&amp;"""}]"&amp;IF(M274="","",",""binding"":{""strength"":"""&amp;N274&amp;""",""valueSet"":"""&amp;M274&amp;"""}")&amp;"},"</f>
        <v>{"id":"WHOHIVAdaptationKitModel.","path":"WHOHIVAdaptationKitModel.0","short":"","definition":"","min":"","max":"","type":[{"code":""}]},</v>
      </c>
      <c r="F274">
        <f>G274</f>
        <v>0</v>
      </c>
      <c r="G274" s="14"/>
      <c r="H274" s="14"/>
      <c r="I274" s="16"/>
      <c r="J274" s="16"/>
      <c r="K274" s="14"/>
      <c r="L274" s="17"/>
      <c r="M274" s="14"/>
      <c r="N274" s="14"/>
    </row>
    <row r="275" spans="2:14" x14ac:dyDescent="0.5">
      <c r="B275" t="b">
        <f>IF(G275&lt;&gt;"",TRUE)</f>
        <v>0</v>
      </c>
      <c r="C275" t="str">
        <f>IF(G275=""," ",C274&amp;D275)</f>
        <v xml:space="preserve"> </v>
      </c>
      <c r="D275" t="str">
        <f>"{""id"":"""&amp;$G$12&amp;"."&amp;G275&amp;""",""path"":"""&amp;$G$12&amp;"."&amp;F275&amp;""",""short"":"""&amp;H275&amp;""",""definition"":"""&amp;L275&amp;""",""min"":"""&amp;I275&amp;""",""max"":"""&amp;J275&amp;""",""type"":[{""code"":"""&amp;K275&amp;"""}]"&amp;IF(M275="","",",""binding"":{""strength"":"""&amp;N275&amp;""",""valueSet"":"""&amp;M275&amp;"""}")&amp;"},"</f>
        <v>{"id":"WHOHIVAdaptationKitModel.","path":"WHOHIVAdaptationKitModel.0","short":"","definition":"","min":"","max":"","type":[{"code":""}]},</v>
      </c>
      <c r="F275">
        <f>G275</f>
        <v>0</v>
      </c>
      <c r="G275" s="14"/>
      <c r="H275" s="14"/>
      <c r="I275" s="16"/>
      <c r="J275" s="16"/>
      <c r="K275" s="14"/>
      <c r="L275" s="17"/>
      <c r="M275" s="14"/>
      <c r="N275" s="14"/>
    </row>
    <row r="276" spans="2:14" x14ac:dyDescent="0.5">
      <c r="B276" t="b">
        <f>IF(G276&lt;&gt;"",TRUE)</f>
        <v>0</v>
      </c>
      <c r="C276" t="str">
        <f>IF(G276=""," ",C275&amp;D276)</f>
        <v xml:space="preserve"> </v>
      </c>
      <c r="D276" t="str">
        <f>"{""id"":"""&amp;$G$12&amp;"."&amp;G276&amp;""",""path"":"""&amp;$G$12&amp;"."&amp;F276&amp;""",""short"":"""&amp;H276&amp;""",""definition"":"""&amp;L276&amp;""",""min"":"""&amp;I276&amp;""",""max"":"""&amp;J276&amp;""",""type"":[{""code"":"""&amp;K276&amp;"""}]"&amp;IF(M276="","",",""binding"":{""strength"":"""&amp;N276&amp;""",""valueSet"":"""&amp;M276&amp;"""}")&amp;"},"</f>
        <v>{"id":"WHOHIVAdaptationKitModel.","path":"WHOHIVAdaptationKitModel.0","short":"","definition":"","min":"","max":"","type":[{"code":""}]},</v>
      </c>
      <c r="F276">
        <f>G276</f>
        <v>0</v>
      </c>
      <c r="G276" s="14"/>
      <c r="H276" s="14"/>
      <c r="I276" s="16"/>
      <c r="J276" s="16"/>
      <c r="K276" s="14"/>
      <c r="L276" s="17"/>
      <c r="M276" s="14"/>
      <c r="N276" s="14"/>
    </row>
    <row r="277" spans="2:14" x14ac:dyDescent="0.5">
      <c r="B277" t="b">
        <f>IF(G277&lt;&gt;"",TRUE)</f>
        <v>0</v>
      </c>
      <c r="C277" t="str">
        <f>IF(G277=""," ",C276&amp;D277)</f>
        <v xml:space="preserve"> </v>
      </c>
      <c r="D277" t="str">
        <f>"{""id"":"""&amp;$G$12&amp;"."&amp;G277&amp;""",""path"":"""&amp;$G$12&amp;"."&amp;F277&amp;""",""short"":"""&amp;H277&amp;""",""definition"":"""&amp;L277&amp;""",""min"":"""&amp;I277&amp;""",""max"":"""&amp;J277&amp;""",""type"":[{""code"":"""&amp;K277&amp;"""}]"&amp;IF(M277="","",",""binding"":{""strength"":"""&amp;N277&amp;""",""valueSet"":"""&amp;M277&amp;"""}")&amp;"},"</f>
        <v>{"id":"WHOHIVAdaptationKitModel.","path":"WHOHIVAdaptationKitModel.0","short":"","definition":"","min":"","max":"","type":[{"code":""}]},</v>
      </c>
      <c r="F277">
        <f>G277</f>
        <v>0</v>
      </c>
      <c r="G277" s="14"/>
      <c r="H277" s="14"/>
      <c r="I277" s="16"/>
      <c r="J277" s="16"/>
      <c r="K277" s="14"/>
      <c r="L277" s="17"/>
      <c r="M277" s="14"/>
      <c r="N277" s="14"/>
    </row>
    <row r="278" spans="2:14" x14ac:dyDescent="0.5">
      <c r="B278" t="b">
        <f>IF(G278&lt;&gt;"",TRUE)</f>
        <v>0</v>
      </c>
      <c r="C278" t="str">
        <f>IF(G278=""," ",C277&amp;D278)</f>
        <v xml:space="preserve"> </v>
      </c>
      <c r="D278" t="str">
        <f>"{""id"":"""&amp;$G$12&amp;"."&amp;G278&amp;""",""path"":"""&amp;$G$12&amp;"."&amp;F278&amp;""",""short"":"""&amp;H278&amp;""",""definition"":"""&amp;L278&amp;""",""min"":"""&amp;I278&amp;""",""max"":"""&amp;J278&amp;""",""type"":[{""code"":"""&amp;K278&amp;"""}]"&amp;IF(M278="","",",""binding"":{""strength"":"""&amp;N278&amp;""",""valueSet"":"""&amp;M278&amp;"""}")&amp;"},"</f>
        <v>{"id":"WHOHIVAdaptationKitModel.","path":"WHOHIVAdaptationKitModel.0","short":"","definition":"","min":"","max":"","type":[{"code":""}]},</v>
      </c>
      <c r="F278">
        <f>G278</f>
        <v>0</v>
      </c>
      <c r="G278" s="14"/>
      <c r="H278" s="14"/>
      <c r="I278" s="16"/>
      <c r="J278" s="16"/>
      <c r="K278" s="14"/>
      <c r="L278" s="17"/>
      <c r="M278" s="14"/>
      <c r="N278" s="14"/>
    </row>
    <row r="279" spans="2:14" x14ac:dyDescent="0.5">
      <c r="B279" t="b">
        <f>IF(G279&lt;&gt;"",TRUE)</f>
        <v>0</v>
      </c>
      <c r="C279" t="str">
        <f>IF(G279=""," ",C278&amp;D279)</f>
        <v xml:space="preserve"> </v>
      </c>
      <c r="D279" t="str">
        <f>"{""id"":"""&amp;$G$12&amp;"."&amp;G279&amp;""",""path"":"""&amp;$G$12&amp;"."&amp;F279&amp;""",""short"":"""&amp;H279&amp;""",""definition"":"""&amp;L279&amp;""",""min"":"""&amp;I279&amp;""",""max"":"""&amp;J279&amp;""",""type"":[{""code"":"""&amp;K279&amp;"""}]"&amp;IF(M279="","",",""binding"":{""strength"":"""&amp;N279&amp;""",""valueSet"":"""&amp;M279&amp;"""}")&amp;"},"</f>
        <v>{"id":"WHOHIVAdaptationKitModel.","path":"WHOHIVAdaptationKitModel.0","short":"","definition":"","min":"","max":"","type":[{"code":""}]},</v>
      </c>
      <c r="F279">
        <f>G279</f>
        <v>0</v>
      </c>
      <c r="G279" s="14"/>
      <c r="H279" s="14"/>
      <c r="I279" s="16"/>
      <c r="J279" s="16"/>
      <c r="K279" s="14"/>
      <c r="L279" s="17"/>
      <c r="M279" s="14"/>
      <c r="N279" s="14"/>
    </row>
    <row r="280" spans="2:14" x14ac:dyDescent="0.5">
      <c r="B280" t="b">
        <f>IF(G280&lt;&gt;"",TRUE)</f>
        <v>0</v>
      </c>
      <c r="C280" t="str">
        <f>IF(G280=""," ",C279&amp;D280)</f>
        <v xml:space="preserve"> </v>
      </c>
      <c r="D280" t="str">
        <f>"{""id"":"""&amp;$G$12&amp;"."&amp;G280&amp;""",""path"":"""&amp;$G$12&amp;"."&amp;F280&amp;""",""short"":"""&amp;H280&amp;""",""definition"":"""&amp;L280&amp;""",""min"":"""&amp;I280&amp;""",""max"":"""&amp;J280&amp;""",""type"":[{""code"":"""&amp;K280&amp;"""}]"&amp;IF(M280="","",",""binding"":{""strength"":"""&amp;N280&amp;""",""valueSet"":"""&amp;M280&amp;"""}")&amp;"},"</f>
        <v>{"id":"WHOHIVAdaptationKitModel.","path":"WHOHIVAdaptationKitModel.0","short":"","definition":"","min":"","max":"","type":[{"code":""}]},</v>
      </c>
      <c r="F280">
        <f>G280</f>
        <v>0</v>
      </c>
      <c r="G280" s="14"/>
      <c r="H280" s="14"/>
      <c r="I280" s="16"/>
      <c r="J280" s="16"/>
      <c r="K280" s="14"/>
      <c r="L280" s="17"/>
      <c r="M280" s="14"/>
      <c r="N280" s="14"/>
    </row>
    <row r="281" spans="2:14" x14ac:dyDescent="0.5">
      <c r="B281" t="b">
        <f>IF(G281&lt;&gt;"",TRUE)</f>
        <v>0</v>
      </c>
      <c r="C281" t="str">
        <f>IF(G281=""," ",C280&amp;D281)</f>
        <v xml:space="preserve"> </v>
      </c>
      <c r="D281" t="str">
        <f>"{""id"":"""&amp;$G$12&amp;"."&amp;G281&amp;""",""path"":"""&amp;$G$12&amp;"."&amp;F281&amp;""",""short"":"""&amp;H281&amp;""",""definition"":"""&amp;L281&amp;""",""min"":"""&amp;I281&amp;""",""max"":"""&amp;J281&amp;""",""type"":[{""code"":"""&amp;K281&amp;"""}]"&amp;IF(M281="","",",""binding"":{""strength"":"""&amp;N281&amp;""",""valueSet"":"""&amp;M281&amp;"""}")&amp;"},"</f>
        <v>{"id":"WHOHIVAdaptationKitModel.","path":"WHOHIVAdaptationKitModel.0","short":"","definition":"","min":"","max":"","type":[{"code":""}]},</v>
      </c>
      <c r="F281">
        <f>G281</f>
        <v>0</v>
      </c>
      <c r="G281" s="14"/>
      <c r="H281" s="14"/>
      <c r="I281" s="16"/>
      <c r="J281" s="16"/>
      <c r="K281" s="14"/>
      <c r="L281" s="17"/>
      <c r="M281" s="14"/>
      <c r="N281" s="14"/>
    </row>
    <row r="282" spans="2:14" x14ac:dyDescent="0.5">
      <c r="B282" t="b">
        <f>IF(G282&lt;&gt;"",TRUE)</f>
        <v>0</v>
      </c>
      <c r="C282" t="str">
        <f>IF(G282=""," ",C281&amp;D282)</f>
        <v xml:space="preserve"> </v>
      </c>
      <c r="D282" t="str">
        <f>"{""id"":"""&amp;$G$12&amp;"."&amp;G282&amp;""",""path"":"""&amp;$G$12&amp;"."&amp;F282&amp;""",""short"":"""&amp;H282&amp;""",""definition"":"""&amp;L282&amp;""",""min"":"""&amp;I282&amp;""",""max"":"""&amp;J282&amp;""",""type"":[{""code"":"""&amp;K282&amp;"""}]"&amp;IF(M282="","",",""binding"":{""strength"":"""&amp;N282&amp;""",""valueSet"":"""&amp;M282&amp;"""}")&amp;"},"</f>
        <v>{"id":"WHOHIVAdaptationKitModel.","path":"WHOHIVAdaptationKitModel.0","short":"","definition":"","min":"","max":"","type":[{"code":""}]},</v>
      </c>
      <c r="F282">
        <f>G282</f>
        <v>0</v>
      </c>
      <c r="G282" s="14"/>
      <c r="H282" s="14"/>
      <c r="I282" s="16"/>
      <c r="J282" s="16"/>
      <c r="K282" s="14"/>
      <c r="L282" s="17"/>
      <c r="M282" s="14"/>
      <c r="N282" s="14"/>
    </row>
    <row r="283" spans="2:14" x14ac:dyDescent="0.5">
      <c r="B283" t="b">
        <f>IF(G283&lt;&gt;"",TRUE)</f>
        <v>0</v>
      </c>
      <c r="C283" t="str">
        <f>IF(G283=""," ",C282&amp;D283)</f>
        <v xml:space="preserve"> </v>
      </c>
      <c r="D283" t="str">
        <f>"{""id"":"""&amp;$G$12&amp;"."&amp;G283&amp;""",""path"":"""&amp;$G$12&amp;"."&amp;F283&amp;""",""short"":"""&amp;H283&amp;""",""definition"":"""&amp;L283&amp;""",""min"":"""&amp;I283&amp;""",""max"":"""&amp;J283&amp;""",""type"":[{""code"":"""&amp;K283&amp;"""}]"&amp;IF(M283="","",",""binding"":{""strength"":"""&amp;N283&amp;""",""valueSet"":"""&amp;M283&amp;"""}")&amp;"},"</f>
        <v>{"id":"WHOHIVAdaptationKitModel.","path":"WHOHIVAdaptationKitModel.0","short":"","definition":"","min":"","max":"","type":[{"code":""}]},</v>
      </c>
      <c r="F283">
        <f>G283</f>
        <v>0</v>
      </c>
      <c r="G283" s="14"/>
      <c r="H283" s="14"/>
      <c r="I283" s="16"/>
      <c r="J283" s="16"/>
      <c r="K283" s="14"/>
      <c r="L283" s="17"/>
      <c r="M283" s="14"/>
      <c r="N283" s="14"/>
    </row>
    <row r="284" spans="2:14" x14ac:dyDescent="0.5">
      <c r="B284" t="b">
        <f>IF(G284&lt;&gt;"",TRUE)</f>
        <v>0</v>
      </c>
      <c r="C284" t="str">
        <f>IF(G284=""," ",C283&amp;D284)</f>
        <v xml:space="preserve"> </v>
      </c>
      <c r="D284" t="str">
        <f>"{""id"":"""&amp;$G$12&amp;"."&amp;G284&amp;""",""path"":"""&amp;$G$12&amp;"."&amp;F284&amp;""",""short"":"""&amp;H284&amp;""",""definition"":"""&amp;L284&amp;""",""min"":"""&amp;I284&amp;""",""max"":"""&amp;J284&amp;""",""type"":[{""code"":"""&amp;K284&amp;"""}]"&amp;IF(M284="","",",""binding"":{""strength"":"""&amp;N284&amp;""",""valueSet"":"""&amp;M284&amp;"""}")&amp;"},"</f>
        <v>{"id":"WHOHIVAdaptationKitModel.","path":"WHOHIVAdaptationKitModel.0","short":"","definition":"","min":"","max":"","type":[{"code":""}]},</v>
      </c>
      <c r="F284">
        <f>G284</f>
        <v>0</v>
      </c>
      <c r="G284" s="14"/>
      <c r="H284" s="14"/>
      <c r="I284" s="16"/>
      <c r="J284" s="16"/>
      <c r="K284" s="14"/>
      <c r="L284" s="17"/>
      <c r="M284" s="14"/>
      <c r="N284" s="14"/>
    </row>
    <row r="285" spans="2:14" x14ac:dyDescent="0.5">
      <c r="B285" t="b">
        <f>IF(G285&lt;&gt;"",TRUE)</f>
        <v>0</v>
      </c>
      <c r="C285" t="str">
        <f>IF(G285=""," ",C284&amp;D285)</f>
        <v xml:space="preserve"> </v>
      </c>
      <c r="D285" t="str">
        <f>"{""id"":"""&amp;$G$12&amp;"."&amp;G285&amp;""",""path"":"""&amp;$G$12&amp;"."&amp;F285&amp;""",""short"":"""&amp;H285&amp;""",""definition"":"""&amp;L285&amp;""",""min"":"""&amp;I285&amp;""",""max"":"""&amp;J285&amp;""",""type"":[{""code"":"""&amp;K285&amp;"""}]"&amp;IF(M285="","",",""binding"":{""strength"":"""&amp;N285&amp;""",""valueSet"":"""&amp;M285&amp;"""}")&amp;"},"</f>
        <v>{"id":"WHOHIVAdaptationKitModel.","path":"WHOHIVAdaptationKitModel.0","short":"","definition":"","min":"","max":"","type":[{"code":""}]},</v>
      </c>
      <c r="F285">
        <f>G285</f>
        <v>0</v>
      </c>
      <c r="G285" s="14"/>
      <c r="H285" s="14"/>
      <c r="I285" s="16"/>
      <c r="J285" s="16"/>
      <c r="K285" s="14"/>
      <c r="L285" s="17"/>
      <c r="M285" s="14"/>
      <c r="N285" s="14"/>
    </row>
    <row r="286" spans="2:14" x14ac:dyDescent="0.5">
      <c r="B286" t="b">
        <f>IF(G286&lt;&gt;"",TRUE)</f>
        <v>0</v>
      </c>
      <c r="C286" t="str">
        <f>IF(G286=""," ",C285&amp;D286)</f>
        <v xml:space="preserve"> </v>
      </c>
      <c r="D286" t="str">
        <f>"{""id"":"""&amp;$G$12&amp;"."&amp;G286&amp;""",""path"":"""&amp;$G$12&amp;"."&amp;F286&amp;""",""short"":"""&amp;H286&amp;""",""definition"":"""&amp;L286&amp;""",""min"":"""&amp;I286&amp;""",""max"":"""&amp;J286&amp;""",""type"":[{""code"":"""&amp;K286&amp;"""}]"&amp;IF(M286="","",",""binding"":{""strength"":"""&amp;N286&amp;""",""valueSet"":"""&amp;M286&amp;"""}")&amp;"},"</f>
        <v>{"id":"WHOHIVAdaptationKitModel.","path":"WHOHIVAdaptationKitModel.0","short":"","definition":"","min":"","max":"","type":[{"code":""}]},</v>
      </c>
      <c r="F286">
        <f>G286</f>
        <v>0</v>
      </c>
      <c r="G286" s="14"/>
      <c r="H286" s="14"/>
      <c r="I286" s="16"/>
      <c r="J286" s="16"/>
      <c r="K286" s="14"/>
      <c r="L286" s="17"/>
      <c r="M286" s="14"/>
      <c r="N286" s="14"/>
    </row>
    <row r="287" spans="2:14" x14ac:dyDescent="0.5">
      <c r="B287" t="b">
        <f>IF(G287&lt;&gt;"",TRUE)</f>
        <v>0</v>
      </c>
      <c r="C287" t="str">
        <f>IF(G287=""," ",C286&amp;D287)</f>
        <v xml:space="preserve"> </v>
      </c>
      <c r="D287" t="str">
        <f>"{""id"":"""&amp;$G$12&amp;"."&amp;G287&amp;""",""path"":"""&amp;$G$12&amp;"."&amp;F287&amp;""",""short"":"""&amp;H287&amp;""",""definition"":"""&amp;L287&amp;""",""min"":"""&amp;I287&amp;""",""max"":"""&amp;J287&amp;""",""type"":[{""code"":"""&amp;K287&amp;"""}]"&amp;IF(M287="","",",""binding"":{""strength"":"""&amp;N287&amp;""",""valueSet"":"""&amp;M287&amp;"""}")&amp;"},"</f>
        <v>{"id":"WHOHIVAdaptationKitModel.","path":"WHOHIVAdaptationKitModel.0","short":"","definition":"","min":"","max":"","type":[{"code":""}]},</v>
      </c>
      <c r="F287">
        <f>G287</f>
        <v>0</v>
      </c>
      <c r="G287" s="14"/>
      <c r="H287" s="14"/>
      <c r="I287" s="16"/>
      <c r="J287" s="16"/>
      <c r="K287" s="14"/>
      <c r="L287" s="17"/>
      <c r="M287" s="14"/>
      <c r="N287" s="14"/>
    </row>
    <row r="288" spans="2:14" x14ac:dyDescent="0.5">
      <c r="B288" t="b">
        <f>IF(G288&lt;&gt;"",TRUE)</f>
        <v>0</v>
      </c>
      <c r="C288" t="str">
        <f>IF(G288=""," ",C287&amp;D288)</f>
        <v xml:space="preserve"> </v>
      </c>
      <c r="D288" t="str">
        <f>"{""id"":"""&amp;$G$12&amp;"."&amp;G288&amp;""",""path"":"""&amp;$G$12&amp;"."&amp;F288&amp;""",""short"":"""&amp;H288&amp;""",""definition"":"""&amp;L288&amp;""",""min"":"""&amp;I288&amp;""",""max"":"""&amp;J288&amp;""",""type"":[{""code"":"""&amp;K288&amp;"""}]"&amp;IF(M288="","",",""binding"":{""strength"":"""&amp;N288&amp;""",""valueSet"":"""&amp;M288&amp;"""}")&amp;"},"</f>
        <v>{"id":"WHOHIVAdaptationKitModel.","path":"WHOHIVAdaptationKitModel.0","short":"","definition":"","min":"","max":"","type":[{"code":""}]},</v>
      </c>
      <c r="F288">
        <f>G288</f>
        <v>0</v>
      </c>
      <c r="G288" s="14"/>
      <c r="H288" s="14"/>
      <c r="I288" s="16"/>
      <c r="J288" s="16"/>
      <c r="K288" s="14"/>
      <c r="L288" s="17"/>
      <c r="M288" s="14"/>
      <c r="N288" s="14"/>
    </row>
    <row r="289" spans="2:14" x14ac:dyDescent="0.5">
      <c r="B289" t="b">
        <f>IF(G289&lt;&gt;"",TRUE)</f>
        <v>0</v>
      </c>
      <c r="C289" t="str">
        <f>IF(G289=""," ",C288&amp;D289)</f>
        <v xml:space="preserve"> </v>
      </c>
      <c r="D289" t="str">
        <f>"{""id"":"""&amp;$G$12&amp;"."&amp;G289&amp;""",""path"":"""&amp;$G$12&amp;"."&amp;F289&amp;""",""short"":"""&amp;H289&amp;""",""definition"":"""&amp;L289&amp;""",""min"":"""&amp;I289&amp;""",""max"":"""&amp;J289&amp;""",""type"":[{""code"":"""&amp;K289&amp;"""}]"&amp;IF(M289="","",",""binding"":{""strength"":"""&amp;N289&amp;""",""valueSet"":"""&amp;M289&amp;"""}")&amp;"},"</f>
        <v>{"id":"WHOHIVAdaptationKitModel.","path":"WHOHIVAdaptationKitModel.0","short":"","definition":"","min":"","max":"","type":[{"code":""}]},</v>
      </c>
      <c r="F289">
        <f>G289</f>
        <v>0</v>
      </c>
      <c r="G289" s="14"/>
      <c r="H289" s="14"/>
      <c r="I289" s="16"/>
      <c r="J289" s="16"/>
      <c r="K289" s="14"/>
      <c r="L289" s="17"/>
      <c r="M289" s="14"/>
      <c r="N289" s="14"/>
    </row>
    <row r="290" spans="2:14" x14ac:dyDescent="0.5">
      <c r="B290" t="b">
        <f>IF(G290&lt;&gt;"",TRUE)</f>
        <v>0</v>
      </c>
      <c r="C290" t="str">
        <f>IF(G290=""," ",C289&amp;D290)</f>
        <v xml:space="preserve"> </v>
      </c>
      <c r="D290" t="str">
        <f>"{""id"":"""&amp;$G$12&amp;"."&amp;G290&amp;""",""path"":"""&amp;$G$12&amp;"."&amp;F290&amp;""",""short"":"""&amp;H290&amp;""",""definition"":"""&amp;L290&amp;""",""min"":"""&amp;I290&amp;""",""max"":"""&amp;J290&amp;""",""type"":[{""code"":"""&amp;K290&amp;"""}]"&amp;IF(M290="","",",""binding"":{""strength"":"""&amp;N290&amp;""",""valueSet"":"""&amp;M290&amp;"""}")&amp;"},"</f>
        <v>{"id":"WHOHIVAdaptationKitModel.","path":"WHOHIVAdaptationKitModel.0","short":"","definition":"","min":"","max":"","type":[{"code":""}]},</v>
      </c>
      <c r="F290">
        <f>G290</f>
        <v>0</v>
      </c>
      <c r="G290" s="14"/>
      <c r="H290" s="14"/>
      <c r="I290" s="16"/>
      <c r="J290" s="16"/>
      <c r="K290" s="14"/>
      <c r="L290" s="17"/>
      <c r="M290" s="14"/>
      <c r="N290" s="14"/>
    </row>
    <row r="291" spans="2:14" x14ac:dyDescent="0.5">
      <c r="B291" t="b">
        <f>IF(G291&lt;&gt;"",TRUE)</f>
        <v>0</v>
      </c>
      <c r="C291" t="str">
        <f>IF(G291=""," ",C290&amp;D291)</f>
        <v xml:space="preserve"> </v>
      </c>
      <c r="D291" t="str">
        <f>"{""id"":"""&amp;$G$12&amp;"."&amp;G291&amp;""",""path"":"""&amp;$G$12&amp;"."&amp;F291&amp;""",""short"":"""&amp;H291&amp;""",""definition"":"""&amp;L291&amp;""",""min"":"""&amp;I291&amp;""",""max"":"""&amp;J291&amp;""",""type"":[{""code"":"""&amp;K291&amp;"""}]"&amp;IF(M291="","",",""binding"":{""strength"":"""&amp;N291&amp;""",""valueSet"":"""&amp;M291&amp;"""}")&amp;"},"</f>
        <v>{"id":"WHOHIVAdaptationKitModel.","path":"WHOHIVAdaptationKitModel.0","short":"","definition":"","min":"","max":"","type":[{"code":""}]},</v>
      </c>
      <c r="F291">
        <f>G291</f>
        <v>0</v>
      </c>
      <c r="G291" s="14"/>
      <c r="H291" s="14"/>
      <c r="I291" s="16"/>
      <c r="J291" s="16"/>
      <c r="K291" s="14"/>
      <c r="L291" s="17"/>
      <c r="M291" s="14"/>
      <c r="N291" s="14"/>
    </row>
    <row r="292" spans="2:14" x14ac:dyDescent="0.5">
      <c r="B292" t="b">
        <f>IF(G292&lt;&gt;"",TRUE)</f>
        <v>0</v>
      </c>
      <c r="C292" t="str">
        <f>IF(G292=""," ",C291&amp;D292)</f>
        <v xml:space="preserve"> </v>
      </c>
      <c r="D292" t="str">
        <f>"{""id"":"""&amp;$G$12&amp;"."&amp;G292&amp;""",""path"":"""&amp;$G$12&amp;"."&amp;F292&amp;""",""short"":"""&amp;H292&amp;""",""definition"":"""&amp;L292&amp;""",""min"":"""&amp;I292&amp;""",""max"":"""&amp;J292&amp;""",""type"":[{""code"":"""&amp;K292&amp;"""}]"&amp;IF(M292="","",",""binding"":{""strength"":"""&amp;N292&amp;""",""valueSet"":"""&amp;M292&amp;"""}")&amp;"},"</f>
        <v>{"id":"WHOHIVAdaptationKitModel.","path":"WHOHIVAdaptationKitModel.0","short":"","definition":"","min":"","max":"","type":[{"code":""}]},</v>
      </c>
      <c r="F292">
        <f>G292</f>
        <v>0</v>
      </c>
      <c r="G292" s="14"/>
      <c r="H292" s="14"/>
      <c r="I292" s="16"/>
      <c r="J292" s="16"/>
      <c r="K292" s="14"/>
      <c r="L292" s="17"/>
      <c r="M292" s="14"/>
      <c r="N292" s="14"/>
    </row>
    <row r="293" spans="2:14" x14ac:dyDescent="0.5">
      <c r="B293" t="b">
        <f>IF(G293&lt;&gt;"",TRUE)</f>
        <v>0</v>
      </c>
      <c r="C293" t="str">
        <f>IF(G293=""," ",C292&amp;D293)</f>
        <v xml:space="preserve"> </v>
      </c>
      <c r="D293" t="str">
        <f>"{""id"":"""&amp;$G$12&amp;"."&amp;G293&amp;""",""path"":"""&amp;$G$12&amp;"."&amp;F293&amp;""",""short"":"""&amp;H293&amp;""",""definition"":"""&amp;L293&amp;""",""min"":"""&amp;I293&amp;""",""max"":"""&amp;J293&amp;""",""type"":[{""code"":"""&amp;K293&amp;"""}]"&amp;IF(M293="","",",""binding"":{""strength"":"""&amp;N293&amp;""",""valueSet"":"""&amp;M293&amp;"""}")&amp;"},"</f>
        <v>{"id":"WHOHIVAdaptationKitModel.","path":"WHOHIVAdaptationKitModel.0","short":"","definition":"","min":"","max":"","type":[{"code":""}]},</v>
      </c>
      <c r="F293">
        <f>G293</f>
        <v>0</v>
      </c>
      <c r="G293" s="14"/>
      <c r="H293" s="14"/>
      <c r="I293" s="16"/>
      <c r="J293" s="16"/>
      <c r="K293" s="14"/>
      <c r="L293" s="17"/>
      <c r="M293" s="14"/>
      <c r="N293" s="14"/>
    </row>
    <row r="294" spans="2:14" x14ac:dyDescent="0.5">
      <c r="B294" t="b">
        <f>IF(G294&lt;&gt;"",TRUE)</f>
        <v>0</v>
      </c>
      <c r="C294" t="str">
        <f>IF(G294=""," ",C293&amp;D294)</f>
        <v xml:space="preserve"> </v>
      </c>
      <c r="D294" t="str">
        <f>"{""id"":"""&amp;$G$12&amp;"."&amp;G294&amp;""",""path"":"""&amp;$G$12&amp;"."&amp;F294&amp;""",""short"":"""&amp;H294&amp;""",""definition"":"""&amp;L294&amp;""",""min"":"""&amp;I294&amp;""",""max"":"""&amp;J294&amp;""",""type"":[{""code"":"""&amp;K294&amp;"""}]"&amp;IF(M294="","",",""binding"":{""strength"":"""&amp;N294&amp;""",""valueSet"":"""&amp;M294&amp;"""}")&amp;"},"</f>
        <v>{"id":"WHOHIVAdaptationKitModel.","path":"WHOHIVAdaptationKitModel.0","short":"","definition":"","min":"","max":"","type":[{"code":""}]},</v>
      </c>
      <c r="F294">
        <f>G294</f>
        <v>0</v>
      </c>
      <c r="G294" s="14"/>
      <c r="H294" s="14"/>
      <c r="I294" s="16"/>
      <c r="J294" s="16"/>
      <c r="K294" s="14"/>
      <c r="L294" s="17"/>
      <c r="M294" s="14"/>
      <c r="N294" s="14"/>
    </row>
    <row r="295" spans="2:14" x14ac:dyDescent="0.5">
      <c r="B295" t="b">
        <f>IF(G295&lt;&gt;"",TRUE)</f>
        <v>0</v>
      </c>
      <c r="C295" t="str">
        <f>IF(G295=""," ",C294&amp;D295)</f>
        <v xml:space="preserve"> </v>
      </c>
      <c r="D295" t="str">
        <f>"{""id"":"""&amp;$G$12&amp;"."&amp;G295&amp;""",""path"":"""&amp;$G$12&amp;"."&amp;F295&amp;""",""short"":"""&amp;H295&amp;""",""definition"":"""&amp;L295&amp;""",""min"":"""&amp;I295&amp;""",""max"":"""&amp;J295&amp;""",""type"":[{""code"":"""&amp;K295&amp;"""}]"&amp;IF(M295="","",",""binding"":{""strength"":"""&amp;N295&amp;""",""valueSet"":"""&amp;M295&amp;"""}")&amp;"},"</f>
        <v>{"id":"WHOHIVAdaptationKitModel.","path":"WHOHIVAdaptationKitModel.0","short":"","definition":"","min":"","max":"","type":[{"code":""}]},</v>
      </c>
      <c r="F295">
        <f>G295</f>
        <v>0</v>
      </c>
      <c r="G295" s="14"/>
      <c r="H295" s="14"/>
      <c r="I295" s="16"/>
      <c r="J295" s="16"/>
      <c r="K295" s="14"/>
      <c r="L295" s="17"/>
      <c r="M295" s="14"/>
      <c r="N295" s="14"/>
    </row>
    <row r="296" spans="2:14" x14ac:dyDescent="0.5">
      <c r="B296" t="b">
        <f>IF(G296&lt;&gt;"",TRUE)</f>
        <v>0</v>
      </c>
      <c r="C296" t="str">
        <f>IF(G296=""," ",C295&amp;D296)</f>
        <v xml:space="preserve"> </v>
      </c>
      <c r="D296" t="str">
        <f>"{""id"":"""&amp;$G$12&amp;"."&amp;G296&amp;""",""path"":"""&amp;$G$12&amp;"."&amp;F296&amp;""",""short"":"""&amp;H296&amp;""",""definition"":"""&amp;L296&amp;""",""min"":"""&amp;I296&amp;""",""max"":"""&amp;J296&amp;""",""type"":[{""code"":"""&amp;K296&amp;"""}]"&amp;IF(M296="","",",""binding"":{""strength"":"""&amp;N296&amp;""",""valueSet"":"""&amp;M296&amp;"""}")&amp;"},"</f>
        <v>{"id":"WHOHIVAdaptationKitModel.","path":"WHOHIVAdaptationKitModel.0","short":"","definition":"","min":"","max":"","type":[{"code":""}]},</v>
      </c>
      <c r="F296">
        <f>G296</f>
        <v>0</v>
      </c>
      <c r="G296" s="14"/>
      <c r="H296" s="14"/>
      <c r="I296" s="16"/>
      <c r="J296" s="16"/>
      <c r="K296" s="14"/>
      <c r="L296" s="17"/>
      <c r="M296" s="14"/>
      <c r="N296" s="14"/>
    </row>
    <row r="297" spans="2:14" x14ac:dyDescent="0.5">
      <c r="B297" t="b">
        <f>IF(G297&lt;&gt;"",TRUE)</f>
        <v>0</v>
      </c>
      <c r="C297" t="str">
        <f>IF(G297=""," ",C296&amp;D297)</f>
        <v xml:space="preserve"> </v>
      </c>
      <c r="D297" t="str">
        <f>"{""id"":"""&amp;$G$12&amp;"."&amp;G297&amp;""",""path"":"""&amp;$G$12&amp;"."&amp;F297&amp;""",""short"":"""&amp;H297&amp;""",""definition"":"""&amp;L297&amp;""",""min"":"""&amp;I297&amp;""",""max"":"""&amp;J297&amp;""",""type"":[{""code"":"""&amp;K297&amp;"""}]"&amp;IF(M297="","",",""binding"":{""strength"":"""&amp;N297&amp;""",""valueSet"":"""&amp;M297&amp;"""}")&amp;"},"</f>
        <v>{"id":"WHOHIVAdaptationKitModel.","path":"WHOHIVAdaptationKitModel.0","short":"","definition":"","min":"","max":"","type":[{"code":""}]},</v>
      </c>
      <c r="F297">
        <f>G297</f>
        <v>0</v>
      </c>
      <c r="G297" s="14"/>
      <c r="H297" s="14"/>
      <c r="I297" s="16"/>
      <c r="J297" s="16"/>
      <c r="K297" s="14"/>
      <c r="L297" s="17"/>
      <c r="M297" s="14"/>
      <c r="N297" s="14"/>
    </row>
    <row r="298" spans="2:14" x14ac:dyDescent="0.5">
      <c r="B298" t="b">
        <f>IF(G298&lt;&gt;"",TRUE)</f>
        <v>0</v>
      </c>
      <c r="C298" t="str">
        <f>IF(G298=""," ",C297&amp;D298)</f>
        <v xml:space="preserve"> </v>
      </c>
      <c r="D298" t="str">
        <f>"{""id"":"""&amp;$G$12&amp;"."&amp;G298&amp;""",""path"":"""&amp;$G$12&amp;"."&amp;F298&amp;""",""short"":"""&amp;H298&amp;""",""definition"":"""&amp;L298&amp;""",""min"":"""&amp;I298&amp;""",""max"":"""&amp;J298&amp;""",""type"":[{""code"":"""&amp;K298&amp;"""}]"&amp;IF(M298="","",",""binding"":{""strength"":"""&amp;N298&amp;""",""valueSet"":"""&amp;M298&amp;"""}")&amp;"},"</f>
        <v>{"id":"WHOHIVAdaptationKitModel.","path":"WHOHIVAdaptationKitModel.0","short":"","definition":"","min":"","max":"","type":[{"code":""}]},</v>
      </c>
      <c r="F298">
        <f>G298</f>
        <v>0</v>
      </c>
      <c r="G298" s="14"/>
      <c r="H298" s="14"/>
      <c r="I298" s="16"/>
      <c r="J298" s="16"/>
      <c r="K298" s="14"/>
      <c r="L298" s="17"/>
      <c r="M298" s="14"/>
      <c r="N298" s="14"/>
    </row>
    <row r="299" spans="2:14" x14ac:dyDescent="0.5">
      <c r="B299" t="b">
        <f>IF(G299&lt;&gt;"",TRUE)</f>
        <v>0</v>
      </c>
      <c r="C299" t="str">
        <f>IF(G299=""," ",C298&amp;D299)</f>
        <v xml:space="preserve"> </v>
      </c>
      <c r="D299" t="str">
        <f>"{""id"":"""&amp;$G$12&amp;"."&amp;G299&amp;""",""path"":"""&amp;$G$12&amp;"."&amp;F299&amp;""",""short"":"""&amp;H299&amp;""",""definition"":"""&amp;L299&amp;""",""min"":"""&amp;I299&amp;""",""max"":"""&amp;J299&amp;""",""type"":[{""code"":"""&amp;K299&amp;"""}]"&amp;IF(M299="","",",""binding"":{""strength"":"""&amp;N299&amp;""",""valueSet"":"""&amp;M299&amp;"""}")&amp;"},"</f>
        <v>{"id":"WHOHIVAdaptationKitModel.","path":"WHOHIVAdaptationKitModel.0","short":"","definition":"","min":"","max":"","type":[{"code":""}]},</v>
      </c>
      <c r="F299">
        <f>G299</f>
        <v>0</v>
      </c>
      <c r="G299" s="14"/>
      <c r="H299" s="14"/>
      <c r="I299" s="16"/>
      <c r="J299" s="16"/>
      <c r="K299" s="14"/>
      <c r="L299" s="17"/>
      <c r="M299" s="14"/>
      <c r="N299" s="14"/>
    </row>
    <row r="300" spans="2:14" x14ac:dyDescent="0.5">
      <c r="B300" t="b">
        <f>IF(G300&lt;&gt;"",TRUE)</f>
        <v>0</v>
      </c>
      <c r="C300" t="str">
        <f>IF(G300=""," ",C299&amp;D300)</f>
        <v xml:space="preserve"> </v>
      </c>
      <c r="D300" t="str">
        <f>"{""id"":"""&amp;$G$12&amp;"."&amp;G300&amp;""",""path"":"""&amp;$G$12&amp;"."&amp;F300&amp;""",""short"":"""&amp;H300&amp;""",""definition"":"""&amp;L300&amp;""",""min"":"""&amp;I300&amp;""",""max"":"""&amp;J300&amp;""",""type"":[{""code"":"""&amp;K300&amp;"""}]"&amp;IF(M300="","",",""binding"":{""strength"":"""&amp;N300&amp;""",""valueSet"":"""&amp;M300&amp;"""}")&amp;"},"</f>
        <v>{"id":"WHOHIVAdaptationKitModel.","path":"WHOHIVAdaptationKitModel.0","short":"","definition":"","min":"","max":"","type":[{"code":""}]},</v>
      </c>
      <c r="F300">
        <f>G300</f>
        <v>0</v>
      </c>
      <c r="G300" s="14"/>
      <c r="H300" s="14"/>
      <c r="I300" s="16"/>
      <c r="J300" s="16"/>
      <c r="K300" s="14"/>
      <c r="L300" s="17"/>
      <c r="M300" s="14"/>
      <c r="N300" s="14"/>
    </row>
    <row r="301" spans="2:14" x14ac:dyDescent="0.5">
      <c r="B301" t="b">
        <f>IF(G301&lt;&gt;"",TRUE)</f>
        <v>0</v>
      </c>
      <c r="C301" t="str">
        <f>IF(G301=""," ",C300&amp;D301)</f>
        <v xml:space="preserve"> </v>
      </c>
      <c r="D301" t="str">
        <f>"{""id"":"""&amp;$G$12&amp;"."&amp;G301&amp;""",""path"":"""&amp;$G$12&amp;"."&amp;F301&amp;""",""short"":"""&amp;H301&amp;""",""definition"":"""&amp;L301&amp;""",""min"":"""&amp;I301&amp;""",""max"":"""&amp;J301&amp;""",""type"":[{""code"":"""&amp;K301&amp;"""}]"&amp;IF(M301="","",",""binding"":{""strength"":"""&amp;N301&amp;""",""valueSet"":"""&amp;M301&amp;"""}")&amp;"},"</f>
        <v>{"id":"WHOHIVAdaptationKitModel.","path":"WHOHIVAdaptationKitModel.0","short":"","definition":"","min":"","max":"","type":[{"code":""}]},</v>
      </c>
      <c r="F301">
        <f>G301</f>
        <v>0</v>
      </c>
      <c r="G301" s="14"/>
      <c r="H301" s="14"/>
      <c r="I301" s="16"/>
      <c r="J301" s="16"/>
      <c r="K301" s="14"/>
      <c r="L301" s="17"/>
      <c r="M301" s="14"/>
      <c r="N301" s="14"/>
    </row>
    <row r="302" spans="2:14" x14ac:dyDescent="0.5">
      <c r="B302" t="b">
        <f>IF(G302&lt;&gt;"",TRUE)</f>
        <v>0</v>
      </c>
      <c r="C302" t="str">
        <f>IF(G302=""," ",C301&amp;D302)</f>
        <v xml:space="preserve"> </v>
      </c>
      <c r="D302" t="str">
        <f>"{""id"":"""&amp;$G$12&amp;"."&amp;G302&amp;""",""path"":"""&amp;$G$12&amp;"."&amp;F302&amp;""",""short"":"""&amp;H302&amp;""",""definition"":"""&amp;L302&amp;""",""min"":"""&amp;I302&amp;""",""max"":"""&amp;J302&amp;""",""type"":[{""code"":"""&amp;K302&amp;"""}]"&amp;IF(M302="","",",""binding"":{""strength"":"""&amp;N302&amp;""",""valueSet"":"""&amp;M302&amp;"""}")&amp;"},"</f>
        <v>{"id":"WHOHIVAdaptationKitModel.","path":"WHOHIVAdaptationKitModel.0","short":"","definition":"","min":"","max":"","type":[{"code":""}]},</v>
      </c>
      <c r="F302">
        <f>G302</f>
        <v>0</v>
      </c>
      <c r="G302" s="14"/>
      <c r="H302" s="14"/>
      <c r="I302" s="16"/>
      <c r="J302" s="16"/>
      <c r="K302" s="14"/>
      <c r="L302" s="17"/>
      <c r="M302" s="14"/>
      <c r="N302" s="14"/>
    </row>
    <row r="303" spans="2:14" x14ac:dyDescent="0.5">
      <c r="B303" t="b">
        <f>IF(G303&lt;&gt;"",TRUE)</f>
        <v>0</v>
      </c>
      <c r="C303" t="str">
        <f>IF(G303=""," ",C302&amp;D303)</f>
        <v xml:space="preserve"> </v>
      </c>
      <c r="D303" t="str">
        <f>"{""id"":"""&amp;$G$12&amp;"."&amp;G303&amp;""",""path"":"""&amp;$G$12&amp;"."&amp;F303&amp;""",""short"":"""&amp;H303&amp;""",""definition"":"""&amp;L303&amp;""",""min"":"""&amp;I303&amp;""",""max"":"""&amp;J303&amp;""",""type"":[{""code"":"""&amp;K303&amp;"""}]"&amp;IF(M303="","",",""binding"":{""strength"":"""&amp;N303&amp;""",""valueSet"":"""&amp;M303&amp;"""}")&amp;"},"</f>
        <v>{"id":"WHOHIVAdaptationKitModel.","path":"WHOHIVAdaptationKitModel.0","short":"","definition":"","min":"","max":"","type":[{"code":""}]},</v>
      </c>
      <c r="F303">
        <f>G303</f>
        <v>0</v>
      </c>
      <c r="G303" s="14"/>
      <c r="H303" s="14"/>
      <c r="I303" s="16"/>
      <c r="J303" s="16"/>
      <c r="K303" s="14"/>
      <c r="L303" s="17"/>
      <c r="M303" s="14"/>
      <c r="N303" s="14"/>
    </row>
    <row r="304" spans="2:14" x14ac:dyDescent="0.5">
      <c r="B304" t="b">
        <f>IF(G304&lt;&gt;"",TRUE)</f>
        <v>0</v>
      </c>
      <c r="C304" t="str">
        <f>IF(G304=""," ",C303&amp;D304)</f>
        <v xml:space="preserve"> </v>
      </c>
      <c r="D304" t="str">
        <f>"{""id"":"""&amp;$G$12&amp;"."&amp;G304&amp;""",""path"":"""&amp;$G$12&amp;"."&amp;F304&amp;""",""short"":"""&amp;H304&amp;""",""definition"":"""&amp;L304&amp;""",""min"":"""&amp;I304&amp;""",""max"":"""&amp;J304&amp;""",""type"":[{""code"":"""&amp;K304&amp;"""}]"&amp;IF(M304="","",",""binding"":{""strength"":"""&amp;N304&amp;""",""valueSet"":"""&amp;M304&amp;"""}")&amp;"},"</f>
        <v>{"id":"WHOHIVAdaptationKitModel.","path":"WHOHIVAdaptationKitModel.0","short":"","definition":"","min":"","max":"","type":[{"code":""}]},</v>
      </c>
      <c r="F304">
        <f>G304</f>
        <v>0</v>
      </c>
      <c r="G304" s="14"/>
      <c r="H304" s="14"/>
      <c r="I304" s="16"/>
      <c r="J304" s="16"/>
      <c r="K304" s="14"/>
      <c r="L304" s="17"/>
      <c r="M304" s="14"/>
      <c r="N304" s="14"/>
    </row>
    <row r="305" spans="2:14" x14ac:dyDescent="0.5">
      <c r="B305" t="b">
        <f>IF(G305&lt;&gt;"",TRUE)</f>
        <v>0</v>
      </c>
      <c r="C305" t="str">
        <f>IF(G305=""," ",C304&amp;D305)</f>
        <v xml:space="preserve"> </v>
      </c>
      <c r="D305" t="str">
        <f>"{""id"":"""&amp;$G$12&amp;"."&amp;G305&amp;""",""path"":"""&amp;$G$12&amp;"."&amp;F305&amp;""",""short"":"""&amp;H305&amp;""",""definition"":"""&amp;L305&amp;""",""min"":"""&amp;I305&amp;""",""max"":"""&amp;J305&amp;""",""type"":[{""code"":"""&amp;K305&amp;"""}]"&amp;IF(M305="","",",""binding"":{""strength"":"""&amp;N305&amp;""",""valueSet"":"""&amp;M305&amp;"""}")&amp;"},"</f>
        <v>{"id":"WHOHIVAdaptationKitModel.","path":"WHOHIVAdaptationKitModel.0","short":"","definition":"","min":"","max":"","type":[{"code":""}]},</v>
      </c>
      <c r="F305">
        <f>G305</f>
        <v>0</v>
      </c>
      <c r="G305" s="14"/>
      <c r="H305" s="14"/>
      <c r="I305" s="16"/>
      <c r="J305" s="16"/>
      <c r="K305" s="14"/>
      <c r="L305" s="17"/>
      <c r="M305" s="14"/>
      <c r="N305" s="14"/>
    </row>
    <row r="306" spans="2:14" x14ac:dyDescent="0.5">
      <c r="B306" t="b">
        <f>IF(G306&lt;&gt;"",TRUE)</f>
        <v>0</v>
      </c>
      <c r="C306" t="str">
        <f>IF(G306=""," ",C305&amp;D306)</f>
        <v xml:space="preserve"> </v>
      </c>
      <c r="D306" t="str">
        <f>"{""id"":"""&amp;$G$12&amp;"."&amp;G306&amp;""",""path"":"""&amp;$G$12&amp;"."&amp;F306&amp;""",""short"":"""&amp;H306&amp;""",""definition"":"""&amp;L306&amp;""",""min"":"""&amp;I306&amp;""",""max"":"""&amp;J306&amp;""",""type"":[{""code"":"""&amp;K306&amp;"""}]"&amp;IF(M306="","",",""binding"":{""strength"":"""&amp;N306&amp;""",""valueSet"":"""&amp;M306&amp;"""}")&amp;"},"</f>
        <v>{"id":"WHOHIVAdaptationKitModel.","path":"WHOHIVAdaptationKitModel.0","short":"","definition":"","min":"","max":"","type":[{"code":""}]},</v>
      </c>
      <c r="F306">
        <f>G306</f>
        <v>0</v>
      </c>
      <c r="G306" s="14"/>
      <c r="H306" s="14"/>
      <c r="I306" s="16"/>
      <c r="J306" s="16"/>
      <c r="K306" s="14"/>
      <c r="L306" s="17"/>
      <c r="M306" s="14"/>
      <c r="N306" s="14"/>
    </row>
    <row r="307" spans="2:14" x14ac:dyDescent="0.5">
      <c r="B307" t="b">
        <f>IF(G307&lt;&gt;"",TRUE)</f>
        <v>0</v>
      </c>
      <c r="C307" t="str">
        <f>IF(G307=""," ",C306&amp;D307)</f>
        <v xml:space="preserve"> </v>
      </c>
      <c r="D307" t="str">
        <f>"{""id"":"""&amp;$G$12&amp;"."&amp;G307&amp;""",""path"":"""&amp;$G$12&amp;"."&amp;F307&amp;""",""short"":"""&amp;H307&amp;""",""definition"":"""&amp;L307&amp;""",""min"":"""&amp;I307&amp;""",""max"":"""&amp;J307&amp;""",""type"":[{""code"":"""&amp;K307&amp;"""}]"&amp;IF(M307="","",",""binding"":{""strength"":"""&amp;N307&amp;""",""valueSet"":"""&amp;M307&amp;"""}")&amp;"},"</f>
        <v>{"id":"WHOHIVAdaptationKitModel.","path":"WHOHIVAdaptationKitModel.0","short":"","definition":"","min":"","max":"","type":[{"code":""}]},</v>
      </c>
      <c r="F307">
        <f>G307</f>
        <v>0</v>
      </c>
      <c r="G307" s="14"/>
      <c r="H307" s="14"/>
      <c r="I307" s="16"/>
      <c r="J307" s="16"/>
      <c r="K307" s="14"/>
      <c r="L307" s="17"/>
      <c r="M307" s="14"/>
      <c r="N307" s="14"/>
    </row>
    <row r="308" spans="2:14" x14ac:dyDescent="0.5">
      <c r="B308" t="b">
        <f>IF(G308&lt;&gt;"",TRUE)</f>
        <v>0</v>
      </c>
      <c r="C308" t="str">
        <f>IF(G308=""," ",C307&amp;D308)</f>
        <v xml:space="preserve"> </v>
      </c>
      <c r="D308" t="str">
        <f>"{""id"":"""&amp;$G$12&amp;"."&amp;G308&amp;""",""path"":"""&amp;$G$12&amp;"."&amp;F308&amp;""",""short"":"""&amp;H308&amp;""",""definition"":"""&amp;L308&amp;""",""min"":"""&amp;I308&amp;""",""max"":"""&amp;J308&amp;""",""type"":[{""code"":"""&amp;K308&amp;"""}]"&amp;IF(M308="","",",""binding"":{""strength"":"""&amp;N308&amp;""",""valueSet"":"""&amp;M308&amp;"""}")&amp;"},"</f>
        <v>{"id":"WHOHIVAdaptationKitModel.","path":"WHOHIVAdaptationKitModel.0","short":"","definition":"","min":"","max":"","type":[{"code":""}]},</v>
      </c>
      <c r="F308">
        <f>G308</f>
        <v>0</v>
      </c>
      <c r="G308" s="14"/>
      <c r="H308" s="14"/>
      <c r="I308" s="16"/>
      <c r="J308" s="16"/>
      <c r="K308" s="14"/>
      <c r="L308" s="17"/>
      <c r="M308" s="14"/>
      <c r="N308" s="14"/>
    </row>
    <row r="309" spans="2:14" x14ac:dyDescent="0.5">
      <c r="B309" t="b">
        <f>IF(G309&lt;&gt;"",TRUE)</f>
        <v>0</v>
      </c>
      <c r="C309" t="str">
        <f>IF(G309=""," ",C308&amp;D309)</f>
        <v xml:space="preserve"> </v>
      </c>
      <c r="D309" t="str">
        <f>"{""id"":"""&amp;$G$12&amp;"."&amp;G309&amp;""",""path"":"""&amp;$G$12&amp;"."&amp;F309&amp;""",""short"":"""&amp;H309&amp;""",""definition"":"""&amp;L309&amp;""",""min"":"""&amp;I309&amp;""",""max"":"""&amp;J309&amp;""",""type"":[{""code"":"""&amp;K309&amp;"""}]"&amp;IF(M309="","",",""binding"":{""strength"":"""&amp;N309&amp;""",""valueSet"":"""&amp;M309&amp;"""}")&amp;"},"</f>
        <v>{"id":"WHOHIVAdaptationKitModel.","path":"WHOHIVAdaptationKitModel.0","short":"","definition":"","min":"","max":"","type":[{"code":""}]},</v>
      </c>
      <c r="F309">
        <f>G309</f>
        <v>0</v>
      </c>
      <c r="G309" s="14"/>
      <c r="H309" s="14"/>
      <c r="I309" s="16"/>
      <c r="J309" s="16"/>
      <c r="K309" s="14"/>
      <c r="L309" s="17"/>
      <c r="M309" s="14"/>
      <c r="N309" s="14"/>
    </row>
    <row r="310" spans="2:14" x14ac:dyDescent="0.5">
      <c r="B310" t="b">
        <f>IF(G310&lt;&gt;"",TRUE)</f>
        <v>0</v>
      </c>
      <c r="C310" t="str">
        <f>IF(G310=""," ",C309&amp;D310)</f>
        <v xml:space="preserve"> </v>
      </c>
      <c r="D310" t="str">
        <f>"{""id"":"""&amp;$G$12&amp;"."&amp;G310&amp;""",""path"":"""&amp;$G$12&amp;"."&amp;F310&amp;""",""short"":"""&amp;H310&amp;""",""definition"":"""&amp;L310&amp;""",""min"":"""&amp;I310&amp;""",""max"":"""&amp;J310&amp;""",""type"":[{""code"":"""&amp;K310&amp;"""}]"&amp;IF(M310="","",",""binding"":{""strength"":"""&amp;N310&amp;""",""valueSet"":"""&amp;M310&amp;"""}")&amp;"},"</f>
        <v>{"id":"WHOHIVAdaptationKitModel.","path":"WHOHIVAdaptationKitModel.0","short":"","definition":"","min":"","max":"","type":[{"code":""}]},</v>
      </c>
      <c r="F310">
        <f>G310</f>
        <v>0</v>
      </c>
      <c r="G310" s="14"/>
      <c r="H310" s="14"/>
      <c r="I310" s="16"/>
      <c r="J310" s="16"/>
      <c r="K310" s="14"/>
      <c r="L310" s="17"/>
      <c r="M310" s="14"/>
      <c r="N310" s="14"/>
    </row>
    <row r="311" spans="2:14" x14ac:dyDescent="0.5">
      <c r="B311" t="b">
        <f>IF(G311&lt;&gt;"",TRUE)</f>
        <v>0</v>
      </c>
      <c r="C311" t="str">
        <f>IF(G311=""," ",C310&amp;D311)</f>
        <v xml:space="preserve"> </v>
      </c>
      <c r="D311" t="str">
        <f>"{""id"":"""&amp;$G$12&amp;"."&amp;G311&amp;""",""path"":"""&amp;$G$12&amp;"."&amp;F311&amp;""",""short"":"""&amp;H311&amp;""",""definition"":"""&amp;L311&amp;""",""min"":"""&amp;I311&amp;""",""max"":"""&amp;J311&amp;""",""type"":[{""code"":"""&amp;K311&amp;"""}]"&amp;IF(M311="","",",""binding"":{""strength"":"""&amp;N311&amp;""",""valueSet"":"""&amp;M311&amp;"""}")&amp;"},"</f>
        <v>{"id":"WHOHIVAdaptationKitModel.","path":"WHOHIVAdaptationKitModel.0","short":"","definition":"","min":"","max":"","type":[{"code":""}]},</v>
      </c>
      <c r="F311">
        <f>G311</f>
        <v>0</v>
      </c>
      <c r="G311" s="14"/>
      <c r="H311" s="14"/>
      <c r="I311" s="16"/>
      <c r="J311" s="16"/>
      <c r="K311" s="14"/>
      <c r="L311" s="17"/>
      <c r="M311" s="14"/>
      <c r="N311" s="14"/>
    </row>
    <row r="312" spans="2:14" x14ac:dyDescent="0.5">
      <c r="B312" t="b">
        <f>IF(G312&lt;&gt;"",TRUE)</f>
        <v>0</v>
      </c>
      <c r="C312" t="str">
        <f>IF(G312=""," ",C311&amp;D312)</f>
        <v xml:space="preserve"> </v>
      </c>
      <c r="D312" t="str">
        <f>"{""id"":"""&amp;$G$12&amp;"."&amp;G312&amp;""",""path"":"""&amp;$G$12&amp;"."&amp;F312&amp;""",""short"":"""&amp;H312&amp;""",""definition"":"""&amp;L312&amp;""",""min"":"""&amp;I312&amp;""",""max"":"""&amp;J312&amp;""",""type"":[{""code"":"""&amp;K312&amp;"""}]"&amp;IF(M312="","",",""binding"":{""strength"":"""&amp;N312&amp;""",""valueSet"":"""&amp;M312&amp;"""}")&amp;"},"</f>
        <v>{"id":"WHOHIVAdaptationKitModel.","path":"WHOHIVAdaptationKitModel.0","short":"","definition":"","min":"","max":"","type":[{"code":""}]},</v>
      </c>
      <c r="F312">
        <f>G312</f>
        <v>0</v>
      </c>
      <c r="G312" s="14"/>
      <c r="H312" s="14"/>
      <c r="I312" s="16"/>
      <c r="J312" s="16"/>
      <c r="K312" s="14"/>
      <c r="L312" s="17"/>
      <c r="M312" s="14"/>
      <c r="N312" s="14"/>
    </row>
    <row r="313" spans="2:14" x14ac:dyDescent="0.5">
      <c r="B313" t="b">
        <f>IF(G313&lt;&gt;"",TRUE)</f>
        <v>0</v>
      </c>
      <c r="C313" t="str">
        <f>IF(G313=""," ",C312&amp;D313)</f>
        <v xml:space="preserve"> </v>
      </c>
      <c r="D313" t="str">
        <f>"{""id"":"""&amp;$G$12&amp;"."&amp;G313&amp;""",""path"":"""&amp;$G$12&amp;"."&amp;F313&amp;""",""short"":"""&amp;H313&amp;""",""definition"":"""&amp;L313&amp;""",""min"":"""&amp;I313&amp;""",""max"":"""&amp;J313&amp;""",""type"":[{""code"":"""&amp;K313&amp;"""}]"&amp;IF(M313="","",",""binding"":{""strength"":"""&amp;N313&amp;""",""valueSet"":"""&amp;M313&amp;"""}")&amp;"},"</f>
        <v>{"id":"WHOHIVAdaptationKitModel.","path":"WHOHIVAdaptationKitModel.0","short":"","definition":"","min":"","max":"","type":[{"code":""}]},</v>
      </c>
      <c r="F313">
        <f>G313</f>
        <v>0</v>
      </c>
      <c r="G313" s="14"/>
      <c r="H313" s="14"/>
      <c r="I313" s="16"/>
      <c r="J313" s="16"/>
      <c r="K313" s="14"/>
      <c r="L313" s="17"/>
      <c r="M313" s="14"/>
      <c r="N313" s="14"/>
    </row>
    <row r="314" spans="2:14" x14ac:dyDescent="0.5">
      <c r="B314" t="b">
        <f>IF(G314&lt;&gt;"",TRUE)</f>
        <v>0</v>
      </c>
      <c r="C314" t="str">
        <f>IF(G314=""," ",C313&amp;D314)</f>
        <v xml:space="preserve"> </v>
      </c>
      <c r="D314" t="str">
        <f>"{""id"":"""&amp;$G$12&amp;"."&amp;G314&amp;""",""path"":"""&amp;$G$12&amp;"."&amp;F314&amp;""",""short"":"""&amp;H314&amp;""",""definition"":"""&amp;L314&amp;""",""min"":"""&amp;I314&amp;""",""max"":"""&amp;J314&amp;""",""type"":[{""code"":"""&amp;K314&amp;"""}]"&amp;IF(M314="","",",""binding"":{""strength"":"""&amp;N314&amp;""",""valueSet"":"""&amp;M314&amp;"""}")&amp;"},"</f>
        <v>{"id":"WHOHIVAdaptationKitModel.","path":"WHOHIVAdaptationKitModel.0","short":"","definition":"","min":"","max":"","type":[{"code":""}]},</v>
      </c>
      <c r="F314">
        <f>G314</f>
        <v>0</v>
      </c>
      <c r="G314" s="14"/>
      <c r="H314" s="14"/>
      <c r="I314" s="16"/>
      <c r="J314" s="16"/>
      <c r="K314" s="14"/>
      <c r="L314" s="17"/>
      <c r="M314" s="14"/>
      <c r="N314" s="14"/>
    </row>
    <row r="315" spans="2:14" x14ac:dyDescent="0.5">
      <c r="B315" t="b">
        <f>IF(G315&lt;&gt;"",TRUE)</f>
        <v>0</v>
      </c>
      <c r="C315" t="str">
        <f>IF(G315=""," ",C314&amp;D315)</f>
        <v xml:space="preserve"> </v>
      </c>
      <c r="D315" t="str">
        <f>"{""id"":"""&amp;$G$12&amp;"."&amp;G315&amp;""",""path"":"""&amp;$G$12&amp;"."&amp;F315&amp;""",""short"":"""&amp;H315&amp;""",""definition"":"""&amp;L315&amp;""",""min"":"""&amp;I315&amp;""",""max"":"""&amp;J315&amp;""",""type"":[{""code"":"""&amp;K315&amp;"""}]"&amp;IF(M315="","",",""binding"":{""strength"":"""&amp;N315&amp;""",""valueSet"":"""&amp;M315&amp;"""}")&amp;"},"</f>
        <v>{"id":"WHOHIVAdaptationKitModel.","path":"WHOHIVAdaptationKitModel.0","short":"","definition":"","min":"","max":"","type":[{"code":""}]},</v>
      </c>
      <c r="F315">
        <f>G315</f>
        <v>0</v>
      </c>
      <c r="G315" s="14"/>
      <c r="H315" s="14"/>
      <c r="I315" s="16"/>
      <c r="J315" s="16"/>
      <c r="K315" s="14"/>
      <c r="L315" s="17"/>
      <c r="M315" s="14"/>
      <c r="N315" s="14"/>
    </row>
    <row r="316" spans="2:14" x14ac:dyDescent="0.5">
      <c r="B316" t="b">
        <f>IF(G316&lt;&gt;"",TRUE)</f>
        <v>0</v>
      </c>
      <c r="C316" t="str">
        <f>IF(G316=""," ",C315&amp;D316)</f>
        <v xml:space="preserve"> </v>
      </c>
      <c r="D316" t="str">
        <f>"{""id"":"""&amp;$G$12&amp;"."&amp;G316&amp;""",""path"":"""&amp;$G$12&amp;"."&amp;F316&amp;""",""short"":"""&amp;H316&amp;""",""definition"":"""&amp;L316&amp;""",""min"":"""&amp;I316&amp;""",""max"":"""&amp;J316&amp;""",""type"":[{""code"":"""&amp;K316&amp;"""}]"&amp;IF(M316="","",",""binding"":{""strength"":"""&amp;N316&amp;""",""valueSet"":"""&amp;M316&amp;"""}")&amp;"},"</f>
        <v>{"id":"WHOHIVAdaptationKitModel.","path":"WHOHIVAdaptationKitModel.0","short":"","definition":"","min":"","max":"","type":[{"code":""}]},</v>
      </c>
      <c r="F316">
        <f>G316</f>
        <v>0</v>
      </c>
      <c r="G316" s="14"/>
      <c r="H316" s="14"/>
      <c r="I316" s="16"/>
      <c r="J316" s="16"/>
      <c r="K316" s="14"/>
      <c r="L316" s="17"/>
      <c r="M316" s="14"/>
      <c r="N316" s="14"/>
    </row>
    <row r="317" spans="2:14" x14ac:dyDescent="0.5">
      <c r="B317" t="b">
        <f>IF(G317&lt;&gt;"",TRUE)</f>
        <v>0</v>
      </c>
      <c r="C317" t="str">
        <f>IF(G317=""," ",C316&amp;D317)</f>
        <v xml:space="preserve"> </v>
      </c>
      <c r="D317" t="str">
        <f>"{""id"":"""&amp;$G$12&amp;"."&amp;G317&amp;""",""path"":"""&amp;$G$12&amp;"."&amp;F317&amp;""",""short"":"""&amp;H317&amp;""",""definition"":"""&amp;L317&amp;""",""min"":"""&amp;I317&amp;""",""max"":"""&amp;J317&amp;""",""type"":[{""code"":"""&amp;K317&amp;"""}]"&amp;IF(M317="","",",""binding"":{""strength"":"""&amp;N317&amp;""",""valueSet"":"""&amp;M317&amp;"""}")&amp;"},"</f>
        <v>{"id":"WHOHIVAdaptationKitModel.","path":"WHOHIVAdaptationKitModel.0","short":"","definition":"","min":"","max":"","type":[{"code":""}]},</v>
      </c>
      <c r="F317">
        <f>G317</f>
        <v>0</v>
      </c>
      <c r="G317" s="14"/>
      <c r="H317" s="14"/>
      <c r="I317" s="16"/>
      <c r="J317" s="16"/>
      <c r="K317" s="14"/>
      <c r="L317" s="17"/>
      <c r="M317" s="14"/>
      <c r="N317" s="14"/>
    </row>
    <row r="318" spans="2:14" x14ac:dyDescent="0.5">
      <c r="B318" t="b">
        <f>IF(G318&lt;&gt;"",TRUE)</f>
        <v>0</v>
      </c>
      <c r="C318" t="str">
        <f>IF(G318=""," ",C317&amp;D318)</f>
        <v xml:space="preserve"> </v>
      </c>
      <c r="D318" t="str">
        <f>"{""id"":"""&amp;$G$12&amp;"."&amp;G318&amp;""",""path"":"""&amp;$G$12&amp;"."&amp;F318&amp;""",""short"":"""&amp;H318&amp;""",""definition"":"""&amp;L318&amp;""",""min"":"""&amp;I318&amp;""",""max"":"""&amp;J318&amp;""",""type"":[{""code"":"""&amp;K318&amp;"""}]"&amp;IF(M318="","",",""binding"":{""strength"":"""&amp;N318&amp;""",""valueSet"":"""&amp;M318&amp;"""}")&amp;"},"</f>
        <v>{"id":"WHOHIVAdaptationKitModel.","path":"WHOHIVAdaptationKitModel.0","short":"","definition":"","min":"","max":"","type":[{"code":""}]},</v>
      </c>
      <c r="F318">
        <f>G318</f>
        <v>0</v>
      </c>
      <c r="G318" s="14"/>
      <c r="H318" s="14"/>
      <c r="I318" s="16"/>
      <c r="J318" s="16"/>
      <c r="K318" s="14"/>
      <c r="L318" s="17"/>
      <c r="M318" s="14"/>
      <c r="N318" s="14"/>
    </row>
    <row r="319" spans="2:14" x14ac:dyDescent="0.5">
      <c r="B319" t="b">
        <f>IF(G319&lt;&gt;"",TRUE)</f>
        <v>0</v>
      </c>
      <c r="C319" t="str">
        <f>IF(G319=""," ",C318&amp;D319)</f>
        <v xml:space="preserve"> </v>
      </c>
      <c r="D319" t="str">
        <f>"{""id"":"""&amp;$G$12&amp;"."&amp;G319&amp;""",""path"":"""&amp;$G$12&amp;"."&amp;F319&amp;""",""short"":"""&amp;H319&amp;""",""definition"":"""&amp;L319&amp;""",""min"":"""&amp;I319&amp;""",""max"":"""&amp;J319&amp;""",""type"":[{""code"":"""&amp;K319&amp;"""}]"&amp;IF(M319="","",",""binding"":{""strength"":"""&amp;N319&amp;""",""valueSet"":"""&amp;M319&amp;"""}")&amp;"},"</f>
        <v>{"id":"WHOHIVAdaptationKitModel.","path":"WHOHIVAdaptationKitModel.0","short":"","definition":"","min":"","max":"","type":[{"code":""}]},</v>
      </c>
      <c r="F319">
        <f>G319</f>
        <v>0</v>
      </c>
      <c r="G319" s="14"/>
      <c r="H319" s="14"/>
      <c r="I319" s="16"/>
      <c r="J319" s="16"/>
      <c r="K319" s="14"/>
      <c r="L319" s="17"/>
      <c r="M319" s="14"/>
      <c r="N319" s="14"/>
    </row>
    <row r="320" spans="2:14" x14ac:dyDescent="0.5">
      <c r="B320" t="b">
        <f>IF(G320&lt;&gt;"",TRUE)</f>
        <v>0</v>
      </c>
      <c r="C320" t="str">
        <f>IF(G320=""," ",C319&amp;D320)</f>
        <v xml:space="preserve"> </v>
      </c>
      <c r="D320" t="str">
        <f>"{""id"":"""&amp;$G$12&amp;"."&amp;G320&amp;""",""path"":"""&amp;$G$12&amp;"."&amp;F320&amp;""",""short"":"""&amp;H320&amp;""",""definition"":"""&amp;L320&amp;""",""min"":"""&amp;I320&amp;""",""max"":"""&amp;J320&amp;""",""type"":[{""code"":"""&amp;K320&amp;"""}]"&amp;IF(M320="","",",""binding"":{""strength"":"""&amp;N320&amp;""",""valueSet"":"""&amp;M320&amp;"""}")&amp;"},"</f>
        <v>{"id":"WHOHIVAdaptationKitModel.","path":"WHOHIVAdaptationKitModel.0","short":"","definition":"","min":"","max":"","type":[{"code":""}]},</v>
      </c>
      <c r="F320">
        <f>G320</f>
        <v>0</v>
      </c>
      <c r="G320" s="14"/>
      <c r="H320" s="14"/>
      <c r="I320" s="16"/>
      <c r="J320" s="16"/>
      <c r="K320" s="14"/>
      <c r="L320" s="17"/>
      <c r="M320" s="14"/>
      <c r="N320" s="14"/>
    </row>
    <row r="321" spans="2:14" x14ac:dyDescent="0.5">
      <c r="B321" t="b">
        <f>IF(G321&lt;&gt;"",TRUE)</f>
        <v>0</v>
      </c>
      <c r="C321" t="str">
        <f>IF(G321=""," ",C320&amp;D321)</f>
        <v xml:space="preserve"> </v>
      </c>
      <c r="D321" t="str">
        <f>"{""id"":"""&amp;$G$12&amp;"."&amp;G321&amp;""",""path"":"""&amp;$G$12&amp;"."&amp;F321&amp;""",""short"":"""&amp;H321&amp;""",""definition"":"""&amp;L321&amp;""",""min"":"""&amp;I321&amp;""",""max"":"""&amp;J321&amp;""",""type"":[{""code"":"""&amp;K321&amp;"""}]"&amp;IF(M321="","",",""binding"":{""strength"":"""&amp;N321&amp;""",""valueSet"":"""&amp;M321&amp;"""}")&amp;"},"</f>
        <v>{"id":"WHOHIVAdaptationKitModel.","path":"WHOHIVAdaptationKitModel.0","short":"","definition":"","min":"","max":"","type":[{"code":""}]},</v>
      </c>
      <c r="F321">
        <f>G321</f>
        <v>0</v>
      </c>
      <c r="G321" s="14"/>
      <c r="H321" s="14"/>
      <c r="I321" s="16"/>
      <c r="J321" s="16"/>
      <c r="K321" s="14"/>
      <c r="L321" s="17"/>
      <c r="M321" s="14"/>
      <c r="N321" s="14"/>
    </row>
    <row r="322" spans="2:14" x14ac:dyDescent="0.5">
      <c r="B322" t="b">
        <f>IF(G322&lt;&gt;"",TRUE)</f>
        <v>0</v>
      </c>
      <c r="C322" t="str">
        <f>IF(G322=""," ",C321&amp;D322)</f>
        <v xml:space="preserve"> </v>
      </c>
      <c r="D322" t="str">
        <f>"{""id"":"""&amp;$G$12&amp;"."&amp;G322&amp;""",""path"":"""&amp;$G$12&amp;"."&amp;F322&amp;""",""short"":"""&amp;H322&amp;""",""definition"":"""&amp;L322&amp;""",""min"":"""&amp;I322&amp;""",""max"":"""&amp;J322&amp;""",""type"":[{""code"":"""&amp;K322&amp;"""}]"&amp;IF(M322="","",",""binding"":{""strength"":"""&amp;N322&amp;""",""valueSet"":"""&amp;M322&amp;"""}")&amp;"},"</f>
        <v>{"id":"WHOHIVAdaptationKitModel.","path":"WHOHIVAdaptationKitModel.0","short":"","definition":"","min":"","max":"","type":[{"code":""}]},</v>
      </c>
      <c r="F322">
        <f>G322</f>
        <v>0</v>
      </c>
      <c r="G322" s="14"/>
      <c r="H322" s="14"/>
      <c r="I322" s="16"/>
      <c r="J322" s="16"/>
      <c r="K322" s="14"/>
      <c r="L322" s="17"/>
      <c r="M322" s="14"/>
      <c r="N322" s="14"/>
    </row>
    <row r="323" spans="2:14" x14ac:dyDescent="0.5">
      <c r="B323" t="b">
        <f>IF(G323&lt;&gt;"",TRUE)</f>
        <v>0</v>
      </c>
      <c r="C323" t="str">
        <f>IF(G323=""," ",C322&amp;D323)</f>
        <v xml:space="preserve"> </v>
      </c>
      <c r="D323" t="str">
        <f>"{""id"":"""&amp;$G$12&amp;"."&amp;G323&amp;""",""path"":"""&amp;$G$12&amp;"."&amp;F323&amp;""",""short"":"""&amp;H323&amp;""",""definition"":"""&amp;L323&amp;""",""min"":"""&amp;I323&amp;""",""max"":"""&amp;J323&amp;""",""type"":[{""code"":"""&amp;K323&amp;"""}]"&amp;IF(M323="","",",""binding"":{""strength"":"""&amp;N323&amp;""",""valueSet"":"""&amp;M323&amp;"""}")&amp;"},"</f>
        <v>{"id":"WHOHIVAdaptationKitModel.","path":"WHOHIVAdaptationKitModel.0","short":"","definition":"","min":"","max":"","type":[{"code":""}]},</v>
      </c>
      <c r="F323">
        <f>G323</f>
        <v>0</v>
      </c>
      <c r="G323" s="14"/>
      <c r="H323" s="14"/>
      <c r="I323" s="16"/>
      <c r="J323" s="16"/>
      <c r="K323" s="14"/>
      <c r="L323" s="17"/>
      <c r="M323" s="14"/>
      <c r="N323" s="14"/>
    </row>
    <row r="324" spans="2:14" x14ac:dyDescent="0.5">
      <c r="B324" t="b">
        <f>IF(G324&lt;&gt;"",TRUE)</f>
        <v>0</v>
      </c>
      <c r="C324" t="str">
        <f>IF(G324=""," ",C323&amp;D324)</f>
        <v xml:space="preserve"> </v>
      </c>
      <c r="D324" t="str">
        <f>"{""id"":"""&amp;$G$12&amp;"."&amp;G324&amp;""",""path"":"""&amp;$G$12&amp;"."&amp;F324&amp;""",""short"":"""&amp;H324&amp;""",""definition"":"""&amp;L324&amp;""",""min"":"""&amp;I324&amp;""",""max"":"""&amp;J324&amp;""",""type"":[{""code"":"""&amp;K324&amp;"""}]"&amp;IF(M324="","",",""binding"":{""strength"":"""&amp;N324&amp;""",""valueSet"":"""&amp;M324&amp;"""}")&amp;"},"</f>
        <v>{"id":"WHOHIVAdaptationKitModel.","path":"WHOHIVAdaptationKitModel.0","short":"","definition":"","min":"","max":"","type":[{"code":""}]},</v>
      </c>
      <c r="F324">
        <f>G324</f>
        <v>0</v>
      </c>
      <c r="G324" s="14"/>
      <c r="H324" s="14"/>
      <c r="I324" s="16"/>
      <c r="J324" s="16"/>
      <c r="K324" s="14"/>
      <c r="L324" s="17"/>
      <c r="M324" s="14"/>
      <c r="N324" s="14"/>
    </row>
    <row r="325" spans="2:14" x14ac:dyDescent="0.5">
      <c r="B325" t="b">
        <f>IF(G325&lt;&gt;"",TRUE)</f>
        <v>0</v>
      </c>
      <c r="C325" t="str">
        <f>IF(G325=""," ",C324&amp;D325)</f>
        <v xml:space="preserve"> </v>
      </c>
      <c r="D325" t="str">
        <f>"{""id"":"""&amp;$G$12&amp;"."&amp;G325&amp;""",""path"":"""&amp;$G$12&amp;"."&amp;F325&amp;""",""short"":"""&amp;H325&amp;""",""definition"":"""&amp;L325&amp;""",""min"":"""&amp;I325&amp;""",""max"":"""&amp;J325&amp;""",""type"":[{""code"":"""&amp;K325&amp;"""}]"&amp;IF(M325="","",",""binding"":{""strength"":"""&amp;N325&amp;""",""valueSet"":"""&amp;M325&amp;"""}")&amp;"},"</f>
        <v>{"id":"WHOHIVAdaptationKitModel.","path":"WHOHIVAdaptationKitModel.0","short":"","definition":"","min":"","max":"","type":[{"code":""}]},</v>
      </c>
      <c r="F325">
        <f>G325</f>
        <v>0</v>
      </c>
      <c r="G325" s="14"/>
      <c r="H325" s="14"/>
      <c r="I325" s="16"/>
      <c r="J325" s="16"/>
      <c r="K325" s="14"/>
      <c r="L325" s="17"/>
      <c r="M325" s="14"/>
      <c r="N325" s="14"/>
    </row>
    <row r="326" spans="2:14" x14ac:dyDescent="0.5">
      <c r="B326" t="b">
        <f>IF(G326&lt;&gt;"",TRUE)</f>
        <v>0</v>
      </c>
      <c r="C326" t="str">
        <f>IF(G326=""," ",C325&amp;D326)</f>
        <v xml:space="preserve"> </v>
      </c>
      <c r="D326" t="str">
        <f>"{""id"":"""&amp;$G$12&amp;"."&amp;G326&amp;""",""path"":"""&amp;$G$12&amp;"."&amp;F326&amp;""",""short"":"""&amp;H326&amp;""",""definition"":"""&amp;L326&amp;""",""min"":"""&amp;I326&amp;""",""max"":"""&amp;J326&amp;""",""type"":[{""code"":"""&amp;K326&amp;"""}]"&amp;IF(M326="","",",""binding"":{""strength"":"""&amp;N326&amp;""",""valueSet"":"""&amp;M326&amp;"""}")&amp;"},"</f>
        <v>{"id":"WHOHIVAdaptationKitModel.","path":"WHOHIVAdaptationKitModel.0","short":"","definition":"","min":"","max":"","type":[{"code":""}]},</v>
      </c>
      <c r="F326">
        <f>G326</f>
        <v>0</v>
      </c>
      <c r="G326" s="14"/>
      <c r="H326" s="14"/>
      <c r="I326" s="16"/>
      <c r="J326" s="16"/>
      <c r="K326" s="14"/>
      <c r="L326" s="17"/>
      <c r="M326" s="14"/>
      <c r="N326" s="14"/>
    </row>
    <row r="327" spans="2:14" x14ac:dyDescent="0.5">
      <c r="B327" t="b">
        <f>IF(G327&lt;&gt;"",TRUE)</f>
        <v>0</v>
      </c>
      <c r="C327" t="str">
        <f>IF(G327=""," ",C326&amp;D327)</f>
        <v xml:space="preserve"> </v>
      </c>
      <c r="D327" t="str">
        <f>"{""id"":"""&amp;$G$12&amp;"."&amp;G327&amp;""",""path"":"""&amp;$G$12&amp;"."&amp;F327&amp;""",""short"":"""&amp;H327&amp;""",""definition"":"""&amp;L327&amp;""",""min"":"""&amp;I327&amp;""",""max"":"""&amp;J327&amp;""",""type"":[{""code"":"""&amp;K327&amp;"""}]"&amp;IF(M327="","",",""binding"":{""strength"":"""&amp;N327&amp;""",""valueSet"":"""&amp;M327&amp;"""}")&amp;"},"</f>
        <v>{"id":"WHOHIVAdaptationKitModel.","path":"WHOHIVAdaptationKitModel.0","short":"","definition":"","min":"","max":"","type":[{"code":""}]},</v>
      </c>
      <c r="F327">
        <f>G327</f>
        <v>0</v>
      </c>
      <c r="G327" s="14"/>
      <c r="H327" s="14"/>
      <c r="I327" s="16"/>
      <c r="J327" s="16"/>
      <c r="K327" s="14"/>
      <c r="L327" s="17"/>
      <c r="M327" s="14"/>
      <c r="N327" s="14"/>
    </row>
    <row r="328" spans="2:14" x14ac:dyDescent="0.5">
      <c r="B328" t="b">
        <f>IF(G328&lt;&gt;"",TRUE)</f>
        <v>0</v>
      </c>
      <c r="C328" t="str">
        <f>IF(G328=""," ",C327&amp;D328)</f>
        <v xml:space="preserve"> </v>
      </c>
      <c r="D328" t="str">
        <f>"{""id"":"""&amp;$G$12&amp;"."&amp;G328&amp;""",""path"":"""&amp;$G$12&amp;"."&amp;F328&amp;""",""short"":"""&amp;H328&amp;""",""definition"":"""&amp;L328&amp;""",""min"":"""&amp;I328&amp;""",""max"":"""&amp;J328&amp;""",""type"":[{""code"":"""&amp;K328&amp;"""}]"&amp;IF(M328="","",",""binding"":{""strength"":"""&amp;N328&amp;""",""valueSet"":"""&amp;M328&amp;"""}")&amp;"},"</f>
        <v>{"id":"WHOHIVAdaptationKitModel.","path":"WHOHIVAdaptationKitModel.0","short":"","definition":"","min":"","max":"","type":[{"code":""}]},</v>
      </c>
      <c r="F328">
        <f>G328</f>
        <v>0</v>
      </c>
      <c r="G328" s="14"/>
      <c r="H328" s="14"/>
      <c r="I328" s="16"/>
      <c r="J328" s="16"/>
      <c r="K328" s="14"/>
      <c r="L328" s="17"/>
      <c r="M328" s="14"/>
      <c r="N328" s="14"/>
    </row>
    <row r="329" spans="2:14" x14ac:dyDescent="0.5">
      <c r="B329" t="b">
        <f>IF(G329&lt;&gt;"",TRUE)</f>
        <v>0</v>
      </c>
      <c r="C329" t="str">
        <f>IF(G329=""," ",C328&amp;D329)</f>
        <v xml:space="preserve"> </v>
      </c>
      <c r="D329" t="str">
        <f>"{""id"":"""&amp;$G$12&amp;"."&amp;G329&amp;""",""path"":"""&amp;$G$12&amp;"."&amp;F329&amp;""",""short"":"""&amp;H329&amp;""",""definition"":"""&amp;L329&amp;""",""min"":"""&amp;I329&amp;""",""max"":"""&amp;J329&amp;""",""type"":[{""code"":"""&amp;K329&amp;"""}]"&amp;IF(M329="","",",""binding"":{""strength"":"""&amp;N329&amp;""",""valueSet"":"""&amp;M329&amp;"""}")&amp;"},"</f>
        <v>{"id":"WHOHIVAdaptationKitModel.","path":"WHOHIVAdaptationKitModel.0","short":"","definition":"","min":"","max":"","type":[{"code":""}]},</v>
      </c>
      <c r="F329">
        <f>G329</f>
        <v>0</v>
      </c>
      <c r="G329" s="14"/>
      <c r="H329" s="14"/>
      <c r="I329" s="16"/>
      <c r="J329" s="16"/>
      <c r="K329" s="14"/>
      <c r="L329" s="17"/>
      <c r="M329" s="14"/>
      <c r="N329" s="14"/>
    </row>
    <row r="330" spans="2:14" x14ac:dyDescent="0.5">
      <c r="B330" t="b">
        <f>IF(G330&lt;&gt;"",TRUE)</f>
        <v>0</v>
      </c>
      <c r="C330" t="str">
        <f>IF(G330=""," ",C329&amp;D330)</f>
        <v xml:space="preserve"> </v>
      </c>
      <c r="D330" t="str">
        <f>"{""id"":"""&amp;$G$12&amp;"."&amp;G330&amp;""",""path"":"""&amp;$G$12&amp;"."&amp;F330&amp;""",""short"":"""&amp;H330&amp;""",""definition"":"""&amp;L330&amp;""",""min"":"""&amp;I330&amp;""",""max"":"""&amp;J330&amp;""",""type"":[{""code"":"""&amp;K330&amp;"""}]"&amp;IF(M330="","",",""binding"":{""strength"":"""&amp;N330&amp;""",""valueSet"":"""&amp;M330&amp;"""}")&amp;"},"</f>
        <v>{"id":"WHOHIVAdaptationKitModel.","path":"WHOHIVAdaptationKitModel.0","short":"","definition":"","min":"","max":"","type":[{"code":""}]},</v>
      </c>
      <c r="F330">
        <f>G330</f>
        <v>0</v>
      </c>
      <c r="G330" s="14"/>
      <c r="H330" s="14"/>
      <c r="I330" s="16"/>
      <c r="J330" s="16"/>
      <c r="K330" s="14"/>
      <c r="L330" s="17"/>
      <c r="M330" s="14"/>
      <c r="N330" s="14"/>
    </row>
    <row r="331" spans="2:14" x14ac:dyDescent="0.5">
      <c r="B331" t="b">
        <f>IF(G331&lt;&gt;"",TRUE)</f>
        <v>0</v>
      </c>
      <c r="C331" t="str">
        <f>IF(G331=""," ",C330&amp;D331)</f>
        <v xml:space="preserve"> </v>
      </c>
      <c r="D331" t="str">
        <f>"{""id"":"""&amp;$G$12&amp;"."&amp;G331&amp;""",""path"":"""&amp;$G$12&amp;"."&amp;F331&amp;""",""short"":"""&amp;H331&amp;""",""definition"":"""&amp;L331&amp;""",""min"":"""&amp;I331&amp;""",""max"":"""&amp;J331&amp;""",""type"":[{""code"":"""&amp;K331&amp;"""}]"&amp;IF(M331="","",",""binding"":{""strength"":"""&amp;N331&amp;""",""valueSet"":"""&amp;M331&amp;"""}")&amp;"},"</f>
        <v>{"id":"WHOHIVAdaptationKitModel.","path":"WHOHIVAdaptationKitModel.0","short":"","definition":"","min":"","max":"","type":[{"code":""}]},</v>
      </c>
      <c r="F331">
        <f>G331</f>
        <v>0</v>
      </c>
      <c r="G331" s="14"/>
      <c r="H331" s="14"/>
      <c r="I331" s="16"/>
      <c r="J331" s="16"/>
      <c r="K331" s="14"/>
      <c r="L331" s="17"/>
      <c r="M331" s="14"/>
      <c r="N331" s="14"/>
    </row>
    <row r="332" spans="2:14" x14ac:dyDescent="0.5">
      <c r="B332" t="b">
        <f>IF(G332&lt;&gt;"",TRUE)</f>
        <v>0</v>
      </c>
      <c r="C332" t="str">
        <f>IF(G332=""," ",C331&amp;D332)</f>
        <v xml:space="preserve"> </v>
      </c>
      <c r="D332" t="str">
        <f>"{""id"":"""&amp;$G$12&amp;"."&amp;G332&amp;""",""path"":"""&amp;$G$12&amp;"."&amp;F332&amp;""",""short"":"""&amp;H332&amp;""",""definition"":"""&amp;L332&amp;""",""min"":"""&amp;I332&amp;""",""max"":"""&amp;J332&amp;""",""type"":[{""code"":"""&amp;K332&amp;"""}]"&amp;IF(M332="","",",""binding"":{""strength"":"""&amp;N332&amp;""",""valueSet"":"""&amp;M332&amp;"""}")&amp;"},"</f>
        <v>{"id":"WHOHIVAdaptationKitModel.","path":"WHOHIVAdaptationKitModel.0","short":"","definition":"","min":"","max":"","type":[{"code":""}]},</v>
      </c>
      <c r="F332">
        <f>G332</f>
        <v>0</v>
      </c>
      <c r="G332" s="14"/>
      <c r="H332" s="14"/>
      <c r="I332" s="16"/>
      <c r="J332" s="16"/>
      <c r="K332" s="14"/>
      <c r="L332" s="17"/>
      <c r="M332" s="14"/>
      <c r="N332" s="14"/>
    </row>
    <row r="333" spans="2:14" x14ac:dyDescent="0.5">
      <c r="B333" t="b">
        <f>IF(G333&lt;&gt;"",TRUE)</f>
        <v>0</v>
      </c>
      <c r="C333" t="str">
        <f>IF(G333=""," ",C332&amp;D333)</f>
        <v xml:space="preserve"> </v>
      </c>
      <c r="D333" t="str">
        <f>"{""id"":"""&amp;$G$12&amp;"."&amp;G333&amp;""",""path"":"""&amp;$G$12&amp;"."&amp;F333&amp;""",""short"":"""&amp;H333&amp;""",""definition"":"""&amp;L333&amp;""",""min"":"""&amp;I333&amp;""",""max"":"""&amp;J333&amp;""",""type"":[{""code"":"""&amp;K333&amp;"""}]"&amp;IF(M333="","",",""binding"":{""strength"":"""&amp;N333&amp;""",""valueSet"":"""&amp;M333&amp;"""}")&amp;"},"</f>
        <v>{"id":"WHOHIVAdaptationKitModel.","path":"WHOHIVAdaptationKitModel.0","short":"","definition":"","min":"","max":"","type":[{"code":""}]},</v>
      </c>
      <c r="F333">
        <f>G333</f>
        <v>0</v>
      </c>
      <c r="G333" s="14"/>
      <c r="H333" s="14"/>
      <c r="I333" s="16"/>
      <c r="J333" s="16"/>
      <c r="K333" s="14"/>
      <c r="L333" s="17"/>
      <c r="M333" s="14"/>
      <c r="N333" s="14"/>
    </row>
    <row r="334" spans="2:14" x14ac:dyDescent="0.5">
      <c r="B334" t="b">
        <f>IF(G334&lt;&gt;"",TRUE)</f>
        <v>0</v>
      </c>
      <c r="C334" t="str">
        <f>IF(G334=""," ",C333&amp;D334)</f>
        <v xml:space="preserve"> </v>
      </c>
      <c r="D334" t="str">
        <f>"{""id"":"""&amp;$G$12&amp;"."&amp;G334&amp;""",""path"":"""&amp;$G$12&amp;"."&amp;F334&amp;""",""short"":"""&amp;H334&amp;""",""definition"":"""&amp;L334&amp;""",""min"":"""&amp;I334&amp;""",""max"":"""&amp;J334&amp;""",""type"":[{""code"":"""&amp;K334&amp;"""}]"&amp;IF(M334="","",",""binding"":{""strength"":"""&amp;N334&amp;""",""valueSet"":"""&amp;M334&amp;"""}")&amp;"},"</f>
        <v>{"id":"WHOHIVAdaptationKitModel.","path":"WHOHIVAdaptationKitModel.0","short":"","definition":"","min":"","max":"","type":[{"code":""}]},</v>
      </c>
      <c r="F334">
        <f>G334</f>
        <v>0</v>
      </c>
      <c r="G334" s="14"/>
      <c r="H334" s="14"/>
      <c r="I334" s="16"/>
      <c r="J334" s="16"/>
      <c r="K334" s="14"/>
      <c r="L334" s="17"/>
      <c r="M334" s="14"/>
      <c r="N334" s="14"/>
    </row>
    <row r="335" spans="2:14" x14ac:dyDescent="0.5">
      <c r="B335" t="b">
        <f>IF(G335&lt;&gt;"",TRUE)</f>
        <v>0</v>
      </c>
      <c r="C335" t="str">
        <f>IF(G335=""," ",C334&amp;D335)</f>
        <v xml:space="preserve"> </v>
      </c>
      <c r="D335" t="str">
        <f>"{""id"":"""&amp;$G$12&amp;"."&amp;G335&amp;""",""path"":"""&amp;$G$12&amp;"."&amp;F335&amp;""",""short"":"""&amp;H335&amp;""",""definition"":"""&amp;L335&amp;""",""min"":"""&amp;I335&amp;""",""max"":"""&amp;J335&amp;""",""type"":[{""code"":"""&amp;K335&amp;"""}]"&amp;IF(M335="","",",""binding"":{""strength"":"""&amp;N335&amp;""",""valueSet"":"""&amp;M335&amp;"""}")&amp;"},"</f>
        <v>{"id":"WHOHIVAdaptationKitModel.","path":"WHOHIVAdaptationKitModel.0","short":"","definition":"","min":"","max":"","type":[{"code":""}]},</v>
      </c>
      <c r="F335">
        <f>G335</f>
        <v>0</v>
      </c>
      <c r="G335" s="14"/>
      <c r="H335" s="14"/>
      <c r="I335" s="16"/>
      <c r="J335" s="16"/>
      <c r="K335" s="14"/>
      <c r="L335" s="17"/>
      <c r="M335" s="14"/>
      <c r="N335" s="14"/>
    </row>
    <row r="336" spans="2:14" x14ac:dyDescent="0.5">
      <c r="B336" t="b">
        <f>IF(G336&lt;&gt;"",TRUE)</f>
        <v>0</v>
      </c>
      <c r="C336" t="str">
        <f>IF(G336=""," ",C335&amp;D336)</f>
        <v xml:space="preserve"> </v>
      </c>
      <c r="D336" t="str">
        <f>"{""id"":"""&amp;$G$12&amp;"."&amp;G336&amp;""",""path"":"""&amp;$G$12&amp;"."&amp;F336&amp;""",""short"":"""&amp;H336&amp;""",""definition"":"""&amp;L336&amp;""",""min"":"""&amp;I336&amp;""",""max"":"""&amp;J336&amp;""",""type"":[{""code"":"""&amp;K336&amp;"""}]"&amp;IF(M336="","",",""binding"":{""strength"":"""&amp;N336&amp;""",""valueSet"":"""&amp;M336&amp;"""}")&amp;"},"</f>
        <v>{"id":"WHOHIVAdaptationKitModel.","path":"WHOHIVAdaptationKitModel.0","short":"","definition":"","min":"","max":"","type":[{"code":""}]},</v>
      </c>
      <c r="F336">
        <f>G336</f>
        <v>0</v>
      </c>
      <c r="G336" s="14"/>
      <c r="H336" s="14"/>
      <c r="I336" s="16"/>
      <c r="J336" s="16"/>
      <c r="K336" s="14"/>
      <c r="L336" s="17"/>
      <c r="M336" s="14"/>
      <c r="N336" s="14"/>
    </row>
    <row r="337" spans="2:14" x14ac:dyDescent="0.5">
      <c r="B337" t="b">
        <f>IF(G337&lt;&gt;"",TRUE)</f>
        <v>0</v>
      </c>
      <c r="C337" t="str">
        <f>IF(G337=""," ",C336&amp;D337)</f>
        <v xml:space="preserve"> </v>
      </c>
      <c r="D337" t="str">
        <f>"{""id"":"""&amp;$G$12&amp;"."&amp;G337&amp;""",""path"":"""&amp;$G$12&amp;"."&amp;F337&amp;""",""short"":"""&amp;H337&amp;""",""definition"":"""&amp;L337&amp;""",""min"":"""&amp;I337&amp;""",""max"":"""&amp;J337&amp;""",""type"":[{""code"":"""&amp;K337&amp;"""}]"&amp;IF(M337="","",",""binding"":{""strength"":"""&amp;N337&amp;""",""valueSet"":"""&amp;M337&amp;"""}")&amp;"},"</f>
        <v>{"id":"WHOHIVAdaptationKitModel.","path":"WHOHIVAdaptationKitModel.0","short":"","definition":"","min":"","max":"","type":[{"code":""}]},</v>
      </c>
      <c r="F337">
        <f>G337</f>
        <v>0</v>
      </c>
      <c r="G337" s="14"/>
      <c r="H337" s="14"/>
      <c r="I337" s="16"/>
      <c r="J337" s="16"/>
      <c r="K337" s="14"/>
      <c r="L337" s="17"/>
      <c r="M337" s="14"/>
      <c r="N337" s="14"/>
    </row>
    <row r="338" spans="2:14" x14ac:dyDescent="0.5">
      <c r="B338" t="b">
        <f>IF(G338&lt;&gt;"",TRUE)</f>
        <v>0</v>
      </c>
      <c r="C338" t="str">
        <f>IF(G338=""," ",C337&amp;D338)</f>
        <v xml:space="preserve"> </v>
      </c>
      <c r="D338" t="str">
        <f>"{""id"":"""&amp;$G$12&amp;"."&amp;G338&amp;""",""path"":"""&amp;$G$12&amp;"."&amp;F338&amp;""",""short"":"""&amp;H338&amp;""",""definition"":"""&amp;L338&amp;""",""min"":"""&amp;I338&amp;""",""max"":"""&amp;J338&amp;""",""type"":[{""code"":"""&amp;K338&amp;"""}]"&amp;IF(M338="","",",""binding"":{""strength"":"""&amp;N338&amp;""",""valueSet"":"""&amp;M338&amp;"""}")&amp;"},"</f>
        <v>{"id":"WHOHIVAdaptationKitModel.","path":"WHOHIVAdaptationKitModel.0","short":"","definition":"","min":"","max":"","type":[{"code":""}]},</v>
      </c>
      <c r="F338">
        <f>G338</f>
        <v>0</v>
      </c>
      <c r="G338" s="14"/>
      <c r="H338" s="14"/>
      <c r="I338" s="16"/>
      <c r="J338" s="16"/>
      <c r="K338" s="14"/>
      <c r="L338" s="17"/>
      <c r="M338" s="14"/>
      <c r="N338" s="14"/>
    </row>
    <row r="339" spans="2:14" x14ac:dyDescent="0.5">
      <c r="B339" t="b">
        <f>IF(G339&lt;&gt;"",TRUE)</f>
        <v>0</v>
      </c>
      <c r="C339" t="str">
        <f>IF(G339=""," ",C338&amp;D339)</f>
        <v xml:space="preserve"> </v>
      </c>
      <c r="D339" t="str">
        <f>"{""id"":"""&amp;$G$12&amp;"."&amp;G339&amp;""",""path"":"""&amp;$G$12&amp;"."&amp;F339&amp;""",""short"":"""&amp;H339&amp;""",""definition"":"""&amp;L339&amp;""",""min"":"""&amp;I339&amp;""",""max"":"""&amp;J339&amp;""",""type"":[{""code"":"""&amp;K339&amp;"""}]"&amp;IF(M339="","",",""binding"":{""strength"":"""&amp;N339&amp;""",""valueSet"":"""&amp;M339&amp;"""}")&amp;"},"</f>
        <v>{"id":"WHOHIVAdaptationKitModel.","path":"WHOHIVAdaptationKitModel.0","short":"","definition":"","min":"","max":"","type":[{"code":""}]},</v>
      </c>
      <c r="F339">
        <f>G339</f>
        <v>0</v>
      </c>
      <c r="G339" s="14"/>
      <c r="H339" s="14"/>
      <c r="I339" s="16"/>
      <c r="J339" s="16"/>
      <c r="K339" s="14"/>
      <c r="L339" s="17"/>
      <c r="M339" s="14"/>
      <c r="N339" s="14"/>
    </row>
    <row r="340" spans="2:14" x14ac:dyDescent="0.5">
      <c r="B340" t="b">
        <f>IF(G340&lt;&gt;"",TRUE)</f>
        <v>0</v>
      </c>
      <c r="C340" t="str">
        <f>IF(G340=""," ",C339&amp;D340)</f>
        <v xml:space="preserve"> </v>
      </c>
      <c r="D340" t="str">
        <f>"{""id"":"""&amp;$G$12&amp;"."&amp;G340&amp;""",""path"":"""&amp;$G$12&amp;"."&amp;F340&amp;""",""short"":"""&amp;H340&amp;""",""definition"":"""&amp;L340&amp;""",""min"":"""&amp;I340&amp;""",""max"":"""&amp;J340&amp;""",""type"":[{""code"":"""&amp;K340&amp;"""}]"&amp;IF(M340="","",",""binding"":{""strength"":"""&amp;N340&amp;""",""valueSet"":"""&amp;M340&amp;"""}")&amp;"},"</f>
        <v>{"id":"WHOHIVAdaptationKitModel.","path":"WHOHIVAdaptationKitModel.0","short":"","definition":"","min":"","max":"","type":[{"code":""}]},</v>
      </c>
      <c r="F340">
        <f>G340</f>
        <v>0</v>
      </c>
      <c r="G340" s="14"/>
      <c r="H340" s="14"/>
      <c r="I340" s="16"/>
      <c r="J340" s="16"/>
      <c r="K340" s="14"/>
      <c r="L340" s="17"/>
      <c r="M340" s="14"/>
      <c r="N340" s="14"/>
    </row>
    <row r="341" spans="2:14" x14ac:dyDescent="0.5">
      <c r="B341" t="b">
        <f>IF(G341&lt;&gt;"",TRUE)</f>
        <v>0</v>
      </c>
      <c r="C341" t="str">
        <f>IF(G341=""," ",C340&amp;D341)</f>
        <v xml:space="preserve"> </v>
      </c>
      <c r="D341" t="str">
        <f>"{""id"":"""&amp;$G$12&amp;"."&amp;G341&amp;""",""path"":"""&amp;$G$12&amp;"."&amp;F341&amp;""",""short"":"""&amp;H341&amp;""",""definition"":"""&amp;L341&amp;""",""min"":"""&amp;I341&amp;""",""max"":"""&amp;J341&amp;""",""type"":[{""code"":"""&amp;K341&amp;"""}]"&amp;IF(M341="","",",""binding"":{""strength"":"""&amp;N341&amp;""",""valueSet"":"""&amp;M341&amp;"""}")&amp;"},"</f>
        <v>{"id":"WHOHIVAdaptationKitModel.","path":"WHOHIVAdaptationKitModel.0","short":"","definition":"","min":"","max":"","type":[{"code":""}]},</v>
      </c>
      <c r="F341">
        <f>G341</f>
        <v>0</v>
      </c>
      <c r="G341" s="14"/>
      <c r="H341" s="14"/>
      <c r="I341" s="16"/>
      <c r="J341" s="16"/>
      <c r="K341" s="14"/>
      <c r="L341" s="17"/>
      <c r="M341" s="14"/>
      <c r="N341" s="14"/>
    </row>
    <row r="342" spans="2:14" x14ac:dyDescent="0.5">
      <c r="B342" t="b">
        <f>IF(G342&lt;&gt;"",TRUE)</f>
        <v>0</v>
      </c>
      <c r="C342" t="str">
        <f>IF(G342=""," ",C341&amp;D342)</f>
        <v xml:space="preserve"> </v>
      </c>
      <c r="D342" t="str">
        <f>"{""id"":"""&amp;$G$12&amp;"."&amp;G342&amp;""",""path"":"""&amp;$G$12&amp;"."&amp;F342&amp;""",""short"":"""&amp;H342&amp;""",""definition"":"""&amp;L342&amp;""",""min"":"""&amp;I342&amp;""",""max"":"""&amp;J342&amp;""",""type"":[{""code"":"""&amp;K342&amp;"""}]"&amp;IF(M342="","",",""binding"":{""strength"":"""&amp;N342&amp;""",""valueSet"":"""&amp;M342&amp;"""}")&amp;"},"</f>
        <v>{"id":"WHOHIVAdaptationKitModel.","path":"WHOHIVAdaptationKitModel.0","short":"","definition":"","min":"","max":"","type":[{"code":""}]},</v>
      </c>
      <c r="F342">
        <f>G342</f>
        <v>0</v>
      </c>
      <c r="G342" s="14"/>
      <c r="H342" s="14"/>
      <c r="I342" s="16"/>
      <c r="J342" s="16"/>
      <c r="K342" s="14"/>
      <c r="L342" s="17"/>
      <c r="M342" s="14"/>
      <c r="N342" s="14"/>
    </row>
    <row r="343" spans="2:14" x14ac:dyDescent="0.5">
      <c r="B343" t="b">
        <f>IF(G343&lt;&gt;"",TRUE)</f>
        <v>0</v>
      </c>
      <c r="C343" t="str">
        <f>IF(G343=""," ",C342&amp;D343)</f>
        <v xml:space="preserve"> </v>
      </c>
      <c r="D343" t="str">
        <f>"{""id"":"""&amp;$G$12&amp;"."&amp;G343&amp;""",""path"":"""&amp;$G$12&amp;"."&amp;F343&amp;""",""short"":"""&amp;H343&amp;""",""definition"":"""&amp;L343&amp;""",""min"":"""&amp;I343&amp;""",""max"":"""&amp;J343&amp;""",""type"":[{""code"":"""&amp;K343&amp;"""}]"&amp;IF(M343="","",",""binding"":{""strength"":"""&amp;N343&amp;""",""valueSet"":"""&amp;M343&amp;"""}")&amp;"},"</f>
        <v>{"id":"WHOHIVAdaptationKitModel.","path":"WHOHIVAdaptationKitModel.0","short":"","definition":"","min":"","max":"","type":[{"code":""}]},</v>
      </c>
      <c r="F343">
        <f>G343</f>
        <v>0</v>
      </c>
      <c r="G343" s="14"/>
      <c r="H343" s="14"/>
      <c r="I343" s="16"/>
      <c r="J343" s="16"/>
      <c r="K343" s="14"/>
      <c r="L343" s="17"/>
      <c r="M343" s="14"/>
      <c r="N343" s="14"/>
    </row>
    <row r="344" spans="2:14" x14ac:dyDescent="0.5">
      <c r="B344" t="b">
        <f>IF(G344&lt;&gt;"",TRUE)</f>
        <v>0</v>
      </c>
      <c r="C344" t="str">
        <f>IF(G344=""," ",C343&amp;D344)</f>
        <v xml:space="preserve"> </v>
      </c>
      <c r="D344" t="str">
        <f>"{""id"":"""&amp;$G$12&amp;"."&amp;G344&amp;""",""path"":"""&amp;$G$12&amp;"."&amp;F344&amp;""",""short"":"""&amp;H344&amp;""",""definition"":"""&amp;L344&amp;""",""min"":"""&amp;I344&amp;""",""max"":"""&amp;J344&amp;""",""type"":[{""code"":"""&amp;K344&amp;"""}]"&amp;IF(M344="","",",""binding"":{""strength"":"""&amp;N344&amp;""",""valueSet"":"""&amp;M344&amp;"""}")&amp;"},"</f>
        <v>{"id":"WHOHIVAdaptationKitModel.","path":"WHOHIVAdaptationKitModel.0","short":"","definition":"","min":"","max":"","type":[{"code":""}]},</v>
      </c>
      <c r="F344">
        <f>G344</f>
        <v>0</v>
      </c>
      <c r="G344" s="14"/>
      <c r="H344" s="14"/>
      <c r="I344" s="16"/>
      <c r="J344" s="16"/>
      <c r="K344" s="14"/>
      <c r="L344" s="17"/>
      <c r="M344" s="14"/>
      <c r="N344" s="14"/>
    </row>
    <row r="345" spans="2:14" x14ac:dyDescent="0.5">
      <c r="B345" t="b">
        <f>IF(G345&lt;&gt;"",TRUE)</f>
        <v>0</v>
      </c>
      <c r="C345" t="str">
        <f>IF(G345=""," ",C344&amp;D345)</f>
        <v xml:space="preserve"> </v>
      </c>
      <c r="D345" t="str">
        <f>"{""id"":"""&amp;$G$12&amp;"."&amp;G345&amp;""",""path"":"""&amp;$G$12&amp;"."&amp;F345&amp;""",""short"":"""&amp;H345&amp;""",""definition"":"""&amp;L345&amp;""",""min"":"""&amp;I345&amp;""",""max"":"""&amp;J345&amp;""",""type"":[{""code"":"""&amp;K345&amp;"""}]"&amp;IF(M345="","",",""binding"":{""strength"":"""&amp;N345&amp;""",""valueSet"":"""&amp;M345&amp;"""}")&amp;"},"</f>
        <v>{"id":"WHOHIVAdaptationKitModel.","path":"WHOHIVAdaptationKitModel.0","short":"","definition":"","min":"","max":"","type":[{"code":""}]},</v>
      </c>
      <c r="F345">
        <f>G345</f>
        <v>0</v>
      </c>
      <c r="G345" s="14"/>
      <c r="H345" s="14"/>
      <c r="I345" s="16"/>
      <c r="J345" s="16"/>
      <c r="K345" s="14"/>
      <c r="L345" s="17"/>
      <c r="M345" s="14"/>
      <c r="N345" s="14"/>
    </row>
    <row r="346" spans="2:14" x14ac:dyDescent="0.5">
      <c r="B346" t="b">
        <f>IF(G346&lt;&gt;"",TRUE)</f>
        <v>0</v>
      </c>
      <c r="C346" t="str">
        <f>IF(G346=""," ",C345&amp;D346)</f>
        <v xml:space="preserve"> </v>
      </c>
      <c r="D346" t="str">
        <f>"{""id"":"""&amp;$G$12&amp;"."&amp;G346&amp;""",""path"":"""&amp;$G$12&amp;"."&amp;F346&amp;""",""short"":"""&amp;H346&amp;""",""definition"":"""&amp;L346&amp;""",""min"":"""&amp;I346&amp;""",""max"":"""&amp;J346&amp;""",""type"":[{""code"":"""&amp;K346&amp;"""}]"&amp;IF(M346="","",",""binding"":{""strength"":"""&amp;N346&amp;""",""valueSet"":"""&amp;M346&amp;"""}")&amp;"},"</f>
        <v>{"id":"WHOHIVAdaptationKitModel.","path":"WHOHIVAdaptationKitModel.0","short":"","definition":"","min":"","max":"","type":[{"code":""}]},</v>
      </c>
      <c r="F346">
        <f>G346</f>
        <v>0</v>
      </c>
      <c r="G346" s="14"/>
      <c r="H346" s="14"/>
      <c r="I346" s="16"/>
      <c r="J346" s="16"/>
      <c r="K346" s="14"/>
      <c r="L346" s="17"/>
      <c r="M346" s="14"/>
      <c r="N346" s="14"/>
    </row>
    <row r="347" spans="2:14" x14ac:dyDescent="0.5">
      <c r="B347" t="b">
        <f>IF(G347&lt;&gt;"",TRUE)</f>
        <v>0</v>
      </c>
      <c r="C347" t="str">
        <f>IF(G347=""," ",C346&amp;D347)</f>
        <v xml:space="preserve"> </v>
      </c>
      <c r="D347" t="str">
        <f>"{""id"":"""&amp;$G$12&amp;"."&amp;G347&amp;""",""path"":"""&amp;$G$12&amp;"."&amp;F347&amp;""",""short"":"""&amp;H347&amp;""",""definition"":"""&amp;L347&amp;""",""min"":"""&amp;I347&amp;""",""max"":"""&amp;J347&amp;""",""type"":[{""code"":"""&amp;K347&amp;"""}]"&amp;IF(M347="","",",""binding"":{""strength"":"""&amp;N347&amp;""",""valueSet"":"""&amp;M347&amp;"""}")&amp;"},"</f>
        <v>{"id":"WHOHIVAdaptationKitModel.","path":"WHOHIVAdaptationKitModel.0","short":"","definition":"","min":"","max":"","type":[{"code":""}]},</v>
      </c>
      <c r="F347">
        <f>G347</f>
        <v>0</v>
      </c>
      <c r="G347" s="14"/>
      <c r="H347" s="14"/>
      <c r="I347" s="16"/>
      <c r="J347" s="16"/>
      <c r="K347" s="14"/>
      <c r="L347" s="17"/>
      <c r="M347" s="14"/>
      <c r="N347" s="14"/>
    </row>
    <row r="348" spans="2:14" x14ac:dyDescent="0.5">
      <c r="B348" t="b">
        <f>IF(G348&lt;&gt;"",TRUE)</f>
        <v>0</v>
      </c>
      <c r="C348" t="str">
        <f>IF(G348=""," ",C347&amp;D348)</f>
        <v xml:space="preserve"> </v>
      </c>
      <c r="D348" t="str">
        <f>"{""id"":"""&amp;$G$12&amp;"."&amp;G348&amp;""",""path"":"""&amp;$G$12&amp;"."&amp;F348&amp;""",""short"":"""&amp;H348&amp;""",""definition"":"""&amp;L348&amp;""",""min"":"""&amp;I348&amp;""",""max"":"""&amp;J348&amp;""",""type"":[{""code"":"""&amp;K348&amp;"""}]"&amp;IF(M348="","",",""binding"":{""strength"":"""&amp;N348&amp;""",""valueSet"":"""&amp;M348&amp;"""}")&amp;"},"</f>
        <v>{"id":"WHOHIVAdaptationKitModel.","path":"WHOHIVAdaptationKitModel.0","short":"","definition":"","min":"","max":"","type":[{"code":""}]},</v>
      </c>
      <c r="F348">
        <f>G348</f>
        <v>0</v>
      </c>
      <c r="G348" s="14"/>
      <c r="H348" s="14"/>
      <c r="I348" s="16"/>
      <c r="J348" s="16"/>
      <c r="K348" s="14"/>
      <c r="L348" s="17"/>
      <c r="M348" s="14"/>
      <c r="N348" s="14"/>
    </row>
    <row r="349" spans="2:14" x14ac:dyDescent="0.5">
      <c r="B349" t="b">
        <f>IF(G349&lt;&gt;"",TRUE)</f>
        <v>0</v>
      </c>
      <c r="C349" t="str">
        <f>IF(G349=""," ",C348&amp;D349)</f>
        <v xml:space="preserve"> </v>
      </c>
      <c r="D349" t="str">
        <f>"{""id"":"""&amp;$G$12&amp;"."&amp;G349&amp;""",""path"":"""&amp;$G$12&amp;"."&amp;F349&amp;""",""short"":"""&amp;H349&amp;""",""definition"":"""&amp;L349&amp;""",""min"":"""&amp;I349&amp;""",""max"":"""&amp;J349&amp;""",""type"":[{""code"":"""&amp;K349&amp;"""}]"&amp;IF(M349="","",",""binding"":{""strength"":"""&amp;N349&amp;""",""valueSet"":"""&amp;M349&amp;"""}")&amp;"},"</f>
        <v>{"id":"WHOHIVAdaptationKitModel.","path":"WHOHIVAdaptationKitModel.0","short":"","definition":"","min":"","max":"","type":[{"code":""}]},</v>
      </c>
      <c r="F349">
        <f>G349</f>
        <v>0</v>
      </c>
      <c r="G349" s="14"/>
      <c r="H349" s="14"/>
      <c r="I349" s="16"/>
      <c r="J349" s="16"/>
      <c r="K349" s="14"/>
      <c r="L349" s="17"/>
      <c r="M349" s="14"/>
      <c r="N349" s="14"/>
    </row>
    <row r="350" spans="2:14" x14ac:dyDescent="0.5">
      <c r="B350" t="b">
        <f>IF(G350&lt;&gt;"",TRUE)</f>
        <v>0</v>
      </c>
      <c r="C350" t="str">
        <f>IF(G350=""," ",C349&amp;D350)</f>
        <v xml:space="preserve"> </v>
      </c>
      <c r="D350" t="str">
        <f>"{""id"":"""&amp;$G$12&amp;"."&amp;G350&amp;""",""path"":"""&amp;$G$12&amp;"."&amp;F350&amp;""",""short"":"""&amp;H350&amp;""",""definition"":"""&amp;L350&amp;""",""min"":"""&amp;I350&amp;""",""max"":"""&amp;J350&amp;""",""type"":[{""code"":"""&amp;K350&amp;"""}]"&amp;IF(M350="","",",""binding"":{""strength"":"""&amp;N350&amp;""",""valueSet"":"""&amp;M350&amp;"""}")&amp;"},"</f>
        <v>{"id":"WHOHIVAdaptationKitModel.","path":"WHOHIVAdaptationKitModel.0","short":"","definition":"","min":"","max":"","type":[{"code":""}]},</v>
      </c>
      <c r="F350">
        <f>G350</f>
        <v>0</v>
      </c>
      <c r="G350" s="14"/>
      <c r="H350" s="14"/>
      <c r="I350" s="16"/>
      <c r="J350" s="16"/>
      <c r="K350" s="14"/>
      <c r="L350" s="17"/>
      <c r="M350" s="14"/>
      <c r="N350" s="14"/>
    </row>
    <row r="351" spans="2:14" x14ac:dyDescent="0.5">
      <c r="B351" t="b">
        <f>IF(G351&lt;&gt;"",TRUE)</f>
        <v>0</v>
      </c>
      <c r="C351" t="str">
        <f>IF(G351=""," ",C350&amp;D351)</f>
        <v xml:space="preserve"> </v>
      </c>
      <c r="D351" t="str">
        <f>"{""id"":"""&amp;$G$12&amp;"."&amp;G351&amp;""",""path"":"""&amp;$G$12&amp;"."&amp;F351&amp;""",""short"":"""&amp;H351&amp;""",""definition"":"""&amp;L351&amp;""",""min"":"""&amp;I351&amp;""",""max"":"""&amp;J351&amp;""",""type"":[{""code"":"""&amp;K351&amp;"""}]"&amp;IF(M351="","",",""binding"":{""strength"":"""&amp;N351&amp;""",""valueSet"":"""&amp;M351&amp;"""}")&amp;"},"</f>
        <v>{"id":"WHOHIVAdaptationKitModel.","path":"WHOHIVAdaptationKitModel.0","short":"","definition":"","min":"","max":"","type":[{"code":""}]},</v>
      </c>
      <c r="F351">
        <f>G351</f>
        <v>0</v>
      </c>
      <c r="G351" s="14"/>
      <c r="H351" s="14"/>
      <c r="I351" s="16"/>
      <c r="J351" s="16"/>
      <c r="K351" s="14"/>
      <c r="L351" s="17"/>
      <c r="M351" s="14"/>
      <c r="N351" s="14"/>
    </row>
    <row r="352" spans="2:14" x14ac:dyDescent="0.5">
      <c r="B352" t="b">
        <f>IF(G352&lt;&gt;"",TRUE)</f>
        <v>0</v>
      </c>
      <c r="C352" t="str">
        <f>IF(G352=""," ",C351&amp;D352)</f>
        <v xml:space="preserve"> </v>
      </c>
      <c r="D352" t="str">
        <f>"{""id"":"""&amp;$G$12&amp;"."&amp;G352&amp;""",""path"":"""&amp;$G$12&amp;"."&amp;F352&amp;""",""short"":"""&amp;H352&amp;""",""definition"":"""&amp;L352&amp;""",""min"":"""&amp;I352&amp;""",""max"":"""&amp;J352&amp;""",""type"":[{""code"":"""&amp;K352&amp;"""}]"&amp;IF(M352="","",",""binding"":{""strength"":"""&amp;N352&amp;""",""valueSet"":"""&amp;M352&amp;"""}")&amp;"},"</f>
        <v>{"id":"WHOHIVAdaptationKitModel.","path":"WHOHIVAdaptationKitModel.0","short":"","definition":"","min":"","max":"","type":[{"code":""}]},</v>
      </c>
      <c r="F352">
        <f>G352</f>
        <v>0</v>
      </c>
      <c r="G352" s="14"/>
      <c r="H352" s="14"/>
      <c r="I352" s="16"/>
      <c r="J352" s="16"/>
      <c r="K352" s="14"/>
      <c r="L352" s="17"/>
      <c r="M352" s="14"/>
      <c r="N352" s="14"/>
    </row>
    <row r="353" spans="2:14" x14ac:dyDescent="0.5">
      <c r="B353" t="b">
        <f>IF(G353&lt;&gt;"",TRUE)</f>
        <v>0</v>
      </c>
      <c r="C353" t="str">
        <f>IF(G353=""," ",C352&amp;D353)</f>
        <v xml:space="preserve"> </v>
      </c>
      <c r="D353" t="str">
        <f>"{""id"":"""&amp;$G$12&amp;"."&amp;G353&amp;""",""path"":"""&amp;$G$12&amp;"."&amp;F353&amp;""",""short"":"""&amp;H353&amp;""",""definition"":"""&amp;L353&amp;""",""min"":"""&amp;I353&amp;""",""max"":"""&amp;J353&amp;""",""type"":[{""code"":"""&amp;K353&amp;"""}]"&amp;IF(M353="","",",""binding"":{""strength"":"""&amp;N353&amp;""",""valueSet"":"""&amp;M353&amp;"""}")&amp;"},"</f>
        <v>{"id":"WHOHIVAdaptationKitModel.","path":"WHOHIVAdaptationKitModel.0","short":"","definition":"","min":"","max":"","type":[{"code":""}]},</v>
      </c>
      <c r="F353">
        <f>G353</f>
        <v>0</v>
      </c>
      <c r="G353" s="14"/>
      <c r="H353" s="14"/>
      <c r="I353" s="16"/>
      <c r="J353" s="16"/>
      <c r="K353" s="14"/>
      <c r="L353" s="17"/>
      <c r="M353" s="14"/>
      <c r="N353" s="14"/>
    </row>
    <row r="354" spans="2:14" x14ac:dyDescent="0.5">
      <c r="B354" t="b">
        <f>IF(G354&lt;&gt;"",TRUE)</f>
        <v>0</v>
      </c>
      <c r="C354" t="str">
        <f>IF(G354=""," ",C353&amp;D354)</f>
        <v xml:space="preserve"> </v>
      </c>
      <c r="D354" t="str">
        <f>"{""id"":"""&amp;$G$12&amp;"."&amp;G354&amp;""",""path"":"""&amp;$G$12&amp;"."&amp;F354&amp;""",""short"":"""&amp;H354&amp;""",""definition"":"""&amp;L354&amp;""",""min"":"""&amp;I354&amp;""",""max"":"""&amp;J354&amp;""",""type"":[{""code"":"""&amp;K354&amp;"""}]"&amp;IF(M354="","",",""binding"":{""strength"":"""&amp;N354&amp;""",""valueSet"":"""&amp;M354&amp;"""}")&amp;"},"</f>
        <v>{"id":"WHOHIVAdaptationKitModel.","path":"WHOHIVAdaptationKitModel.0","short":"","definition":"","min":"","max":"","type":[{"code":""}]},</v>
      </c>
      <c r="F354">
        <f>G354</f>
        <v>0</v>
      </c>
      <c r="G354" s="14"/>
      <c r="H354" s="14"/>
      <c r="I354" s="16"/>
      <c r="J354" s="16"/>
      <c r="K354" s="14"/>
      <c r="L354" s="17"/>
      <c r="M354" s="14"/>
      <c r="N354" s="14"/>
    </row>
    <row r="355" spans="2:14" x14ac:dyDescent="0.5">
      <c r="B355" t="b">
        <f>IF(G355&lt;&gt;"",TRUE)</f>
        <v>0</v>
      </c>
      <c r="C355" t="str">
        <f>IF(G355=""," ",C354&amp;D355)</f>
        <v xml:space="preserve"> </v>
      </c>
      <c r="D355" t="str">
        <f>"{""id"":"""&amp;$G$12&amp;"."&amp;G355&amp;""",""path"":"""&amp;$G$12&amp;"."&amp;F355&amp;""",""short"":"""&amp;H355&amp;""",""definition"":"""&amp;L355&amp;""",""min"":"""&amp;I355&amp;""",""max"":"""&amp;J355&amp;""",""type"":[{""code"":"""&amp;K355&amp;"""}]"&amp;IF(M355="","",",""binding"":{""strength"":"""&amp;N355&amp;""",""valueSet"":"""&amp;M355&amp;"""}")&amp;"},"</f>
        <v>{"id":"WHOHIVAdaptationKitModel.","path":"WHOHIVAdaptationKitModel.0","short":"","definition":"","min":"","max":"","type":[{"code":""}]},</v>
      </c>
      <c r="F355">
        <f>G355</f>
        <v>0</v>
      </c>
      <c r="G355" s="14"/>
      <c r="H355" s="14"/>
      <c r="I355" s="16"/>
      <c r="J355" s="16"/>
      <c r="K355" s="14"/>
      <c r="L355" s="17"/>
      <c r="M355" s="14"/>
      <c r="N355" s="14"/>
    </row>
    <row r="356" spans="2:14" x14ac:dyDescent="0.5">
      <c r="B356" t="b">
        <f>IF(G356&lt;&gt;"",TRUE)</f>
        <v>0</v>
      </c>
      <c r="C356" t="str">
        <f>IF(G356=""," ",C355&amp;D356)</f>
        <v xml:space="preserve"> </v>
      </c>
      <c r="D356" t="str">
        <f>"{""id"":"""&amp;$G$12&amp;"."&amp;G356&amp;""",""path"":"""&amp;$G$12&amp;"."&amp;F356&amp;""",""short"":"""&amp;H356&amp;""",""definition"":"""&amp;L356&amp;""",""min"":"""&amp;I356&amp;""",""max"":"""&amp;J356&amp;""",""type"":[{""code"":"""&amp;K356&amp;"""}]"&amp;IF(M356="","",",""binding"":{""strength"":"""&amp;N356&amp;""",""valueSet"":"""&amp;M356&amp;"""}")&amp;"},"</f>
        <v>{"id":"WHOHIVAdaptationKitModel.","path":"WHOHIVAdaptationKitModel.0","short":"","definition":"","min":"","max":"","type":[{"code":""}]},</v>
      </c>
      <c r="F356">
        <f>G356</f>
        <v>0</v>
      </c>
      <c r="G356" s="14"/>
      <c r="H356" s="14"/>
      <c r="I356" s="16"/>
      <c r="J356" s="16"/>
      <c r="K356" s="14"/>
      <c r="L356" s="17"/>
      <c r="M356" s="14"/>
      <c r="N356" s="14"/>
    </row>
    <row r="357" spans="2:14" x14ac:dyDescent="0.5">
      <c r="B357" t="b">
        <f>IF(G357&lt;&gt;"",TRUE)</f>
        <v>0</v>
      </c>
      <c r="C357" t="str">
        <f>IF(G357=""," ",C356&amp;D357)</f>
        <v xml:space="preserve"> </v>
      </c>
      <c r="D357" t="str">
        <f>"{""id"":"""&amp;$G$12&amp;"."&amp;G357&amp;""",""path"":"""&amp;$G$12&amp;"."&amp;F357&amp;""",""short"":"""&amp;H357&amp;""",""definition"":"""&amp;L357&amp;""",""min"":"""&amp;I357&amp;""",""max"":"""&amp;J357&amp;""",""type"":[{""code"":"""&amp;K357&amp;"""}]"&amp;IF(M357="","",",""binding"":{""strength"":"""&amp;N357&amp;""",""valueSet"":"""&amp;M357&amp;"""}")&amp;"},"</f>
        <v>{"id":"WHOHIVAdaptationKitModel.","path":"WHOHIVAdaptationKitModel.0","short":"","definition":"","min":"","max":"","type":[{"code":""}]},</v>
      </c>
      <c r="F357">
        <f>G357</f>
        <v>0</v>
      </c>
      <c r="G357" s="14"/>
      <c r="H357" s="14"/>
      <c r="I357" s="16"/>
      <c r="J357" s="16"/>
      <c r="K357" s="14"/>
      <c r="L357" s="17"/>
      <c r="M357" s="14"/>
      <c r="N357" s="14"/>
    </row>
    <row r="358" spans="2:14" x14ac:dyDescent="0.5">
      <c r="B358" t="b">
        <f>IF(G358&lt;&gt;"",TRUE)</f>
        <v>0</v>
      </c>
      <c r="C358" t="str">
        <f>IF(G358=""," ",C357&amp;D358)</f>
        <v xml:space="preserve"> </v>
      </c>
      <c r="D358" t="str">
        <f>"{""id"":"""&amp;$G$12&amp;"."&amp;G358&amp;""",""path"":"""&amp;$G$12&amp;"."&amp;F358&amp;""",""short"":"""&amp;H358&amp;""",""definition"":"""&amp;L358&amp;""",""min"":"""&amp;I358&amp;""",""max"":"""&amp;J358&amp;""",""type"":[{""code"":"""&amp;K358&amp;"""}]"&amp;IF(M358="","",",""binding"":{""strength"":"""&amp;N358&amp;""",""valueSet"":"""&amp;M358&amp;"""}")&amp;"},"</f>
        <v>{"id":"WHOHIVAdaptationKitModel.","path":"WHOHIVAdaptationKitModel.0","short":"","definition":"","min":"","max":"","type":[{"code":""}]},</v>
      </c>
      <c r="F358">
        <f>G358</f>
        <v>0</v>
      </c>
      <c r="G358" s="14"/>
      <c r="H358" s="14"/>
      <c r="I358" s="16"/>
      <c r="J358" s="16"/>
      <c r="K358" s="14"/>
      <c r="L358" s="17"/>
      <c r="M358" s="14"/>
      <c r="N358" s="14"/>
    </row>
    <row r="359" spans="2:14" x14ac:dyDescent="0.5">
      <c r="B359" t="b">
        <f>IF(G359&lt;&gt;"",TRUE)</f>
        <v>0</v>
      </c>
      <c r="C359" t="str">
        <f>IF(G359=""," ",C358&amp;D359)</f>
        <v xml:space="preserve"> </v>
      </c>
      <c r="D359" t="str">
        <f>"{""id"":"""&amp;$G$12&amp;"."&amp;G359&amp;""",""path"":"""&amp;$G$12&amp;"."&amp;F359&amp;""",""short"":"""&amp;H359&amp;""",""definition"":"""&amp;L359&amp;""",""min"":"""&amp;I359&amp;""",""max"":"""&amp;J359&amp;""",""type"":[{""code"":"""&amp;K359&amp;"""}]"&amp;IF(M359="","",",""binding"":{""strength"":"""&amp;N359&amp;""",""valueSet"":"""&amp;M359&amp;"""}")&amp;"},"</f>
        <v>{"id":"WHOHIVAdaptationKitModel.","path":"WHOHIVAdaptationKitModel.0","short":"","definition":"","min":"","max":"","type":[{"code":""}]},</v>
      </c>
      <c r="F359">
        <f>G359</f>
        <v>0</v>
      </c>
      <c r="G359" s="14"/>
      <c r="H359" s="14"/>
      <c r="I359" s="16"/>
      <c r="J359" s="16"/>
      <c r="K359" s="14"/>
      <c r="L359" s="17"/>
      <c r="M359" s="14"/>
      <c r="N359" s="14"/>
    </row>
    <row r="360" spans="2:14" x14ac:dyDescent="0.5">
      <c r="B360" t="b">
        <f>IF(G360&lt;&gt;"",TRUE)</f>
        <v>0</v>
      </c>
      <c r="C360" t="str">
        <f>IF(G360=""," ",C359&amp;D360)</f>
        <v xml:space="preserve"> </v>
      </c>
      <c r="D360" t="str">
        <f>"{""id"":"""&amp;$G$12&amp;"."&amp;G360&amp;""",""path"":"""&amp;$G$12&amp;"."&amp;F360&amp;""",""short"":"""&amp;H360&amp;""",""definition"":"""&amp;L360&amp;""",""min"":"""&amp;I360&amp;""",""max"":"""&amp;J360&amp;""",""type"":[{""code"":"""&amp;K360&amp;"""}]"&amp;IF(M360="","",",""binding"":{""strength"":"""&amp;N360&amp;""",""valueSet"":"""&amp;M360&amp;"""}")&amp;"},"</f>
        <v>{"id":"WHOHIVAdaptationKitModel.","path":"WHOHIVAdaptationKitModel.0","short":"","definition":"","min":"","max":"","type":[{"code":""}]},</v>
      </c>
      <c r="F360">
        <f>G360</f>
        <v>0</v>
      </c>
      <c r="G360" s="14"/>
      <c r="H360" s="14"/>
      <c r="I360" s="16"/>
      <c r="J360" s="16"/>
      <c r="K360" s="14"/>
      <c r="L360" s="17"/>
      <c r="M360" s="14"/>
      <c r="N360" s="14"/>
    </row>
    <row r="361" spans="2:14" x14ac:dyDescent="0.5">
      <c r="B361" t="b">
        <f>IF(G361&lt;&gt;"",TRUE)</f>
        <v>0</v>
      </c>
      <c r="C361" t="str">
        <f>IF(G361=""," ",C360&amp;D361)</f>
        <v xml:space="preserve"> </v>
      </c>
      <c r="D361" t="str">
        <f>"{""id"":"""&amp;$G$12&amp;"."&amp;G361&amp;""",""path"":"""&amp;$G$12&amp;"."&amp;F361&amp;""",""short"":"""&amp;H361&amp;""",""definition"":"""&amp;L361&amp;""",""min"":"""&amp;I361&amp;""",""max"":"""&amp;J361&amp;""",""type"":[{""code"":"""&amp;K361&amp;"""}]"&amp;IF(M361="","",",""binding"":{""strength"":"""&amp;N361&amp;""",""valueSet"":"""&amp;M361&amp;"""}")&amp;"},"</f>
        <v>{"id":"WHOHIVAdaptationKitModel.","path":"WHOHIVAdaptationKitModel.0","short":"","definition":"","min":"","max":"","type":[{"code":""}]},</v>
      </c>
      <c r="F361">
        <f>G361</f>
        <v>0</v>
      </c>
      <c r="G361" s="14"/>
      <c r="H361" s="14"/>
      <c r="I361" s="16"/>
      <c r="J361" s="16"/>
      <c r="K361" s="14"/>
      <c r="L361" s="17"/>
      <c r="M361" s="14"/>
      <c r="N361" s="14"/>
    </row>
    <row r="362" spans="2:14" x14ac:dyDescent="0.5">
      <c r="B362" t="b">
        <f>IF(G362&lt;&gt;"",TRUE)</f>
        <v>0</v>
      </c>
      <c r="C362" t="str">
        <f>IF(G362=""," ",C361&amp;D362)</f>
        <v xml:space="preserve"> </v>
      </c>
      <c r="D362" t="str">
        <f>"{""id"":"""&amp;$G$12&amp;"."&amp;G362&amp;""",""path"":"""&amp;$G$12&amp;"."&amp;F362&amp;""",""short"":"""&amp;H362&amp;""",""definition"":"""&amp;L362&amp;""",""min"":"""&amp;I362&amp;""",""max"":"""&amp;J362&amp;""",""type"":[{""code"":"""&amp;K362&amp;"""}]"&amp;IF(M362="","",",""binding"":{""strength"":"""&amp;N362&amp;""",""valueSet"":"""&amp;M362&amp;"""}")&amp;"},"</f>
        <v>{"id":"WHOHIVAdaptationKitModel.","path":"WHOHIVAdaptationKitModel.0","short":"","definition":"","min":"","max":"","type":[{"code":""}]},</v>
      </c>
      <c r="F362">
        <f>G362</f>
        <v>0</v>
      </c>
      <c r="G362" s="14"/>
      <c r="H362" s="14"/>
      <c r="I362" s="16"/>
      <c r="J362" s="16"/>
      <c r="K362" s="14"/>
      <c r="L362" s="17"/>
      <c r="M362" s="14"/>
      <c r="N362" s="14"/>
    </row>
    <row r="363" spans="2:14" x14ac:dyDescent="0.5">
      <c r="B363" t="b">
        <f>IF(G363&lt;&gt;"",TRUE)</f>
        <v>0</v>
      </c>
      <c r="C363" t="str">
        <f>IF(G363=""," ",C362&amp;D363)</f>
        <v xml:space="preserve"> </v>
      </c>
      <c r="D363" t="str">
        <f>"{""id"":"""&amp;$G$12&amp;"."&amp;G363&amp;""",""path"":"""&amp;$G$12&amp;"."&amp;F363&amp;""",""short"":"""&amp;H363&amp;""",""definition"":"""&amp;L363&amp;""",""min"":"""&amp;I363&amp;""",""max"":"""&amp;J363&amp;""",""type"":[{""code"":"""&amp;K363&amp;"""}]"&amp;IF(M363="","",",""binding"":{""strength"":"""&amp;N363&amp;""",""valueSet"":"""&amp;M363&amp;"""}")&amp;"},"</f>
        <v>{"id":"WHOHIVAdaptationKitModel.","path":"WHOHIVAdaptationKitModel.0","short":"","definition":"","min":"","max":"","type":[{"code":""}]},</v>
      </c>
      <c r="F363">
        <f>G363</f>
        <v>0</v>
      </c>
      <c r="G363" s="14"/>
      <c r="H363" s="14"/>
      <c r="I363" s="16"/>
      <c r="J363" s="16"/>
      <c r="K363" s="14"/>
      <c r="L363" s="17"/>
      <c r="M363" s="14"/>
      <c r="N363" s="14"/>
    </row>
    <row r="364" spans="2:14" x14ac:dyDescent="0.5">
      <c r="B364" t="b">
        <f>IF(G364&lt;&gt;"",TRUE)</f>
        <v>0</v>
      </c>
      <c r="C364" t="str">
        <f>IF(G364=""," ",C363&amp;D364)</f>
        <v xml:space="preserve"> </v>
      </c>
      <c r="D364" t="str">
        <f>"{""id"":"""&amp;$G$12&amp;"."&amp;G364&amp;""",""path"":"""&amp;$G$12&amp;"."&amp;F364&amp;""",""short"":"""&amp;H364&amp;""",""definition"":"""&amp;L364&amp;""",""min"":"""&amp;I364&amp;""",""max"":"""&amp;J364&amp;""",""type"":[{""code"":"""&amp;K364&amp;"""}]"&amp;IF(M364="","",",""binding"":{""strength"":"""&amp;N364&amp;""",""valueSet"":"""&amp;M364&amp;"""}")&amp;"},"</f>
        <v>{"id":"WHOHIVAdaptationKitModel.","path":"WHOHIVAdaptationKitModel.0","short":"","definition":"","min":"","max":"","type":[{"code":""}]},</v>
      </c>
      <c r="F364">
        <f>G364</f>
        <v>0</v>
      </c>
      <c r="G364" s="14"/>
      <c r="H364" s="14"/>
      <c r="I364" s="16"/>
      <c r="J364" s="16"/>
      <c r="K364" s="14"/>
      <c r="L364" s="17"/>
      <c r="M364" s="14"/>
      <c r="N364" s="14"/>
    </row>
    <row r="365" spans="2:14" x14ac:dyDescent="0.5">
      <c r="B365" t="b">
        <f>IF(G365&lt;&gt;"",TRUE)</f>
        <v>0</v>
      </c>
      <c r="C365" t="str">
        <f>IF(G365=""," ",C364&amp;D365)</f>
        <v xml:space="preserve"> </v>
      </c>
      <c r="D365" t="str">
        <f>"{""id"":"""&amp;$G$12&amp;"."&amp;G365&amp;""",""path"":"""&amp;$G$12&amp;"."&amp;F365&amp;""",""short"":"""&amp;H365&amp;""",""definition"":"""&amp;L365&amp;""",""min"":"""&amp;I365&amp;""",""max"":"""&amp;J365&amp;""",""type"":[{""code"":"""&amp;K365&amp;"""}]"&amp;IF(M365="","",",""binding"":{""strength"":"""&amp;N365&amp;""",""valueSet"":"""&amp;M365&amp;"""}")&amp;"},"</f>
        <v>{"id":"WHOHIVAdaptationKitModel.","path":"WHOHIVAdaptationKitModel.0","short":"","definition":"","min":"","max":"","type":[{"code":""}]},</v>
      </c>
      <c r="F365">
        <f>G365</f>
        <v>0</v>
      </c>
      <c r="G365" s="14"/>
      <c r="H365" s="14"/>
      <c r="I365" s="16"/>
      <c r="J365" s="16"/>
      <c r="K365" s="14"/>
      <c r="L365" s="17"/>
      <c r="M365" s="14"/>
      <c r="N365" s="14"/>
    </row>
    <row r="366" spans="2:14" x14ac:dyDescent="0.5">
      <c r="B366" t="b">
        <f>IF(G366&lt;&gt;"",TRUE)</f>
        <v>0</v>
      </c>
      <c r="C366" t="str">
        <f>IF(G366=""," ",C365&amp;D366)</f>
        <v xml:space="preserve"> </v>
      </c>
      <c r="D366" t="str">
        <f>"{""id"":"""&amp;$G$12&amp;"."&amp;G366&amp;""",""path"":"""&amp;$G$12&amp;"."&amp;F366&amp;""",""short"":"""&amp;H366&amp;""",""definition"":"""&amp;L366&amp;""",""min"":"""&amp;I366&amp;""",""max"":"""&amp;J366&amp;""",""type"":[{""code"":"""&amp;K366&amp;"""}]"&amp;IF(M366="","",",""binding"":{""strength"":"""&amp;N366&amp;""",""valueSet"":"""&amp;M366&amp;"""}")&amp;"},"</f>
        <v>{"id":"WHOHIVAdaptationKitModel.","path":"WHOHIVAdaptationKitModel.0","short":"","definition":"","min":"","max":"","type":[{"code":""}]},</v>
      </c>
      <c r="F366">
        <f>G366</f>
        <v>0</v>
      </c>
      <c r="G366" s="14"/>
      <c r="H366" s="14"/>
      <c r="I366" s="16"/>
      <c r="J366" s="16"/>
      <c r="K366" s="14"/>
      <c r="L366" s="17"/>
      <c r="M366" s="14"/>
      <c r="N366" s="14"/>
    </row>
    <row r="367" spans="2:14" x14ac:dyDescent="0.5">
      <c r="B367" t="b">
        <f>IF(G367&lt;&gt;"",TRUE)</f>
        <v>0</v>
      </c>
      <c r="C367" t="str">
        <f>IF(G367=""," ",C366&amp;D367)</f>
        <v xml:space="preserve"> </v>
      </c>
      <c r="D367" t="str">
        <f>"{""id"":"""&amp;$G$12&amp;"."&amp;G367&amp;""",""path"":"""&amp;$G$12&amp;"."&amp;F367&amp;""",""short"":"""&amp;H367&amp;""",""definition"":"""&amp;L367&amp;""",""min"":"""&amp;I367&amp;""",""max"":"""&amp;J367&amp;""",""type"":[{""code"":"""&amp;K367&amp;"""}]"&amp;IF(M367="","",",""binding"":{""strength"":"""&amp;N367&amp;""",""valueSet"":"""&amp;M367&amp;"""}")&amp;"},"</f>
        <v>{"id":"WHOHIVAdaptationKitModel.","path":"WHOHIVAdaptationKitModel.0","short":"","definition":"","min":"","max":"","type":[{"code":""}]},</v>
      </c>
      <c r="F367">
        <f>G367</f>
        <v>0</v>
      </c>
      <c r="G367" s="14"/>
      <c r="H367" s="14"/>
      <c r="I367" s="16"/>
      <c r="J367" s="16"/>
      <c r="K367" s="14"/>
      <c r="L367" s="17"/>
      <c r="M367" s="14"/>
      <c r="N367" s="14"/>
    </row>
    <row r="368" spans="2:14" x14ac:dyDescent="0.5">
      <c r="B368" t="b">
        <f>IF(G368&lt;&gt;"",TRUE)</f>
        <v>0</v>
      </c>
      <c r="C368" t="str">
        <f>IF(G368=""," ",C367&amp;D368)</f>
        <v xml:space="preserve"> </v>
      </c>
      <c r="D368" t="str">
        <f>"{""id"":"""&amp;$G$12&amp;"."&amp;G368&amp;""",""path"":"""&amp;$G$12&amp;"."&amp;F368&amp;""",""short"":"""&amp;H368&amp;""",""definition"":"""&amp;L368&amp;""",""min"":"""&amp;I368&amp;""",""max"":"""&amp;J368&amp;""",""type"":[{""code"":"""&amp;K368&amp;"""}]"&amp;IF(M368="","",",""binding"":{""strength"":"""&amp;N368&amp;""",""valueSet"":"""&amp;M368&amp;"""}")&amp;"},"</f>
        <v>{"id":"WHOHIVAdaptationKitModel.","path":"WHOHIVAdaptationKitModel.0","short":"","definition":"","min":"","max":"","type":[{"code":""}]},</v>
      </c>
      <c r="F368">
        <f>G368</f>
        <v>0</v>
      </c>
      <c r="G368" s="14"/>
      <c r="H368" s="14"/>
      <c r="I368" s="16"/>
      <c r="J368" s="16"/>
      <c r="K368" s="14"/>
      <c r="L368" s="17"/>
      <c r="M368" s="14"/>
      <c r="N368" s="14"/>
    </row>
    <row r="369" spans="2:14" x14ac:dyDescent="0.5">
      <c r="B369" t="b">
        <f>IF(G369&lt;&gt;"",TRUE)</f>
        <v>0</v>
      </c>
      <c r="C369" t="str">
        <f>IF(G369=""," ",C368&amp;D369)</f>
        <v xml:space="preserve"> </v>
      </c>
      <c r="D369" t="str">
        <f>"{""id"":"""&amp;$G$12&amp;"."&amp;G369&amp;""",""path"":"""&amp;$G$12&amp;"."&amp;F369&amp;""",""short"":"""&amp;H369&amp;""",""definition"":"""&amp;L369&amp;""",""min"":"""&amp;I369&amp;""",""max"":"""&amp;J369&amp;""",""type"":[{""code"":"""&amp;K369&amp;"""}]"&amp;IF(M369="","",",""binding"":{""strength"":"""&amp;N369&amp;""",""valueSet"":"""&amp;M369&amp;"""}")&amp;"},"</f>
        <v>{"id":"WHOHIVAdaptationKitModel.","path":"WHOHIVAdaptationKitModel.0","short":"","definition":"","min":"","max":"","type":[{"code":""}]},</v>
      </c>
      <c r="F369">
        <f>G369</f>
        <v>0</v>
      </c>
      <c r="G369" s="14"/>
      <c r="H369" s="14"/>
      <c r="I369" s="16"/>
      <c r="J369" s="16"/>
      <c r="K369" s="14"/>
      <c r="L369" s="17"/>
      <c r="M369" s="14"/>
      <c r="N369" s="14"/>
    </row>
    <row r="370" spans="2:14" x14ac:dyDescent="0.5">
      <c r="B370" t="b">
        <f>IF(G370&lt;&gt;"",TRUE)</f>
        <v>0</v>
      </c>
      <c r="C370" t="str">
        <f>IF(G370=""," ",C369&amp;D370)</f>
        <v xml:space="preserve"> </v>
      </c>
      <c r="D370" t="str">
        <f>"{""id"":"""&amp;$G$12&amp;"."&amp;G370&amp;""",""path"":"""&amp;$G$12&amp;"."&amp;F370&amp;""",""short"":"""&amp;H370&amp;""",""definition"":"""&amp;L370&amp;""",""min"":"""&amp;I370&amp;""",""max"":"""&amp;J370&amp;""",""type"":[{""code"":"""&amp;K370&amp;"""}]"&amp;IF(M370="","",",""binding"":{""strength"":"""&amp;N370&amp;""",""valueSet"":"""&amp;M370&amp;"""}")&amp;"},"</f>
        <v>{"id":"WHOHIVAdaptationKitModel.","path":"WHOHIVAdaptationKitModel.0","short":"","definition":"","min":"","max":"","type":[{"code":""}]},</v>
      </c>
      <c r="F370">
        <f>G370</f>
        <v>0</v>
      </c>
      <c r="G370" s="14"/>
      <c r="H370" s="14"/>
      <c r="I370" s="16"/>
      <c r="J370" s="16"/>
      <c r="K370" s="14"/>
      <c r="L370" s="17"/>
      <c r="M370" s="14"/>
      <c r="N370" s="14"/>
    </row>
    <row r="371" spans="2:14" x14ac:dyDescent="0.5">
      <c r="B371" t="b">
        <f>IF(G371&lt;&gt;"",TRUE)</f>
        <v>0</v>
      </c>
      <c r="C371" t="str">
        <f>IF(G371=""," ",C370&amp;D371)</f>
        <v xml:space="preserve"> </v>
      </c>
      <c r="D371" t="str">
        <f>"{""id"":"""&amp;$G$12&amp;"."&amp;G371&amp;""",""path"":"""&amp;$G$12&amp;"."&amp;F371&amp;""",""short"":"""&amp;H371&amp;""",""definition"":"""&amp;L371&amp;""",""min"":"""&amp;I371&amp;""",""max"":"""&amp;J371&amp;""",""type"":[{""code"":"""&amp;K371&amp;"""}]"&amp;IF(M371="","",",""binding"":{""strength"":"""&amp;N371&amp;""",""valueSet"":"""&amp;M371&amp;"""}")&amp;"},"</f>
        <v>{"id":"WHOHIVAdaptationKitModel.","path":"WHOHIVAdaptationKitModel.0","short":"","definition":"","min":"","max":"","type":[{"code":""}]},</v>
      </c>
      <c r="F371">
        <f>G371</f>
        <v>0</v>
      </c>
      <c r="G371" s="14"/>
      <c r="H371" s="14"/>
      <c r="I371" s="16"/>
      <c r="J371" s="16"/>
      <c r="K371" s="14"/>
      <c r="L371" s="17"/>
      <c r="M371" s="14"/>
      <c r="N371" s="14"/>
    </row>
    <row r="372" spans="2:14" x14ac:dyDescent="0.5">
      <c r="B372" t="b">
        <f>IF(G372&lt;&gt;"",TRUE)</f>
        <v>0</v>
      </c>
      <c r="C372" t="str">
        <f>IF(G372=""," ",C371&amp;D372)</f>
        <v xml:space="preserve"> </v>
      </c>
      <c r="D372" t="str">
        <f>"{""id"":"""&amp;$G$12&amp;"."&amp;G372&amp;""",""path"":"""&amp;$G$12&amp;"."&amp;F372&amp;""",""short"":"""&amp;H372&amp;""",""definition"":"""&amp;L372&amp;""",""min"":"""&amp;I372&amp;""",""max"":"""&amp;J372&amp;""",""type"":[{""code"":"""&amp;K372&amp;"""}]"&amp;IF(M372="","",",""binding"":{""strength"":"""&amp;N372&amp;""",""valueSet"":"""&amp;M372&amp;"""}")&amp;"},"</f>
        <v>{"id":"WHOHIVAdaptationKitModel.","path":"WHOHIVAdaptationKitModel.0","short":"","definition":"","min":"","max":"","type":[{"code":""}]},</v>
      </c>
      <c r="F372">
        <f>G372</f>
        <v>0</v>
      </c>
      <c r="G372" s="14"/>
      <c r="H372" s="14"/>
      <c r="I372" s="16"/>
      <c r="J372" s="16"/>
      <c r="K372" s="14"/>
      <c r="L372" s="17"/>
      <c r="M372" s="14"/>
      <c r="N372" s="14"/>
    </row>
    <row r="373" spans="2:14" x14ac:dyDescent="0.5">
      <c r="B373" t="b">
        <f>IF(G373&lt;&gt;"",TRUE)</f>
        <v>0</v>
      </c>
      <c r="C373" t="str">
        <f>IF(G373=""," ",C372&amp;D373)</f>
        <v xml:space="preserve"> </v>
      </c>
      <c r="D373" t="str">
        <f>"{""id"":"""&amp;$G$12&amp;"."&amp;G373&amp;""",""path"":"""&amp;$G$12&amp;"."&amp;F373&amp;""",""short"":"""&amp;H373&amp;""",""definition"":"""&amp;L373&amp;""",""min"":"""&amp;I373&amp;""",""max"":"""&amp;J373&amp;""",""type"":[{""code"":"""&amp;K373&amp;"""}]"&amp;IF(M373="","",",""binding"":{""strength"":"""&amp;N373&amp;""",""valueSet"":"""&amp;M373&amp;"""}")&amp;"},"</f>
        <v>{"id":"WHOHIVAdaptationKitModel.","path":"WHOHIVAdaptationKitModel.0","short":"","definition":"","min":"","max":"","type":[{"code":""}]},</v>
      </c>
      <c r="F373">
        <f>G373</f>
        <v>0</v>
      </c>
      <c r="G373" s="14"/>
      <c r="H373" s="14"/>
      <c r="I373" s="16"/>
      <c r="J373" s="16"/>
      <c r="K373" s="14"/>
      <c r="L373" s="17"/>
      <c r="M373" s="14"/>
      <c r="N373" s="14"/>
    </row>
    <row r="374" spans="2:14" x14ac:dyDescent="0.5">
      <c r="B374" t="b">
        <f>IF(G374&lt;&gt;"",TRUE)</f>
        <v>0</v>
      </c>
      <c r="C374" t="str">
        <f>IF(G374=""," ",C373&amp;D374)</f>
        <v xml:space="preserve"> </v>
      </c>
      <c r="D374" t="str">
        <f>"{""id"":"""&amp;$G$12&amp;"."&amp;G374&amp;""",""path"":"""&amp;$G$12&amp;"."&amp;F374&amp;""",""short"":"""&amp;H374&amp;""",""definition"":"""&amp;L374&amp;""",""min"":"""&amp;I374&amp;""",""max"":"""&amp;J374&amp;""",""type"":[{""code"":"""&amp;K374&amp;"""}]"&amp;IF(M374="","",",""binding"":{""strength"":"""&amp;N374&amp;""",""valueSet"":"""&amp;M374&amp;"""}")&amp;"},"</f>
        <v>{"id":"WHOHIVAdaptationKitModel.","path":"WHOHIVAdaptationKitModel.0","short":"","definition":"","min":"","max":"","type":[{"code":""}]},</v>
      </c>
      <c r="F374">
        <f>G374</f>
        <v>0</v>
      </c>
      <c r="G374" s="14"/>
      <c r="H374" s="14"/>
      <c r="I374" s="16"/>
      <c r="J374" s="16"/>
      <c r="K374" s="14"/>
      <c r="L374" s="17"/>
      <c r="M374" s="14"/>
      <c r="N374" s="14"/>
    </row>
    <row r="375" spans="2:14" x14ac:dyDescent="0.5">
      <c r="B375" t="b">
        <f>IF(G375&lt;&gt;"",TRUE)</f>
        <v>0</v>
      </c>
      <c r="C375" t="str">
        <f>IF(G375=""," ",C374&amp;D375)</f>
        <v xml:space="preserve"> </v>
      </c>
      <c r="D375" t="str">
        <f>"{""id"":"""&amp;$G$12&amp;"."&amp;G375&amp;""",""path"":"""&amp;$G$12&amp;"."&amp;F375&amp;""",""short"":"""&amp;H375&amp;""",""definition"":"""&amp;L375&amp;""",""min"":"""&amp;I375&amp;""",""max"":"""&amp;J375&amp;""",""type"":[{""code"":"""&amp;K375&amp;"""}]"&amp;IF(M375="","",",""binding"":{""strength"":"""&amp;N375&amp;""",""valueSet"":"""&amp;M375&amp;"""}")&amp;"},"</f>
        <v>{"id":"WHOHIVAdaptationKitModel.","path":"WHOHIVAdaptationKitModel.0","short":"","definition":"","min":"","max":"","type":[{"code":""}]},</v>
      </c>
      <c r="F375">
        <f>G375</f>
        <v>0</v>
      </c>
      <c r="G375" s="14"/>
      <c r="H375" s="14"/>
      <c r="I375" s="16"/>
      <c r="J375" s="16"/>
      <c r="K375" s="14"/>
      <c r="L375" s="17"/>
      <c r="M375" s="14"/>
      <c r="N375" s="14"/>
    </row>
    <row r="376" spans="2:14" x14ac:dyDescent="0.5">
      <c r="B376" t="b">
        <f>IF(G376&lt;&gt;"",TRUE)</f>
        <v>0</v>
      </c>
      <c r="C376" t="str">
        <f>IF(G376=""," ",C375&amp;D376)</f>
        <v xml:space="preserve"> </v>
      </c>
      <c r="D376" t="str">
        <f>"{""id"":"""&amp;$G$12&amp;"."&amp;G376&amp;""",""path"":"""&amp;$G$12&amp;"."&amp;F376&amp;""",""short"":"""&amp;H376&amp;""",""definition"":"""&amp;L376&amp;""",""min"":"""&amp;I376&amp;""",""max"":"""&amp;J376&amp;""",""type"":[{""code"":"""&amp;K376&amp;"""}]"&amp;IF(M376="","",",""binding"":{""strength"":"""&amp;N376&amp;""",""valueSet"":"""&amp;M376&amp;"""}")&amp;"},"</f>
        <v>{"id":"WHOHIVAdaptationKitModel.","path":"WHOHIVAdaptationKitModel.0","short":"","definition":"","min":"","max":"","type":[{"code":""}]},</v>
      </c>
      <c r="F376">
        <f>G376</f>
        <v>0</v>
      </c>
      <c r="G376" s="14"/>
      <c r="H376" s="14"/>
      <c r="I376" s="16"/>
      <c r="J376" s="16"/>
      <c r="K376" s="14"/>
      <c r="L376" s="17"/>
      <c r="M376" s="14"/>
      <c r="N376" s="14"/>
    </row>
    <row r="377" spans="2:14" x14ac:dyDescent="0.5">
      <c r="B377" t="b">
        <f>IF(G377&lt;&gt;"",TRUE)</f>
        <v>0</v>
      </c>
      <c r="C377" t="str">
        <f>IF(G377=""," ",C376&amp;D377)</f>
        <v xml:space="preserve"> </v>
      </c>
      <c r="D377" t="str">
        <f>"{""id"":"""&amp;$G$12&amp;"."&amp;G377&amp;""",""path"":"""&amp;$G$12&amp;"."&amp;F377&amp;""",""short"":"""&amp;H377&amp;""",""definition"":"""&amp;L377&amp;""",""min"":"""&amp;I377&amp;""",""max"":"""&amp;J377&amp;""",""type"":[{""code"":"""&amp;K377&amp;"""}]"&amp;IF(M377="","",",""binding"":{""strength"":"""&amp;N377&amp;""",""valueSet"":"""&amp;M377&amp;"""}")&amp;"},"</f>
        <v>{"id":"WHOHIVAdaptationKitModel.","path":"WHOHIVAdaptationKitModel.0","short":"","definition":"","min":"","max":"","type":[{"code":""}]},</v>
      </c>
      <c r="F377">
        <f>G377</f>
        <v>0</v>
      </c>
      <c r="G377" s="14"/>
      <c r="H377" s="14"/>
      <c r="I377" s="16"/>
      <c r="J377" s="16"/>
      <c r="K377" s="14"/>
      <c r="L377" s="17"/>
      <c r="M377" s="14"/>
      <c r="N377" s="14"/>
    </row>
    <row r="378" spans="2:14" x14ac:dyDescent="0.5">
      <c r="B378" t="b">
        <f>IF(G378&lt;&gt;"",TRUE)</f>
        <v>0</v>
      </c>
      <c r="C378" t="str">
        <f>IF(G378=""," ",C377&amp;D378)</f>
        <v xml:space="preserve"> </v>
      </c>
      <c r="D378" t="str">
        <f>"{""id"":"""&amp;$G$12&amp;"."&amp;G378&amp;""",""path"":"""&amp;$G$12&amp;"."&amp;F378&amp;""",""short"":"""&amp;H378&amp;""",""definition"":"""&amp;L378&amp;""",""min"":"""&amp;I378&amp;""",""max"":"""&amp;J378&amp;""",""type"":[{""code"":"""&amp;K378&amp;"""}]"&amp;IF(M378="","",",""binding"":{""strength"":"""&amp;N378&amp;""",""valueSet"":"""&amp;M378&amp;"""}")&amp;"},"</f>
        <v>{"id":"WHOHIVAdaptationKitModel.","path":"WHOHIVAdaptationKitModel.0","short":"","definition":"","min":"","max":"","type":[{"code":""}]},</v>
      </c>
      <c r="F378">
        <f>G378</f>
        <v>0</v>
      </c>
      <c r="G378" s="14"/>
      <c r="H378" s="14"/>
      <c r="I378" s="16"/>
      <c r="J378" s="16"/>
      <c r="K378" s="14"/>
      <c r="L378" s="17"/>
      <c r="M378" s="14"/>
      <c r="N378" s="14"/>
    </row>
    <row r="379" spans="2:14" x14ac:dyDescent="0.5">
      <c r="B379" t="b">
        <f>IF(G379&lt;&gt;"",TRUE)</f>
        <v>0</v>
      </c>
      <c r="C379" t="str">
        <f>IF(G379=""," ",C378&amp;D379)</f>
        <v xml:space="preserve"> </v>
      </c>
      <c r="D379" t="str">
        <f>"{""id"":"""&amp;$G$12&amp;"."&amp;G379&amp;""",""path"":"""&amp;$G$12&amp;"."&amp;F379&amp;""",""short"":"""&amp;H379&amp;""",""definition"":"""&amp;L379&amp;""",""min"":"""&amp;I379&amp;""",""max"":"""&amp;J379&amp;""",""type"":[{""code"":"""&amp;K379&amp;"""}]"&amp;IF(M379="","",",""binding"":{""strength"":"""&amp;N379&amp;""",""valueSet"":"""&amp;M379&amp;"""}")&amp;"},"</f>
        <v>{"id":"WHOHIVAdaptationKitModel.","path":"WHOHIVAdaptationKitModel.0","short":"","definition":"","min":"","max":"","type":[{"code":""}]},</v>
      </c>
      <c r="F379">
        <f>G379</f>
        <v>0</v>
      </c>
      <c r="G379" s="14"/>
      <c r="H379" s="14"/>
      <c r="I379" s="16"/>
      <c r="J379" s="16"/>
      <c r="K379" s="14"/>
      <c r="L379" s="17"/>
      <c r="M379" s="14"/>
      <c r="N379" s="14"/>
    </row>
    <row r="380" spans="2:14" x14ac:dyDescent="0.5">
      <c r="B380" t="b">
        <f>IF(G380&lt;&gt;"",TRUE)</f>
        <v>0</v>
      </c>
      <c r="C380" t="str">
        <f>IF(G380=""," ",C379&amp;D380)</f>
        <v xml:space="preserve"> </v>
      </c>
      <c r="D380" t="str">
        <f>"{""id"":"""&amp;$G$12&amp;"."&amp;G380&amp;""",""path"":"""&amp;$G$12&amp;"."&amp;F380&amp;""",""short"":"""&amp;H380&amp;""",""definition"":"""&amp;L380&amp;""",""min"":"""&amp;I380&amp;""",""max"":"""&amp;J380&amp;""",""type"":[{""code"":"""&amp;K380&amp;"""}]"&amp;IF(M380="","",",""binding"":{""strength"":"""&amp;N380&amp;""",""valueSet"":"""&amp;M380&amp;"""}")&amp;"},"</f>
        <v>{"id":"WHOHIVAdaptationKitModel.","path":"WHOHIVAdaptationKitModel.0","short":"","definition":"","min":"","max":"","type":[{"code":""}]},</v>
      </c>
      <c r="F380">
        <f>G380</f>
        <v>0</v>
      </c>
      <c r="G380" s="14"/>
      <c r="H380" s="14"/>
      <c r="I380" s="16"/>
      <c r="J380" s="16"/>
      <c r="K380" s="14"/>
      <c r="L380" s="17"/>
      <c r="M380" s="14"/>
      <c r="N380" s="14"/>
    </row>
    <row r="381" spans="2:14" x14ac:dyDescent="0.5">
      <c r="B381" t="b">
        <f>IF(G381&lt;&gt;"",TRUE)</f>
        <v>0</v>
      </c>
      <c r="C381" t="str">
        <f>IF(G381=""," ",C380&amp;D381)</f>
        <v xml:space="preserve"> </v>
      </c>
      <c r="D381" t="str">
        <f>"{""id"":"""&amp;$G$12&amp;"."&amp;G381&amp;""",""path"":"""&amp;$G$12&amp;"."&amp;F381&amp;""",""short"":"""&amp;H381&amp;""",""definition"":"""&amp;L381&amp;""",""min"":"""&amp;I381&amp;""",""max"":"""&amp;J381&amp;""",""type"":[{""code"":"""&amp;K381&amp;"""}]"&amp;IF(M381="","",",""binding"":{""strength"":"""&amp;N381&amp;""",""valueSet"":"""&amp;M381&amp;"""}")&amp;"},"</f>
        <v>{"id":"WHOHIVAdaptationKitModel.","path":"WHOHIVAdaptationKitModel.0","short":"","definition":"","min":"","max":"","type":[{"code":""}]},</v>
      </c>
      <c r="F381">
        <f>G381</f>
        <v>0</v>
      </c>
      <c r="G381" s="14"/>
      <c r="H381" s="14"/>
      <c r="I381" s="16"/>
      <c r="J381" s="16"/>
      <c r="K381" s="14"/>
      <c r="L381" s="17"/>
      <c r="M381" s="14"/>
      <c r="N381" s="14"/>
    </row>
    <row r="382" spans="2:14" x14ac:dyDescent="0.5">
      <c r="B382" t="b">
        <f>IF(G382&lt;&gt;"",TRUE)</f>
        <v>0</v>
      </c>
      <c r="C382" t="str">
        <f>IF(G382=""," ",C381&amp;D382)</f>
        <v xml:space="preserve"> </v>
      </c>
      <c r="D382" t="str">
        <f>"{""id"":"""&amp;$G$12&amp;"."&amp;G382&amp;""",""path"":"""&amp;$G$12&amp;"."&amp;F382&amp;""",""short"":"""&amp;H382&amp;""",""definition"":"""&amp;L382&amp;""",""min"":"""&amp;I382&amp;""",""max"":"""&amp;J382&amp;""",""type"":[{""code"":"""&amp;K382&amp;"""}]"&amp;IF(M382="","",",""binding"":{""strength"":"""&amp;N382&amp;""",""valueSet"":"""&amp;M382&amp;"""}")&amp;"},"</f>
        <v>{"id":"WHOHIVAdaptationKitModel.","path":"WHOHIVAdaptationKitModel.0","short":"","definition":"","min":"","max":"","type":[{"code":""}]},</v>
      </c>
      <c r="F382">
        <f>G382</f>
        <v>0</v>
      </c>
      <c r="G382" s="14"/>
      <c r="H382" s="14"/>
      <c r="I382" s="16"/>
      <c r="J382" s="16"/>
      <c r="K382" s="14"/>
      <c r="L382" s="17"/>
      <c r="M382" s="14"/>
      <c r="N382" s="14"/>
    </row>
    <row r="383" spans="2:14" x14ac:dyDescent="0.5">
      <c r="B383" t="b">
        <f>IF(G383&lt;&gt;"",TRUE)</f>
        <v>0</v>
      </c>
      <c r="C383" t="str">
        <f>IF(G383=""," ",C382&amp;D383)</f>
        <v xml:space="preserve"> </v>
      </c>
      <c r="D383" t="str">
        <f>"{""id"":"""&amp;$G$12&amp;"."&amp;G383&amp;""",""path"":"""&amp;$G$12&amp;"."&amp;F383&amp;""",""short"":"""&amp;H383&amp;""",""definition"":"""&amp;L383&amp;""",""min"":"""&amp;I383&amp;""",""max"":"""&amp;J383&amp;""",""type"":[{""code"":"""&amp;K383&amp;"""}]"&amp;IF(M383="","",",""binding"":{""strength"":"""&amp;N383&amp;""",""valueSet"":"""&amp;M383&amp;"""}")&amp;"},"</f>
        <v>{"id":"WHOHIVAdaptationKitModel.","path":"WHOHIVAdaptationKitModel.0","short":"","definition":"","min":"","max":"","type":[{"code":""}]},</v>
      </c>
      <c r="F383">
        <f>G383</f>
        <v>0</v>
      </c>
      <c r="G383" s="14"/>
      <c r="H383" s="14"/>
      <c r="I383" s="16"/>
      <c r="J383" s="16"/>
      <c r="K383" s="14"/>
      <c r="L383" s="17"/>
      <c r="M383" s="14"/>
      <c r="N383" s="14"/>
    </row>
    <row r="384" spans="2:14" x14ac:dyDescent="0.5">
      <c r="B384" t="b">
        <f>IF(G384&lt;&gt;"",TRUE)</f>
        <v>0</v>
      </c>
      <c r="C384" t="str">
        <f>IF(G384=""," ",C383&amp;D384)</f>
        <v xml:space="preserve"> </v>
      </c>
      <c r="D384" t="str">
        <f>"{""id"":"""&amp;$G$12&amp;"."&amp;G384&amp;""",""path"":"""&amp;$G$12&amp;"."&amp;F384&amp;""",""short"":"""&amp;H384&amp;""",""definition"":"""&amp;L384&amp;""",""min"":"""&amp;I384&amp;""",""max"":"""&amp;J384&amp;""",""type"":[{""code"":"""&amp;K384&amp;"""}]"&amp;IF(M384="","",",""binding"":{""strength"":"""&amp;N384&amp;""",""valueSet"":"""&amp;M384&amp;"""}")&amp;"},"</f>
        <v>{"id":"WHOHIVAdaptationKitModel.","path":"WHOHIVAdaptationKitModel.0","short":"","definition":"","min":"","max":"","type":[{"code":""}]},</v>
      </c>
      <c r="F384">
        <f>G384</f>
        <v>0</v>
      </c>
      <c r="G384" s="14"/>
      <c r="H384" s="14"/>
      <c r="I384" s="16"/>
      <c r="J384" s="16"/>
      <c r="K384" s="14"/>
      <c r="L384" s="17"/>
      <c r="M384" s="14"/>
      <c r="N384" s="14"/>
    </row>
    <row r="385" spans="2:14" x14ac:dyDescent="0.5">
      <c r="B385" t="b">
        <f>IF(G385&lt;&gt;"",TRUE)</f>
        <v>0</v>
      </c>
      <c r="C385" t="str">
        <f>IF(G385=""," ",C384&amp;D385)</f>
        <v xml:space="preserve"> </v>
      </c>
      <c r="D385" t="str">
        <f>"{""id"":"""&amp;$G$12&amp;"."&amp;G385&amp;""",""path"":"""&amp;$G$12&amp;"."&amp;F385&amp;""",""short"":"""&amp;H385&amp;""",""definition"":"""&amp;L385&amp;""",""min"":"""&amp;I385&amp;""",""max"":"""&amp;J385&amp;""",""type"":[{""code"":"""&amp;K385&amp;"""}]"&amp;IF(M385="","",",""binding"":{""strength"":"""&amp;N385&amp;""",""valueSet"":"""&amp;M385&amp;"""}")&amp;"},"</f>
        <v>{"id":"WHOHIVAdaptationKitModel.","path":"WHOHIVAdaptationKitModel.0","short":"","definition":"","min":"","max":"","type":[{"code":""}]},</v>
      </c>
      <c r="F385">
        <f>G385</f>
        <v>0</v>
      </c>
      <c r="G385" s="14"/>
      <c r="H385" s="14"/>
      <c r="I385" s="16"/>
      <c r="J385" s="16"/>
      <c r="K385" s="14"/>
      <c r="L385" s="17"/>
      <c r="M385" s="14"/>
      <c r="N385" s="14"/>
    </row>
    <row r="386" spans="2:14" x14ac:dyDescent="0.5">
      <c r="B386" t="b">
        <f>IF(G386&lt;&gt;"",TRUE)</f>
        <v>0</v>
      </c>
      <c r="C386" t="str">
        <f>IF(G386=""," ",C385&amp;D386)</f>
        <v xml:space="preserve"> </v>
      </c>
      <c r="D386" t="str">
        <f>"{""id"":"""&amp;$G$12&amp;"."&amp;G386&amp;""",""path"":"""&amp;$G$12&amp;"."&amp;F386&amp;""",""short"":"""&amp;H386&amp;""",""definition"":"""&amp;L386&amp;""",""min"":"""&amp;I386&amp;""",""max"":"""&amp;J386&amp;""",""type"":[{""code"":"""&amp;K386&amp;"""}]"&amp;IF(M386="","",",""binding"":{""strength"":"""&amp;N386&amp;""",""valueSet"":"""&amp;M386&amp;"""}")&amp;"},"</f>
        <v>{"id":"WHOHIVAdaptationKitModel.","path":"WHOHIVAdaptationKitModel.0","short":"","definition":"","min":"","max":"","type":[{"code":""}]},</v>
      </c>
      <c r="F386">
        <f>G386</f>
        <v>0</v>
      </c>
      <c r="G386" s="14"/>
      <c r="H386" s="14"/>
      <c r="I386" s="16"/>
      <c r="J386" s="16"/>
      <c r="K386" s="14"/>
      <c r="L386" s="17"/>
      <c r="M386" s="14"/>
      <c r="N386" s="14"/>
    </row>
    <row r="387" spans="2:14" x14ac:dyDescent="0.5">
      <c r="B387" t="b">
        <f>IF(G387&lt;&gt;"",TRUE)</f>
        <v>0</v>
      </c>
      <c r="C387" t="str">
        <f>IF(G387=""," ",C386&amp;D387)</f>
        <v xml:space="preserve"> </v>
      </c>
      <c r="D387" t="str">
        <f>"{""id"":"""&amp;$G$12&amp;"."&amp;G387&amp;""",""path"":"""&amp;$G$12&amp;"."&amp;F387&amp;""",""short"":"""&amp;H387&amp;""",""definition"":"""&amp;L387&amp;""",""min"":"""&amp;I387&amp;""",""max"":"""&amp;J387&amp;""",""type"":[{""code"":"""&amp;K387&amp;"""}]"&amp;IF(M387="","",",""binding"":{""strength"":"""&amp;N387&amp;""",""valueSet"":"""&amp;M387&amp;"""}")&amp;"},"</f>
        <v>{"id":"WHOHIVAdaptationKitModel.","path":"WHOHIVAdaptationKitModel.0","short":"","definition":"","min":"","max":"","type":[{"code":""}]},</v>
      </c>
      <c r="F387">
        <f>G387</f>
        <v>0</v>
      </c>
      <c r="G387" s="14"/>
      <c r="H387" s="14"/>
      <c r="I387" s="16"/>
      <c r="J387" s="16"/>
      <c r="K387" s="14"/>
      <c r="L387" s="17"/>
      <c r="M387" s="14"/>
      <c r="N387" s="14"/>
    </row>
    <row r="388" spans="2:14" x14ac:dyDescent="0.5">
      <c r="B388" t="b">
        <f>IF(G388&lt;&gt;"",TRUE)</f>
        <v>0</v>
      </c>
      <c r="C388" t="str">
        <f>IF(G388=""," ",C387&amp;D388)</f>
        <v xml:space="preserve"> </v>
      </c>
      <c r="D388" t="str">
        <f>"{""id"":"""&amp;$G$12&amp;"."&amp;G388&amp;""",""path"":"""&amp;$G$12&amp;"."&amp;F388&amp;""",""short"":"""&amp;H388&amp;""",""definition"":"""&amp;L388&amp;""",""min"":"""&amp;I388&amp;""",""max"":"""&amp;J388&amp;""",""type"":[{""code"":"""&amp;K388&amp;"""}]"&amp;IF(M388="","",",""binding"":{""strength"":"""&amp;N388&amp;""",""valueSet"":"""&amp;M388&amp;"""}")&amp;"},"</f>
        <v>{"id":"WHOHIVAdaptationKitModel.","path":"WHOHIVAdaptationKitModel.0","short":"","definition":"","min":"","max":"","type":[{"code":""}]},</v>
      </c>
      <c r="F388">
        <f>G388</f>
        <v>0</v>
      </c>
      <c r="G388" s="14"/>
      <c r="H388" s="14"/>
      <c r="I388" s="16"/>
      <c r="J388" s="16"/>
      <c r="K388" s="14"/>
      <c r="L388" s="17"/>
      <c r="M388" s="14"/>
      <c r="N388" s="14"/>
    </row>
    <row r="389" spans="2:14" x14ac:dyDescent="0.5">
      <c r="B389" t="b">
        <f>IF(G389&lt;&gt;"",TRUE)</f>
        <v>0</v>
      </c>
      <c r="C389" t="str">
        <f>IF(G389=""," ",C388&amp;D389)</f>
        <v xml:space="preserve"> </v>
      </c>
      <c r="D389" t="str">
        <f>"{""id"":"""&amp;$G$12&amp;"."&amp;G389&amp;""",""path"":"""&amp;$G$12&amp;"."&amp;F389&amp;""",""short"":"""&amp;H389&amp;""",""definition"":"""&amp;L389&amp;""",""min"":"""&amp;I389&amp;""",""max"":"""&amp;J389&amp;""",""type"":[{""code"":"""&amp;K389&amp;"""}]"&amp;IF(M389="","",",""binding"":{""strength"":"""&amp;N389&amp;""",""valueSet"":"""&amp;M389&amp;"""}")&amp;"},"</f>
        <v>{"id":"WHOHIVAdaptationKitModel.","path":"WHOHIVAdaptationKitModel.0","short":"","definition":"","min":"","max":"","type":[{"code":""}]},</v>
      </c>
      <c r="F389">
        <f>G389</f>
        <v>0</v>
      </c>
      <c r="G389" s="14"/>
      <c r="H389" s="14"/>
      <c r="I389" s="16"/>
      <c r="J389" s="16"/>
      <c r="K389" s="14"/>
      <c r="L389" s="17"/>
      <c r="M389" s="14"/>
      <c r="N389" s="14"/>
    </row>
    <row r="390" spans="2:14" x14ac:dyDescent="0.5">
      <c r="B390" t="b">
        <f>IF(G390&lt;&gt;"",TRUE)</f>
        <v>0</v>
      </c>
      <c r="C390" t="str">
        <f>IF(G390=""," ",C389&amp;D390)</f>
        <v xml:space="preserve"> </v>
      </c>
      <c r="D390" t="str">
        <f>"{""id"":"""&amp;$G$12&amp;"."&amp;G390&amp;""",""path"":"""&amp;$G$12&amp;"."&amp;F390&amp;""",""short"":"""&amp;H390&amp;""",""definition"":"""&amp;L390&amp;""",""min"":"""&amp;I390&amp;""",""max"":"""&amp;J390&amp;""",""type"":[{""code"":"""&amp;K390&amp;"""}]"&amp;IF(M390="","",",""binding"":{""strength"":"""&amp;N390&amp;""",""valueSet"":"""&amp;M390&amp;"""}")&amp;"},"</f>
        <v>{"id":"WHOHIVAdaptationKitModel.","path":"WHOHIVAdaptationKitModel.0","short":"","definition":"","min":"","max":"","type":[{"code":""}]},</v>
      </c>
      <c r="F390">
        <f>G390</f>
        <v>0</v>
      </c>
      <c r="G390" s="14"/>
      <c r="H390" s="14"/>
      <c r="I390" s="16"/>
      <c r="J390" s="16"/>
      <c r="K390" s="14"/>
      <c r="L390" s="17"/>
      <c r="M390" s="14"/>
      <c r="N390" s="14"/>
    </row>
    <row r="391" spans="2:14" x14ac:dyDescent="0.5">
      <c r="B391" t="b">
        <f>IF(G391&lt;&gt;"",TRUE)</f>
        <v>0</v>
      </c>
      <c r="C391" t="str">
        <f>IF(G391=""," ",C390&amp;D391)</f>
        <v xml:space="preserve"> </v>
      </c>
      <c r="D391" t="str">
        <f>"{""id"":"""&amp;$G$12&amp;"."&amp;G391&amp;""",""path"":"""&amp;$G$12&amp;"."&amp;F391&amp;""",""short"":"""&amp;H391&amp;""",""definition"":"""&amp;L391&amp;""",""min"":"""&amp;I391&amp;""",""max"":"""&amp;J391&amp;""",""type"":[{""code"":"""&amp;K391&amp;"""}]"&amp;IF(M391="","",",""binding"":{""strength"":"""&amp;N391&amp;""",""valueSet"":"""&amp;M391&amp;"""}")&amp;"},"</f>
        <v>{"id":"WHOHIVAdaptationKitModel.","path":"WHOHIVAdaptationKitModel.0","short":"","definition":"","min":"","max":"","type":[{"code":""}]},</v>
      </c>
      <c r="F391">
        <f>G391</f>
        <v>0</v>
      </c>
      <c r="G391" s="14"/>
      <c r="H391" s="14"/>
      <c r="I391" s="16"/>
      <c r="J391" s="16"/>
      <c r="K391" s="14"/>
      <c r="L391" s="17"/>
      <c r="M391" s="14"/>
      <c r="N391" s="14"/>
    </row>
    <row r="392" spans="2:14" x14ac:dyDescent="0.5">
      <c r="B392" t="b">
        <f>IF(G392&lt;&gt;"",TRUE)</f>
        <v>0</v>
      </c>
      <c r="C392" t="str">
        <f>IF(G392=""," ",C391&amp;D392)</f>
        <v xml:space="preserve"> </v>
      </c>
      <c r="D392" t="str">
        <f>"{""id"":"""&amp;$G$12&amp;"."&amp;G392&amp;""",""path"":"""&amp;$G$12&amp;"."&amp;F392&amp;""",""short"":"""&amp;H392&amp;""",""definition"":"""&amp;L392&amp;""",""min"":"""&amp;I392&amp;""",""max"":"""&amp;J392&amp;""",""type"":[{""code"":"""&amp;K392&amp;"""}]"&amp;IF(M392="","",",""binding"":{""strength"":"""&amp;N392&amp;""",""valueSet"":"""&amp;M392&amp;"""}")&amp;"},"</f>
        <v>{"id":"WHOHIVAdaptationKitModel.","path":"WHOHIVAdaptationKitModel.0","short":"","definition":"","min":"","max":"","type":[{"code":""}]},</v>
      </c>
      <c r="F392">
        <f>G392</f>
        <v>0</v>
      </c>
      <c r="G392" s="14"/>
      <c r="H392" s="14"/>
      <c r="I392" s="16"/>
      <c r="J392" s="16"/>
      <c r="K392" s="14"/>
      <c r="L392" s="17"/>
      <c r="M392" s="14"/>
      <c r="N392" s="14"/>
    </row>
    <row r="393" spans="2:14" x14ac:dyDescent="0.5">
      <c r="B393" t="b">
        <f>IF(G393&lt;&gt;"",TRUE)</f>
        <v>0</v>
      </c>
      <c r="C393" t="str">
        <f>IF(G393=""," ",C392&amp;D393)</f>
        <v xml:space="preserve"> </v>
      </c>
      <c r="D393" t="str">
        <f>"{""id"":"""&amp;$G$12&amp;"."&amp;G393&amp;""",""path"":"""&amp;$G$12&amp;"."&amp;F393&amp;""",""short"":"""&amp;H393&amp;""",""definition"":"""&amp;L393&amp;""",""min"":"""&amp;I393&amp;""",""max"":"""&amp;J393&amp;""",""type"":[{""code"":"""&amp;K393&amp;"""}]"&amp;IF(M393="","",",""binding"":{""strength"":"""&amp;N393&amp;""",""valueSet"":"""&amp;M393&amp;"""}")&amp;"},"</f>
        <v>{"id":"WHOHIVAdaptationKitModel.","path":"WHOHIVAdaptationKitModel.0","short":"","definition":"","min":"","max":"","type":[{"code":""}]},</v>
      </c>
      <c r="F393">
        <f>G393</f>
        <v>0</v>
      </c>
      <c r="G393" s="14"/>
      <c r="H393" s="14"/>
      <c r="I393" s="16"/>
      <c r="J393" s="16"/>
      <c r="K393" s="14"/>
      <c r="L393" s="17"/>
      <c r="M393" s="14"/>
      <c r="N393" s="14"/>
    </row>
    <row r="394" spans="2:14" x14ac:dyDescent="0.5">
      <c r="B394" t="b">
        <f>IF(G394&lt;&gt;"",TRUE)</f>
        <v>0</v>
      </c>
      <c r="C394" t="str">
        <f>IF(G394=""," ",C393&amp;D394)</f>
        <v xml:space="preserve"> </v>
      </c>
      <c r="D394" t="str">
        <f>"{""id"":"""&amp;$G$12&amp;"."&amp;G394&amp;""",""path"":"""&amp;$G$12&amp;"."&amp;F394&amp;""",""short"":"""&amp;H394&amp;""",""definition"":"""&amp;L394&amp;""",""min"":"""&amp;I394&amp;""",""max"":"""&amp;J394&amp;""",""type"":[{""code"":"""&amp;K394&amp;"""}]"&amp;IF(M394="","",",""binding"":{""strength"":"""&amp;N394&amp;""",""valueSet"":"""&amp;M394&amp;"""}")&amp;"},"</f>
        <v>{"id":"WHOHIVAdaptationKitModel.","path":"WHOHIVAdaptationKitModel.0","short":"","definition":"","min":"","max":"","type":[{"code":""}]},</v>
      </c>
      <c r="F394">
        <f>G394</f>
        <v>0</v>
      </c>
      <c r="G394" s="14"/>
      <c r="H394" s="14"/>
      <c r="I394" s="16"/>
      <c r="J394" s="16"/>
      <c r="K394" s="14"/>
      <c r="L394" s="17"/>
      <c r="M394" s="14"/>
      <c r="N394" s="14"/>
    </row>
    <row r="395" spans="2:14" x14ac:dyDescent="0.5">
      <c r="B395" t="b">
        <f>IF(G395&lt;&gt;"",TRUE)</f>
        <v>0</v>
      </c>
      <c r="C395" t="str">
        <f>IF(G395=""," ",C394&amp;D395)</f>
        <v xml:space="preserve"> </v>
      </c>
      <c r="D395" t="str">
        <f>"{""id"":"""&amp;$G$12&amp;"."&amp;G395&amp;""",""path"":"""&amp;$G$12&amp;"."&amp;F395&amp;""",""short"":"""&amp;H395&amp;""",""definition"":"""&amp;L395&amp;""",""min"":"""&amp;I395&amp;""",""max"":"""&amp;J395&amp;""",""type"":[{""code"":"""&amp;K395&amp;"""}]"&amp;IF(M395="","",",""binding"":{""strength"":"""&amp;N395&amp;""",""valueSet"":"""&amp;M395&amp;"""}")&amp;"},"</f>
        <v>{"id":"WHOHIVAdaptationKitModel.","path":"WHOHIVAdaptationKitModel.0","short":"","definition":"","min":"","max":"","type":[{"code":""}]},</v>
      </c>
      <c r="F395">
        <f>G395</f>
        <v>0</v>
      </c>
      <c r="G395" s="14"/>
      <c r="H395" s="14"/>
      <c r="I395" s="16"/>
      <c r="J395" s="16"/>
      <c r="K395" s="14"/>
      <c r="L395" s="17"/>
      <c r="M395" s="14"/>
      <c r="N395" s="14"/>
    </row>
    <row r="396" spans="2:14" x14ac:dyDescent="0.5">
      <c r="B396" t="b">
        <f>IF(G396&lt;&gt;"",TRUE)</f>
        <v>0</v>
      </c>
      <c r="C396" t="str">
        <f>IF(G396=""," ",C395&amp;D396)</f>
        <v xml:space="preserve"> </v>
      </c>
      <c r="D396" t="str">
        <f>"{""id"":"""&amp;$G$12&amp;"."&amp;G396&amp;""",""path"":"""&amp;$G$12&amp;"."&amp;F396&amp;""",""short"":"""&amp;H396&amp;""",""definition"":"""&amp;L396&amp;""",""min"":"""&amp;I396&amp;""",""max"":"""&amp;J396&amp;""",""type"":[{""code"":"""&amp;K396&amp;"""}]"&amp;IF(M396="","",",""binding"":{""strength"":"""&amp;N396&amp;""",""valueSet"":"""&amp;M396&amp;"""}")&amp;"},"</f>
        <v>{"id":"WHOHIVAdaptationKitModel.","path":"WHOHIVAdaptationKitModel.0","short":"","definition":"","min":"","max":"","type":[{"code":""}]},</v>
      </c>
      <c r="F396">
        <f>G396</f>
        <v>0</v>
      </c>
      <c r="G396" s="14"/>
      <c r="H396" s="14"/>
      <c r="I396" s="16"/>
      <c r="J396" s="16"/>
      <c r="K396" s="14"/>
      <c r="L396" s="17"/>
      <c r="M396" s="14"/>
      <c r="N396" s="14"/>
    </row>
    <row r="397" spans="2:14" x14ac:dyDescent="0.5">
      <c r="B397" t="b">
        <f>IF(G397&lt;&gt;"",TRUE)</f>
        <v>0</v>
      </c>
      <c r="C397" t="str">
        <f>IF(G397=""," ",C396&amp;D397)</f>
        <v xml:space="preserve"> </v>
      </c>
      <c r="D397" t="str">
        <f>"{""id"":"""&amp;$G$12&amp;"."&amp;G397&amp;""",""path"":"""&amp;$G$12&amp;"."&amp;F397&amp;""",""short"":"""&amp;H397&amp;""",""definition"":"""&amp;L397&amp;""",""min"":"""&amp;I397&amp;""",""max"":"""&amp;J397&amp;""",""type"":[{""code"":"""&amp;K397&amp;"""}]"&amp;IF(M397="","",",""binding"":{""strength"":"""&amp;N397&amp;""",""valueSet"":"""&amp;M397&amp;"""}")&amp;"},"</f>
        <v>{"id":"WHOHIVAdaptationKitModel.","path":"WHOHIVAdaptationKitModel.0","short":"","definition":"","min":"","max":"","type":[{"code":""}]},</v>
      </c>
      <c r="F397">
        <f>G397</f>
        <v>0</v>
      </c>
      <c r="G397" s="14"/>
      <c r="H397" s="14"/>
      <c r="I397" s="16"/>
      <c r="J397" s="16"/>
      <c r="K397" s="14"/>
      <c r="L397" s="17"/>
      <c r="M397" s="14"/>
      <c r="N397" s="14"/>
    </row>
    <row r="398" spans="2:14" x14ac:dyDescent="0.5">
      <c r="B398" t="b">
        <f>IF(G398&lt;&gt;"",TRUE)</f>
        <v>0</v>
      </c>
      <c r="C398" t="str">
        <f>IF(G398=""," ",C397&amp;D398)</f>
        <v xml:space="preserve"> </v>
      </c>
      <c r="D398" t="str">
        <f>"{""id"":"""&amp;$G$12&amp;"."&amp;G398&amp;""",""path"":"""&amp;$G$12&amp;"."&amp;F398&amp;""",""short"":"""&amp;H398&amp;""",""definition"":"""&amp;L398&amp;""",""min"":"""&amp;I398&amp;""",""max"":"""&amp;J398&amp;""",""type"":[{""code"":"""&amp;K398&amp;"""}]"&amp;IF(M398="","",",""binding"":{""strength"":"""&amp;N398&amp;""",""valueSet"":"""&amp;M398&amp;"""}")&amp;"},"</f>
        <v>{"id":"WHOHIVAdaptationKitModel.","path":"WHOHIVAdaptationKitModel.0","short":"","definition":"","min":"","max":"","type":[{"code":""}]},</v>
      </c>
      <c r="F398">
        <f>G398</f>
        <v>0</v>
      </c>
      <c r="G398" s="14"/>
      <c r="H398" s="14"/>
      <c r="I398" s="16"/>
      <c r="J398" s="16"/>
      <c r="K398" s="14"/>
      <c r="L398" s="17"/>
      <c r="M398" s="14"/>
      <c r="N398" s="14"/>
    </row>
    <row r="399" spans="2:14" x14ac:dyDescent="0.5">
      <c r="B399" t="b">
        <f>IF(G399&lt;&gt;"",TRUE)</f>
        <v>0</v>
      </c>
      <c r="C399" t="str">
        <f>IF(G399=""," ",C398&amp;D399)</f>
        <v xml:space="preserve"> </v>
      </c>
      <c r="D399" t="str">
        <f>"{""id"":"""&amp;$G$12&amp;"."&amp;G399&amp;""",""path"":"""&amp;$G$12&amp;"."&amp;F399&amp;""",""short"":"""&amp;H399&amp;""",""definition"":"""&amp;L399&amp;""",""min"":"""&amp;I399&amp;""",""max"":"""&amp;J399&amp;""",""type"":[{""code"":"""&amp;K399&amp;"""}]"&amp;IF(M399="","",",""binding"":{""strength"":"""&amp;N399&amp;""",""valueSet"":"""&amp;M399&amp;"""}")&amp;"},"</f>
        <v>{"id":"WHOHIVAdaptationKitModel.","path":"WHOHIVAdaptationKitModel.0","short":"","definition":"","min":"","max":"","type":[{"code":""}]},</v>
      </c>
      <c r="F399">
        <f>G399</f>
        <v>0</v>
      </c>
      <c r="G399" s="14"/>
      <c r="H399" s="14"/>
      <c r="I399" s="16"/>
      <c r="J399" s="16"/>
      <c r="K399" s="14"/>
      <c r="L399" s="17"/>
      <c r="M399" s="14"/>
      <c r="N399" s="14"/>
    </row>
    <row r="400" spans="2:14" x14ac:dyDescent="0.5">
      <c r="B400" t="b">
        <f>IF(G400&lt;&gt;"",TRUE)</f>
        <v>0</v>
      </c>
      <c r="C400" t="str">
        <f>IF(G400=""," ",C399&amp;D400)</f>
        <v xml:space="preserve"> </v>
      </c>
      <c r="D400" t="str">
        <f>"{""id"":"""&amp;$G$12&amp;"."&amp;G400&amp;""",""path"":"""&amp;$G$12&amp;"."&amp;F400&amp;""",""short"":"""&amp;H400&amp;""",""definition"":"""&amp;L400&amp;""",""min"":"""&amp;I400&amp;""",""max"":"""&amp;J400&amp;""",""type"":[{""code"":"""&amp;K400&amp;"""}]"&amp;IF(M400="","",",""binding"":{""strength"":"""&amp;N400&amp;""",""valueSet"":"""&amp;M400&amp;"""}")&amp;"},"</f>
        <v>{"id":"WHOHIVAdaptationKitModel.","path":"WHOHIVAdaptationKitModel.0","short":"","definition":"","min":"","max":"","type":[{"code":""}]},</v>
      </c>
      <c r="F400">
        <f>G400</f>
        <v>0</v>
      </c>
      <c r="G400" s="14"/>
      <c r="H400" s="14"/>
      <c r="I400" s="16"/>
      <c r="J400" s="16"/>
      <c r="K400" s="14"/>
      <c r="L400" s="17"/>
      <c r="M400" s="14"/>
      <c r="N400" s="14"/>
    </row>
    <row r="401" spans="2:14" x14ac:dyDescent="0.5">
      <c r="B401" t="b">
        <f>IF(G401&lt;&gt;"",TRUE)</f>
        <v>0</v>
      </c>
      <c r="C401" t="str">
        <f>IF(G401=""," ",C400&amp;D401)</f>
        <v xml:space="preserve"> </v>
      </c>
      <c r="D401" t="str">
        <f>"{""id"":"""&amp;$G$12&amp;"."&amp;G401&amp;""",""path"":"""&amp;$G$12&amp;"."&amp;F401&amp;""",""short"":"""&amp;H401&amp;""",""definition"":"""&amp;L401&amp;""",""min"":"""&amp;I401&amp;""",""max"":"""&amp;J401&amp;""",""type"":[{""code"":"""&amp;K401&amp;"""}]"&amp;IF(M401="","",",""binding"":{""strength"":"""&amp;N401&amp;""",""valueSet"":"""&amp;M401&amp;"""}")&amp;"},"</f>
        <v>{"id":"WHOHIVAdaptationKitModel.","path":"WHOHIVAdaptationKitModel.0","short":"","definition":"","min":"","max":"","type":[{"code":""}]},</v>
      </c>
      <c r="F401">
        <f>G401</f>
        <v>0</v>
      </c>
      <c r="G401" s="14"/>
      <c r="H401" s="14"/>
      <c r="I401" s="16"/>
      <c r="J401" s="16"/>
      <c r="K401" s="14"/>
      <c r="L401" s="17"/>
      <c r="M401" s="14"/>
      <c r="N401" s="14"/>
    </row>
    <row r="402" spans="2:14" x14ac:dyDescent="0.5">
      <c r="B402" t="b">
        <f>IF(G402&lt;&gt;"",TRUE)</f>
        <v>0</v>
      </c>
      <c r="C402" t="str">
        <f>IF(G402=""," ",C401&amp;D402)</f>
        <v xml:space="preserve"> </v>
      </c>
      <c r="D402" t="str">
        <f>"{""id"":"""&amp;$G$12&amp;"."&amp;G402&amp;""",""path"":"""&amp;$G$12&amp;"."&amp;F402&amp;""",""short"":"""&amp;H402&amp;""",""definition"":"""&amp;L402&amp;""",""min"":"""&amp;I402&amp;""",""max"":"""&amp;J402&amp;""",""type"":[{""code"":"""&amp;K402&amp;"""}]"&amp;IF(M402="","",",""binding"":{""strength"":"""&amp;N402&amp;""",""valueSet"":"""&amp;M402&amp;"""}")&amp;"},"</f>
        <v>{"id":"WHOHIVAdaptationKitModel.","path":"WHOHIVAdaptationKitModel.0","short":"","definition":"","min":"","max":"","type":[{"code":""}]},</v>
      </c>
      <c r="F402">
        <f>G402</f>
        <v>0</v>
      </c>
      <c r="G402" s="14"/>
      <c r="H402" s="14"/>
      <c r="I402" s="16"/>
      <c r="J402" s="16"/>
      <c r="K402" s="14"/>
      <c r="L402" s="17"/>
      <c r="M402" s="14"/>
      <c r="N402" s="14"/>
    </row>
    <row r="403" spans="2:14" x14ac:dyDescent="0.5">
      <c r="B403" t="b">
        <f>IF(G403&lt;&gt;"",TRUE)</f>
        <v>0</v>
      </c>
      <c r="C403" t="str">
        <f>IF(G403=""," ",C402&amp;D403)</f>
        <v xml:space="preserve"> </v>
      </c>
      <c r="D403" t="str">
        <f>"{""id"":"""&amp;$G$12&amp;"."&amp;G403&amp;""",""path"":"""&amp;$G$12&amp;"."&amp;F403&amp;""",""short"":"""&amp;H403&amp;""",""definition"":"""&amp;L403&amp;""",""min"":"""&amp;I403&amp;""",""max"":"""&amp;J403&amp;""",""type"":[{""code"":"""&amp;K403&amp;"""}]"&amp;IF(M403="","",",""binding"":{""strength"":"""&amp;N403&amp;""",""valueSet"":"""&amp;M403&amp;"""}")&amp;"},"</f>
        <v>{"id":"WHOHIVAdaptationKitModel.","path":"WHOHIVAdaptationKitModel.0","short":"","definition":"","min":"","max":"","type":[{"code":""}]},</v>
      </c>
      <c r="F403">
        <f>G403</f>
        <v>0</v>
      </c>
      <c r="G403" s="14"/>
      <c r="H403" s="14"/>
      <c r="I403" s="16"/>
      <c r="J403" s="16"/>
      <c r="K403" s="14"/>
      <c r="L403" s="17"/>
      <c r="M403" s="14"/>
      <c r="N403" s="14"/>
    </row>
    <row r="404" spans="2:14" x14ac:dyDescent="0.5">
      <c r="B404" t="b">
        <f>IF(G404&lt;&gt;"",TRUE)</f>
        <v>0</v>
      </c>
      <c r="C404" t="str">
        <f>IF(G404=""," ",C403&amp;D404)</f>
        <v xml:space="preserve"> </v>
      </c>
      <c r="D404" t="str">
        <f>"{""id"":"""&amp;$G$12&amp;"."&amp;G404&amp;""",""path"":"""&amp;$G$12&amp;"."&amp;F404&amp;""",""short"":"""&amp;H404&amp;""",""definition"":"""&amp;L404&amp;""",""min"":"""&amp;I404&amp;""",""max"":"""&amp;J404&amp;""",""type"":[{""code"":"""&amp;K404&amp;"""}]"&amp;IF(M404="","",",""binding"":{""strength"":"""&amp;N404&amp;""",""valueSet"":"""&amp;M404&amp;"""}")&amp;"},"</f>
        <v>{"id":"WHOHIVAdaptationKitModel.","path":"WHOHIVAdaptationKitModel.0","short":"","definition":"","min":"","max":"","type":[{"code":""}]},</v>
      </c>
      <c r="F404">
        <f>G404</f>
        <v>0</v>
      </c>
      <c r="G404" s="14"/>
      <c r="H404" s="14"/>
      <c r="I404" s="16"/>
      <c r="J404" s="16"/>
      <c r="K404" s="14"/>
      <c r="L404" s="17"/>
      <c r="M404" s="14"/>
      <c r="N404" s="14"/>
    </row>
    <row r="405" spans="2:14" x14ac:dyDescent="0.5">
      <c r="B405" t="b">
        <f>IF(G405&lt;&gt;"",TRUE)</f>
        <v>0</v>
      </c>
      <c r="C405" t="str">
        <f>IF(G405=""," ",C404&amp;D405)</f>
        <v xml:space="preserve"> </v>
      </c>
      <c r="D405" t="str">
        <f>"{""id"":"""&amp;$G$12&amp;"."&amp;G405&amp;""",""path"":"""&amp;$G$12&amp;"."&amp;F405&amp;""",""short"":"""&amp;H405&amp;""",""definition"":"""&amp;L405&amp;""",""min"":"""&amp;I405&amp;""",""max"":"""&amp;J405&amp;""",""type"":[{""code"":"""&amp;K405&amp;"""}]"&amp;IF(M405="","",",""binding"":{""strength"":"""&amp;N405&amp;""",""valueSet"":"""&amp;M405&amp;"""}")&amp;"},"</f>
        <v>{"id":"WHOHIVAdaptationKitModel.","path":"WHOHIVAdaptationKitModel.0","short":"","definition":"","min":"","max":"","type":[{"code":""}]},</v>
      </c>
      <c r="F405">
        <f>G405</f>
        <v>0</v>
      </c>
      <c r="G405" s="14"/>
      <c r="H405" s="14"/>
      <c r="I405" s="16"/>
      <c r="J405" s="16"/>
      <c r="K405" s="14"/>
      <c r="L405" s="17"/>
      <c r="M405" s="14"/>
      <c r="N405" s="14"/>
    </row>
    <row r="406" spans="2:14" x14ac:dyDescent="0.5">
      <c r="B406" t="b">
        <f>IF(G406&lt;&gt;"",TRUE)</f>
        <v>0</v>
      </c>
      <c r="C406" t="str">
        <f>IF(G406=""," ",C405&amp;D406)</f>
        <v xml:space="preserve"> </v>
      </c>
      <c r="D406" t="str">
        <f>"{""id"":"""&amp;$G$12&amp;"."&amp;G406&amp;""",""path"":"""&amp;$G$12&amp;"."&amp;F406&amp;""",""short"":"""&amp;H406&amp;""",""definition"":"""&amp;L406&amp;""",""min"":"""&amp;I406&amp;""",""max"":"""&amp;J406&amp;""",""type"":[{""code"":"""&amp;K406&amp;"""}]"&amp;IF(M406="","",",""binding"":{""strength"":"""&amp;N406&amp;""",""valueSet"":"""&amp;M406&amp;"""}")&amp;"},"</f>
        <v>{"id":"WHOHIVAdaptationKitModel.","path":"WHOHIVAdaptationKitModel.0","short":"","definition":"","min":"","max":"","type":[{"code":""}]},</v>
      </c>
      <c r="F406">
        <f>G406</f>
        <v>0</v>
      </c>
      <c r="G406" s="14"/>
      <c r="H406" s="14"/>
      <c r="I406" s="16"/>
      <c r="J406" s="16"/>
      <c r="K406" s="14"/>
      <c r="L406" s="17"/>
      <c r="M406" s="14"/>
      <c r="N406" s="14"/>
    </row>
    <row r="407" spans="2:14" x14ac:dyDescent="0.5">
      <c r="B407" t="b">
        <f>IF(G407&lt;&gt;"",TRUE)</f>
        <v>0</v>
      </c>
      <c r="C407" t="str">
        <f>IF(G407=""," ",C406&amp;D407)</f>
        <v xml:space="preserve"> </v>
      </c>
      <c r="D407" t="str">
        <f>"{""id"":"""&amp;$G$12&amp;"."&amp;G407&amp;""",""path"":"""&amp;$G$12&amp;"."&amp;F407&amp;""",""short"":"""&amp;H407&amp;""",""definition"":"""&amp;L407&amp;""",""min"":"""&amp;I407&amp;""",""max"":"""&amp;J407&amp;""",""type"":[{""code"":"""&amp;K407&amp;"""}]"&amp;IF(M407="","",",""binding"":{""strength"":"""&amp;N407&amp;""",""valueSet"":"""&amp;M407&amp;"""}")&amp;"},"</f>
        <v>{"id":"WHOHIVAdaptationKitModel.","path":"WHOHIVAdaptationKitModel.0","short":"","definition":"","min":"","max":"","type":[{"code":""}]},</v>
      </c>
      <c r="F407">
        <f>G407</f>
        <v>0</v>
      </c>
      <c r="G407" s="14"/>
      <c r="H407" s="14"/>
      <c r="I407" s="16"/>
      <c r="J407" s="16"/>
      <c r="K407" s="14"/>
      <c r="L407" s="17"/>
      <c r="M407" s="14"/>
      <c r="N407" s="14"/>
    </row>
    <row r="408" spans="2:14" x14ac:dyDescent="0.5">
      <c r="B408" t="b">
        <f>IF(G408&lt;&gt;"",TRUE)</f>
        <v>0</v>
      </c>
      <c r="C408" t="str">
        <f>IF(G408=""," ",C407&amp;D408)</f>
        <v xml:space="preserve"> </v>
      </c>
      <c r="D408" t="str">
        <f>"{""id"":"""&amp;$G$12&amp;"."&amp;G408&amp;""",""path"":"""&amp;$G$12&amp;"."&amp;F408&amp;""",""short"":"""&amp;H408&amp;""",""definition"":"""&amp;L408&amp;""",""min"":"""&amp;I408&amp;""",""max"":"""&amp;J408&amp;""",""type"":[{""code"":"""&amp;K408&amp;"""}]"&amp;IF(M408="","",",""binding"":{""strength"":"""&amp;N408&amp;""",""valueSet"":"""&amp;M408&amp;"""}")&amp;"},"</f>
        <v>{"id":"WHOHIVAdaptationKitModel.","path":"WHOHIVAdaptationKitModel.0","short":"","definition":"","min":"","max":"","type":[{"code":""}]},</v>
      </c>
      <c r="F408">
        <f>G408</f>
        <v>0</v>
      </c>
      <c r="G408" s="14"/>
      <c r="H408" s="14"/>
      <c r="I408" s="16"/>
      <c r="J408" s="16"/>
      <c r="K408" s="14"/>
      <c r="L408" s="17"/>
      <c r="M408" s="14"/>
      <c r="N408" s="14"/>
    </row>
    <row r="409" spans="2:14" x14ac:dyDescent="0.5">
      <c r="B409" t="b">
        <f>IF(G409&lt;&gt;"",TRUE)</f>
        <v>0</v>
      </c>
      <c r="C409" t="str">
        <f>IF(G409=""," ",C408&amp;D409)</f>
        <v xml:space="preserve"> </v>
      </c>
      <c r="D409" t="str">
        <f>"{""id"":"""&amp;$G$12&amp;"."&amp;G409&amp;""",""path"":"""&amp;$G$12&amp;"."&amp;F409&amp;""",""short"":"""&amp;H409&amp;""",""definition"":"""&amp;L409&amp;""",""min"":"""&amp;I409&amp;""",""max"":"""&amp;J409&amp;""",""type"":[{""code"":"""&amp;K409&amp;"""}]"&amp;IF(M409="","",",""binding"":{""strength"":"""&amp;N409&amp;""",""valueSet"":"""&amp;M409&amp;"""}")&amp;"},"</f>
        <v>{"id":"WHOHIVAdaptationKitModel.","path":"WHOHIVAdaptationKitModel.0","short":"","definition":"","min":"","max":"","type":[{"code":""}]},</v>
      </c>
      <c r="F409">
        <f>G409</f>
        <v>0</v>
      </c>
      <c r="G409" s="14"/>
      <c r="H409" s="14"/>
      <c r="I409" s="16"/>
      <c r="J409" s="16"/>
      <c r="K409" s="14"/>
      <c r="L409" s="17"/>
      <c r="M409" s="14"/>
      <c r="N409" s="14"/>
    </row>
    <row r="410" spans="2:14" x14ac:dyDescent="0.5">
      <c r="B410" t="b">
        <f>IF(G410&lt;&gt;"",TRUE)</f>
        <v>0</v>
      </c>
      <c r="C410" t="str">
        <f>IF(G410=""," ",C409&amp;D410)</f>
        <v xml:space="preserve"> </v>
      </c>
      <c r="D410" t="str">
        <f>"{""id"":"""&amp;$G$12&amp;"."&amp;G410&amp;""",""path"":"""&amp;$G$12&amp;"."&amp;F410&amp;""",""short"":"""&amp;H410&amp;""",""definition"":"""&amp;L410&amp;""",""min"":"""&amp;I410&amp;""",""max"":"""&amp;J410&amp;""",""type"":[{""code"":"""&amp;K410&amp;"""}]"&amp;IF(M410="","",",""binding"":{""strength"":"""&amp;N410&amp;""",""valueSet"":"""&amp;M410&amp;"""}")&amp;"},"</f>
        <v>{"id":"WHOHIVAdaptationKitModel.","path":"WHOHIVAdaptationKitModel.0","short":"","definition":"","min":"","max":"","type":[{"code":""}]},</v>
      </c>
      <c r="F410">
        <f>G410</f>
        <v>0</v>
      </c>
      <c r="G410" s="14"/>
      <c r="H410" s="14"/>
      <c r="I410" s="16"/>
      <c r="J410" s="16"/>
      <c r="K410" s="14"/>
      <c r="L410" s="17"/>
      <c r="M410" s="14"/>
      <c r="N410" s="14"/>
    </row>
    <row r="411" spans="2:14" x14ac:dyDescent="0.5">
      <c r="B411" t="b">
        <f>IF(G411&lt;&gt;"",TRUE)</f>
        <v>0</v>
      </c>
      <c r="C411" t="str">
        <f>IF(G411=""," ",C410&amp;D411)</f>
        <v xml:space="preserve"> </v>
      </c>
      <c r="D411" t="str">
        <f>"{""id"":"""&amp;$G$12&amp;"."&amp;G411&amp;""",""path"":"""&amp;$G$12&amp;"."&amp;F411&amp;""",""short"":"""&amp;H411&amp;""",""definition"":"""&amp;L411&amp;""",""min"":"""&amp;I411&amp;""",""max"":"""&amp;J411&amp;""",""type"":[{""code"":"""&amp;K411&amp;"""}]"&amp;IF(M411="","",",""binding"":{""strength"":"""&amp;N411&amp;""",""valueSet"":"""&amp;M411&amp;"""}")&amp;"},"</f>
        <v>{"id":"WHOHIVAdaptationKitModel.","path":"WHOHIVAdaptationKitModel.0","short":"","definition":"","min":"","max":"","type":[{"code":""}]},</v>
      </c>
      <c r="F411">
        <f>G411</f>
        <v>0</v>
      </c>
      <c r="G411" s="14"/>
      <c r="H411" s="14"/>
      <c r="I411" s="16"/>
      <c r="J411" s="16"/>
      <c r="K411" s="14"/>
      <c r="L411" s="17"/>
      <c r="M411" s="14"/>
      <c r="N411" s="14"/>
    </row>
    <row r="412" spans="2:14" x14ac:dyDescent="0.5">
      <c r="B412" t="b">
        <f>IF(G412&lt;&gt;"",TRUE)</f>
        <v>0</v>
      </c>
      <c r="C412" t="str">
        <f>IF(G412=""," ",C411&amp;D412)</f>
        <v xml:space="preserve"> </v>
      </c>
      <c r="D412" t="str">
        <f>"{""id"":"""&amp;$G$12&amp;"."&amp;G412&amp;""",""path"":"""&amp;$G$12&amp;"."&amp;F412&amp;""",""short"":"""&amp;H412&amp;""",""definition"":"""&amp;L412&amp;""",""min"":"""&amp;I412&amp;""",""max"":"""&amp;J412&amp;""",""type"":[{""code"":"""&amp;K412&amp;"""}]"&amp;IF(M412="","",",""binding"":{""strength"":"""&amp;N412&amp;""",""valueSet"":"""&amp;M412&amp;"""}")&amp;"},"</f>
        <v>{"id":"WHOHIVAdaptationKitModel.","path":"WHOHIVAdaptationKitModel.0","short":"","definition":"","min":"","max":"","type":[{"code":""}]},</v>
      </c>
      <c r="F412">
        <f>G412</f>
        <v>0</v>
      </c>
      <c r="G412" s="14"/>
      <c r="H412" s="14"/>
      <c r="I412" s="16"/>
      <c r="J412" s="16"/>
      <c r="K412" s="14"/>
      <c r="L412" s="17"/>
      <c r="M412" s="14"/>
      <c r="N412" s="14"/>
    </row>
    <row r="413" spans="2:14" x14ac:dyDescent="0.5">
      <c r="B413" t="b">
        <f>IF(G413&lt;&gt;"",TRUE)</f>
        <v>0</v>
      </c>
      <c r="C413" t="str">
        <f>IF(G413=""," ",C412&amp;D413)</f>
        <v xml:space="preserve"> </v>
      </c>
      <c r="D413" t="str">
        <f>"{""id"":"""&amp;$G$12&amp;"."&amp;G413&amp;""",""path"":"""&amp;$G$12&amp;"."&amp;F413&amp;""",""short"":"""&amp;H413&amp;""",""definition"":"""&amp;L413&amp;""",""min"":"""&amp;I413&amp;""",""max"":"""&amp;J413&amp;""",""type"":[{""code"":"""&amp;K413&amp;"""}]"&amp;IF(M413="","",",""binding"":{""strength"":"""&amp;N413&amp;""",""valueSet"":"""&amp;M413&amp;"""}")&amp;"},"</f>
        <v>{"id":"WHOHIVAdaptationKitModel.","path":"WHOHIVAdaptationKitModel.0","short":"","definition":"","min":"","max":"","type":[{"code":""}]},</v>
      </c>
      <c r="F413">
        <f>G413</f>
        <v>0</v>
      </c>
      <c r="G413" s="14"/>
      <c r="H413" s="14"/>
      <c r="I413" s="16"/>
      <c r="J413" s="16"/>
      <c r="K413" s="14"/>
      <c r="L413" s="17"/>
      <c r="M413" s="14"/>
      <c r="N413" s="14"/>
    </row>
    <row r="414" spans="2:14" x14ac:dyDescent="0.5">
      <c r="B414" t="b">
        <f>IF(G414&lt;&gt;"",TRUE)</f>
        <v>0</v>
      </c>
      <c r="C414" t="str">
        <f>IF(G414=""," ",C413&amp;D414)</f>
        <v xml:space="preserve"> </v>
      </c>
      <c r="D414" t="str">
        <f>"{""id"":"""&amp;$G$12&amp;"."&amp;G414&amp;""",""path"":"""&amp;$G$12&amp;"."&amp;F414&amp;""",""short"":"""&amp;H414&amp;""",""definition"":"""&amp;L414&amp;""",""min"":"""&amp;I414&amp;""",""max"":"""&amp;J414&amp;""",""type"":[{""code"":"""&amp;K414&amp;"""}]"&amp;IF(M414="","",",""binding"":{""strength"":"""&amp;N414&amp;""",""valueSet"":"""&amp;M414&amp;"""}")&amp;"},"</f>
        <v>{"id":"WHOHIVAdaptationKitModel.","path":"WHOHIVAdaptationKitModel.0","short":"","definition":"","min":"","max":"","type":[{"code":""}]},</v>
      </c>
      <c r="F414">
        <f>G414</f>
        <v>0</v>
      </c>
      <c r="G414" s="14"/>
      <c r="H414" s="14"/>
      <c r="I414" s="16"/>
      <c r="J414" s="16"/>
      <c r="K414" s="14"/>
      <c r="L414" s="17"/>
      <c r="M414" s="14"/>
      <c r="N414" s="14"/>
    </row>
    <row r="415" spans="2:14" x14ac:dyDescent="0.5">
      <c r="B415" t="b">
        <f>IF(G415&lt;&gt;"",TRUE)</f>
        <v>0</v>
      </c>
      <c r="C415" t="str">
        <f>IF(G415=""," ",C414&amp;D415)</f>
        <v xml:space="preserve"> </v>
      </c>
      <c r="D415" t="str">
        <f>"{""id"":"""&amp;$G$12&amp;"."&amp;G415&amp;""",""path"":"""&amp;$G$12&amp;"."&amp;F415&amp;""",""short"":"""&amp;H415&amp;""",""definition"":"""&amp;L415&amp;""",""min"":"""&amp;I415&amp;""",""max"":"""&amp;J415&amp;""",""type"":[{""code"":"""&amp;K415&amp;"""}]"&amp;IF(M415="","",",""binding"":{""strength"":"""&amp;N415&amp;""",""valueSet"":"""&amp;M415&amp;"""}")&amp;"},"</f>
        <v>{"id":"WHOHIVAdaptationKitModel.","path":"WHOHIVAdaptationKitModel.0","short":"","definition":"","min":"","max":"","type":[{"code":""}]},</v>
      </c>
      <c r="F415">
        <f>G415</f>
        <v>0</v>
      </c>
      <c r="G415" s="14"/>
      <c r="H415" s="14"/>
      <c r="I415" s="16"/>
      <c r="J415" s="16"/>
      <c r="K415" s="14"/>
      <c r="L415" s="17"/>
      <c r="M415" s="14"/>
      <c r="N415" s="14"/>
    </row>
    <row r="416" spans="2:14" x14ac:dyDescent="0.5">
      <c r="B416" t="b">
        <f>IF(G416&lt;&gt;"",TRUE)</f>
        <v>0</v>
      </c>
      <c r="C416" t="str">
        <f>IF(G416=""," ",C415&amp;D416)</f>
        <v xml:space="preserve"> </v>
      </c>
      <c r="D416" t="str">
        <f>"{""id"":"""&amp;$G$12&amp;"."&amp;G416&amp;""",""path"":"""&amp;$G$12&amp;"."&amp;F416&amp;""",""short"":"""&amp;H416&amp;""",""definition"":"""&amp;L416&amp;""",""min"":"""&amp;I416&amp;""",""max"":"""&amp;J416&amp;""",""type"":[{""code"":"""&amp;K416&amp;"""}]"&amp;IF(M416="","",",""binding"":{""strength"":"""&amp;N416&amp;""",""valueSet"":"""&amp;M416&amp;"""}")&amp;"},"</f>
        <v>{"id":"WHOHIVAdaptationKitModel.","path":"WHOHIVAdaptationKitModel.0","short":"","definition":"","min":"","max":"","type":[{"code":""}]},</v>
      </c>
      <c r="F416">
        <f>G416</f>
        <v>0</v>
      </c>
      <c r="G416" s="14"/>
      <c r="H416" s="14"/>
      <c r="I416" s="16"/>
      <c r="J416" s="16"/>
      <c r="K416" s="14"/>
      <c r="L416" s="17"/>
      <c r="M416" s="14"/>
      <c r="N416" s="14"/>
    </row>
    <row r="417" spans="2:14" x14ac:dyDescent="0.5">
      <c r="B417" t="b">
        <f>IF(G417&lt;&gt;"",TRUE)</f>
        <v>0</v>
      </c>
      <c r="C417" t="str">
        <f>IF(G417=""," ",C416&amp;D417)</f>
        <v xml:space="preserve"> </v>
      </c>
      <c r="D417" t="str">
        <f>"{""id"":"""&amp;$G$12&amp;"."&amp;G417&amp;""",""path"":"""&amp;$G$12&amp;"."&amp;F417&amp;""",""short"":"""&amp;H417&amp;""",""definition"":"""&amp;L417&amp;""",""min"":"""&amp;I417&amp;""",""max"":"""&amp;J417&amp;""",""type"":[{""code"":"""&amp;K417&amp;"""}]"&amp;IF(M417="","",",""binding"":{""strength"":"""&amp;N417&amp;""",""valueSet"":"""&amp;M417&amp;"""}")&amp;"},"</f>
        <v>{"id":"WHOHIVAdaptationKitModel.","path":"WHOHIVAdaptationKitModel.0","short":"","definition":"","min":"","max":"","type":[{"code":""}]},</v>
      </c>
      <c r="F417">
        <f>G417</f>
        <v>0</v>
      </c>
      <c r="G417" s="14"/>
      <c r="H417" s="14"/>
      <c r="I417" s="16"/>
      <c r="J417" s="16"/>
      <c r="K417" s="14"/>
      <c r="L417" s="17"/>
      <c r="M417" s="14"/>
      <c r="N417" s="14"/>
    </row>
    <row r="418" spans="2:14" x14ac:dyDescent="0.5">
      <c r="B418" t="b">
        <f>IF(G418&lt;&gt;"",TRUE)</f>
        <v>0</v>
      </c>
      <c r="C418" t="str">
        <f>IF(G418=""," ",C417&amp;D418)</f>
        <v xml:space="preserve"> </v>
      </c>
      <c r="D418" t="str">
        <f>"{""id"":"""&amp;$G$12&amp;"."&amp;G418&amp;""",""path"":"""&amp;$G$12&amp;"."&amp;F418&amp;""",""short"":"""&amp;H418&amp;""",""definition"":"""&amp;L418&amp;""",""min"":"""&amp;I418&amp;""",""max"":"""&amp;J418&amp;""",""type"":[{""code"":"""&amp;K418&amp;"""}]"&amp;IF(M418="","",",""binding"":{""strength"":"""&amp;N418&amp;""",""valueSet"":"""&amp;M418&amp;"""}")&amp;"},"</f>
        <v>{"id":"WHOHIVAdaptationKitModel.","path":"WHOHIVAdaptationKitModel.0","short":"","definition":"","min":"","max":"","type":[{"code":""}]},</v>
      </c>
      <c r="F418">
        <f>G418</f>
        <v>0</v>
      </c>
      <c r="G418" s="14"/>
      <c r="H418" s="14"/>
      <c r="I418" s="16"/>
      <c r="J418" s="16"/>
      <c r="K418" s="14"/>
      <c r="L418" s="17"/>
      <c r="M418" s="14"/>
      <c r="N418" s="14"/>
    </row>
    <row r="419" spans="2:14" x14ac:dyDescent="0.5">
      <c r="B419" t="b">
        <f>IF(G419&lt;&gt;"",TRUE)</f>
        <v>0</v>
      </c>
      <c r="C419" t="str">
        <f>IF(G419=""," ",C418&amp;D419)</f>
        <v xml:space="preserve"> </v>
      </c>
      <c r="D419" t="str">
        <f>"{""id"":"""&amp;$G$12&amp;"."&amp;G419&amp;""",""path"":"""&amp;$G$12&amp;"."&amp;F419&amp;""",""short"":"""&amp;H419&amp;""",""definition"":"""&amp;L419&amp;""",""min"":"""&amp;I419&amp;""",""max"":"""&amp;J419&amp;""",""type"":[{""code"":"""&amp;K419&amp;"""}]"&amp;IF(M419="","",",""binding"":{""strength"":"""&amp;N419&amp;""",""valueSet"":"""&amp;M419&amp;"""}")&amp;"},"</f>
        <v>{"id":"WHOHIVAdaptationKitModel.","path":"WHOHIVAdaptationKitModel.0","short":"","definition":"","min":"","max":"","type":[{"code":""}]},</v>
      </c>
      <c r="F419">
        <f>G419</f>
        <v>0</v>
      </c>
      <c r="G419" s="14"/>
      <c r="H419" s="14"/>
      <c r="I419" s="16"/>
      <c r="J419" s="16"/>
      <c r="K419" s="14"/>
      <c r="L419" s="17"/>
      <c r="M419" s="14"/>
      <c r="N419" s="14"/>
    </row>
    <row r="420" spans="2:14" x14ac:dyDescent="0.5">
      <c r="B420" t="b">
        <f>IF(G420&lt;&gt;"",TRUE)</f>
        <v>0</v>
      </c>
      <c r="C420" t="str">
        <f>IF(G420=""," ",C419&amp;D420)</f>
        <v xml:space="preserve"> </v>
      </c>
      <c r="D420" t="str">
        <f>"{""id"":"""&amp;$G$12&amp;"."&amp;G420&amp;""",""path"":"""&amp;$G$12&amp;"."&amp;F420&amp;""",""short"":"""&amp;H420&amp;""",""definition"":"""&amp;L420&amp;""",""min"":"""&amp;I420&amp;""",""max"":"""&amp;J420&amp;""",""type"":[{""code"":"""&amp;K420&amp;"""}]"&amp;IF(M420="","",",""binding"":{""strength"":"""&amp;N420&amp;""",""valueSet"":"""&amp;M420&amp;"""}")&amp;"},"</f>
        <v>{"id":"WHOHIVAdaptationKitModel.","path":"WHOHIVAdaptationKitModel.0","short":"","definition":"","min":"","max":"","type":[{"code":""}]},</v>
      </c>
      <c r="F420">
        <f>G420</f>
        <v>0</v>
      </c>
      <c r="G420" s="14"/>
      <c r="H420" s="14"/>
      <c r="I420" s="16"/>
      <c r="J420" s="16"/>
      <c r="K420" s="14"/>
      <c r="L420" s="17"/>
      <c r="M420" s="14"/>
      <c r="N420" s="14"/>
    </row>
    <row r="421" spans="2:14" x14ac:dyDescent="0.5">
      <c r="B421" t="b">
        <f>IF(G421&lt;&gt;"",TRUE)</f>
        <v>0</v>
      </c>
      <c r="C421" t="str">
        <f>IF(G421=""," ",C420&amp;D421)</f>
        <v xml:space="preserve"> </v>
      </c>
      <c r="D421" t="str">
        <f>"{""id"":"""&amp;$G$12&amp;"."&amp;G421&amp;""",""path"":"""&amp;$G$12&amp;"."&amp;F421&amp;""",""short"":"""&amp;H421&amp;""",""definition"":"""&amp;L421&amp;""",""min"":"""&amp;I421&amp;""",""max"":"""&amp;J421&amp;""",""type"":[{""code"":"""&amp;K421&amp;"""}]"&amp;IF(M421="","",",""binding"":{""strength"":"""&amp;N421&amp;""",""valueSet"":"""&amp;M421&amp;"""}")&amp;"},"</f>
        <v>{"id":"WHOHIVAdaptationKitModel.","path":"WHOHIVAdaptationKitModel.0","short":"","definition":"","min":"","max":"","type":[{"code":""}]},</v>
      </c>
      <c r="F421">
        <f>G421</f>
        <v>0</v>
      </c>
      <c r="G421" s="14"/>
      <c r="H421" s="14"/>
      <c r="I421" s="16"/>
      <c r="J421" s="16"/>
      <c r="K421" s="14"/>
      <c r="L421" s="17"/>
      <c r="M421" s="14"/>
      <c r="N421" s="14"/>
    </row>
    <row r="422" spans="2:14" x14ac:dyDescent="0.5">
      <c r="B422" t="b">
        <f>IF(G422&lt;&gt;"",TRUE)</f>
        <v>0</v>
      </c>
      <c r="C422" t="str">
        <f>IF(G422=""," ",C421&amp;D422)</f>
        <v xml:space="preserve"> </v>
      </c>
      <c r="D422" t="str">
        <f>"{""id"":"""&amp;$G$12&amp;"."&amp;G422&amp;""",""path"":"""&amp;$G$12&amp;"."&amp;F422&amp;""",""short"":"""&amp;H422&amp;""",""definition"":"""&amp;L422&amp;""",""min"":"""&amp;I422&amp;""",""max"":"""&amp;J422&amp;""",""type"":[{""code"":"""&amp;K422&amp;"""}]"&amp;IF(M422="","",",""binding"":{""strength"":"""&amp;N422&amp;""",""valueSet"":"""&amp;M422&amp;"""}")&amp;"},"</f>
        <v>{"id":"WHOHIVAdaptationKitModel.","path":"WHOHIVAdaptationKitModel.0","short":"","definition":"","min":"","max":"","type":[{"code":""}]},</v>
      </c>
      <c r="F422">
        <f>G422</f>
        <v>0</v>
      </c>
      <c r="G422" s="14"/>
      <c r="H422" s="14"/>
      <c r="I422" s="16"/>
      <c r="J422" s="16"/>
      <c r="K422" s="14"/>
      <c r="L422" s="17"/>
      <c r="M422" s="14"/>
      <c r="N422" s="14"/>
    </row>
    <row r="423" spans="2:14" x14ac:dyDescent="0.5">
      <c r="B423" t="b">
        <f>IF(G423&lt;&gt;"",TRUE)</f>
        <v>0</v>
      </c>
      <c r="C423" t="str">
        <f>IF(G423=""," ",C422&amp;D423)</f>
        <v xml:space="preserve"> </v>
      </c>
      <c r="D423" t="str">
        <f>"{""id"":"""&amp;$G$12&amp;"."&amp;G423&amp;""",""path"":"""&amp;$G$12&amp;"."&amp;F423&amp;""",""short"":"""&amp;H423&amp;""",""definition"":"""&amp;L423&amp;""",""min"":"""&amp;I423&amp;""",""max"":"""&amp;J423&amp;""",""type"":[{""code"":"""&amp;K423&amp;"""}]"&amp;IF(M423="","",",""binding"":{""strength"":"""&amp;N423&amp;""",""valueSet"":"""&amp;M423&amp;"""}")&amp;"},"</f>
        <v>{"id":"WHOHIVAdaptationKitModel.","path":"WHOHIVAdaptationKitModel.0","short":"","definition":"","min":"","max":"","type":[{"code":""}]},</v>
      </c>
      <c r="F423">
        <f>G423</f>
        <v>0</v>
      </c>
      <c r="G423" s="14"/>
      <c r="H423" s="14"/>
      <c r="I423" s="16"/>
      <c r="J423" s="16"/>
      <c r="K423" s="14"/>
      <c r="L423" s="17"/>
      <c r="M423" s="14"/>
      <c r="N423" s="14"/>
    </row>
    <row r="424" spans="2:14" x14ac:dyDescent="0.5">
      <c r="B424" t="b">
        <f>IF(G424&lt;&gt;"",TRUE)</f>
        <v>0</v>
      </c>
      <c r="C424" t="str">
        <f>IF(G424=""," ",C423&amp;D424)</f>
        <v xml:space="preserve"> </v>
      </c>
      <c r="D424" t="str">
        <f>"{""id"":"""&amp;$G$12&amp;"."&amp;G424&amp;""",""path"":"""&amp;$G$12&amp;"."&amp;F424&amp;""",""short"":"""&amp;H424&amp;""",""definition"":"""&amp;L424&amp;""",""min"":"""&amp;I424&amp;""",""max"":"""&amp;J424&amp;""",""type"":[{""code"":"""&amp;K424&amp;"""}]"&amp;IF(M424="","",",""binding"":{""strength"":"""&amp;N424&amp;""",""valueSet"":"""&amp;M424&amp;"""}")&amp;"},"</f>
        <v>{"id":"WHOHIVAdaptationKitModel.","path":"WHOHIVAdaptationKitModel.0","short":"","definition":"","min":"","max":"","type":[{"code":""}]},</v>
      </c>
      <c r="F424">
        <f>G424</f>
        <v>0</v>
      </c>
      <c r="G424" s="14"/>
      <c r="H424" s="14"/>
      <c r="I424" s="16"/>
      <c r="J424" s="16"/>
      <c r="K424" s="14"/>
      <c r="L424" s="17"/>
      <c r="M424" s="14"/>
      <c r="N424" s="14"/>
    </row>
    <row r="425" spans="2:14" x14ac:dyDescent="0.5">
      <c r="B425" t="b">
        <f>IF(G425&lt;&gt;"",TRUE)</f>
        <v>0</v>
      </c>
      <c r="C425" t="str">
        <f>IF(G425=""," ",C424&amp;D425)</f>
        <v xml:space="preserve"> </v>
      </c>
      <c r="D425" t="str">
        <f>"{""id"":"""&amp;$G$12&amp;"."&amp;G425&amp;""",""path"":"""&amp;$G$12&amp;"."&amp;F425&amp;""",""short"":"""&amp;H425&amp;""",""definition"":"""&amp;L425&amp;""",""min"":"""&amp;I425&amp;""",""max"":"""&amp;J425&amp;""",""type"":[{""code"":"""&amp;K425&amp;"""}]"&amp;IF(M425="","",",""binding"":{""strength"":"""&amp;N425&amp;""",""valueSet"":"""&amp;M425&amp;"""}")&amp;"},"</f>
        <v>{"id":"WHOHIVAdaptationKitModel.","path":"WHOHIVAdaptationKitModel.0","short":"","definition":"","min":"","max":"","type":[{"code":""}]},</v>
      </c>
      <c r="F425">
        <f>G425</f>
        <v>0</v>
      </c>
      <c r="G425" s="14"/>
      <c r="H425" s="14"/>
      <c r="I425" s="16"/>
      <c r="J425" s="16"/>
      <c r="K425" s="14"/>
      <c r="L425" s="17"/>
      <c r="M425" s="14"/>
      <c r="N425" s="14"/>
    </row>
    <row r="426" spans="2:14" x14ac:dyDescent="0.5">
      <c r="B426" t="b">
        <f>IF(G426&lt;&gt;"",TRUE)</f>
        <v>0</v>
      </c>
      <c r="C426" t="str">
        <f>IF(G426=""," ",C425&amp;D426)</f>
        <v xml:space="preserve"> </v>
      </c>
      <c r="D426" t="str">
        <f>"{""id"":"""&amp;$G$12&amp;"."&amp;G426&amp;""",""path"":"""&amp;$G$12&amp;"."&amp;F426&amp;""",""short"":"""&amp;H426&amp;""",""definition"":"""&amp;L426&amp;""",""min"":"""&amp;I426&amp;""",""max"":"""&amp;J426&amp;""",""type"":[{""code"":"""&amp;K426&amp;"""}]"&amp;IF(M426="","",",""binding"":{""strength"":"""&amp;N426&amp;""",""valueSet"":"""&amp;M426&amp;"""}")&amp;"},"</f>
        <v>{"id":"WHOHIVAdaptationKitModel.","path":"WHOHIVAdaptationKitModel.0","short":"","definition":"","min":"","max":"","type":[{"code":""}]},</v>
      </c>
      <c r="F426">
        <f>G426</f>
        <v>0</v>
      </c>
      <c r="G426" s="14"/>
      <c r="H426" s="14"/>
      <c r="I426" s="16"/>
      <c r="J426" s="16"/>
      <c r="K426" s="14"/>
      <c r="L426" s="17"/>
      <c r="M426" s="14"/>
      <c r="N426" s="14"/>
    </row>
    <row r="427" spans="2:14" x14ac:dyDescent="0.5">
      <c r="B427" t="b">
        <f>IF(G427&lt;&gt;"",TRUE)</f>
        <v>0</v>
      </c>
      <c r="C427" t="str">
        <f>IF(G427=""," ",C426&amp;D427)</f>
        <v xml:space="preserve"> </v>
      </c>
      <c r="D427" t="str">
        <f>"{""id"":"""&amp;$G$12&amp;"."&amp;G427&amp;""",""path"":"""&amp;$G$12&amp;"."&amp;F427&amp;""",""short"":"""&amp;H427&amp;""",""definition"":"""&amp;L427&amp;""",""min"":"""&amp;I427&amp;""",""max"":"""&amp;J427&amp;""",""type"":[{""code"":"""&amp;K427&amp;"""}]"&amp;IF(M427="","",",""binding"":{""strength"":"""&amp;N427&amp;""",""valueSet"":"""&amp;M427&amp;"""}")&amp;"},"</f>
        <v>{"id":"WHOHIVAdaptationKitModel.","path":"WHOHIVAdaptationKitModel.0","short":"","definition":"","min":"","max":"","type":[{"code":""}]},</v>
      </c>
      <c r="F427">
        <f>G427</f>
        <v>0</v>
      </c>
      <c r="G427" s="14"/>
      <c r="H427" s="14"/>
      <c r="I427" s="16"/>
      <c r="J427" s="16"/>
      <c r="K427" s="14"/>
      <c r="L427" s="17"/>
      <c r="M427" s="14"/>
      <c r="N427" s="14"/>
    </row>
    <row r="428" spans="2:14" x14ac:dyDescent="0.5">
      <c r="B428" t="b">
        <f>IF(G428&lt;&gt;"",TRUE)</f>
        <v>0</v>
      </c>
      <c r="C428" t="str">
        <f>IF(G428=""," ",C427&amp;D428)</f>
        <v xml:space="preserve"> </v>
      </c>
      <c r="D428" t="str">
        <f>"{""id"":"""&amp;$G$12&amp;"."&amp;G428&amp;""",""path"":"""&amp;$G$12&amp;"."&amp;F428&amp;""",""short"":"""&amp;H428&amp;""",""definition"":"""&amp;L428&amp;""",""min"":"""&amp;I428&amp;""",""max"":"""&amp;J428&amp;""",""type"":[{""code"":"""&amp;K428&amp;"""}]"&amp;IF(M428="","",",""binding"":{""strength"":"""&amp;N428&amp;""",""valueSet"":"""&amp;M428&amp;"""}")&amp;"},"</f>
        <v>{"id":"WHOHIVAdaptationKitModel.","path":"WHOHIVAdaptationKitModel.0","short":"","definition":"","min":"","max":"","type":[{"code":""}]},</v>
      </c>
      <c r="F428">
        <f>G428</f>
        <v>0</v>
      </c>
      <c r="G428" s="14"/>
      <c r="H428" s="14"/>
      <c r="I428" s="16"/>
      <c r="J428" s="16"/>
      <c r="K428" s="14"/>
      <c r="L428" s="17"/>
      <c r="M428" s="14"/>
      <c r="N428" s="14"/>
    </row>
    <row r="429" spans="2:14" x14ac:dyDescent="0.5">
      <c r="B429" t="b">
        <f>IF(G429&lt;&gt;"",TRUE)</f>
        <v>0</v>
      </c>
      <c r="C429" t="str">
        <f>IF(G429=""," ",C428&amp;D429)</f>
        <v xml:space="preserve"> </v>
      </c>
      <c r="D429" t="str">
        <f>"{""id"":"""&amp;$G$12&amp;"."&amp;G429&amp;""",""path"":"""&amp;$G$12&amp;"."&amp;F429&amp;""",""short"":"""&amp;H429&amp;""",""definition"":"""&amp;L429&amp;""",""min"":"""&amp;I429&amp;""",""max"":"""&amp;J429&amp;""",""type"":[{""code"":"""&amp;K429&amp;"""}]"&amp;IF(M429="","",",""binding"":{""strength"":"""&amp;N429&amp;""",""valueSet"":"""&amp;M429&amp;"""}")&amp;"},"</f>
        <v>{"id":"WHOHIVAdaptationKitModel.","path":"WHOHIVAdaptationKitModel.0","short":"","definition":"","min":"","max":"","type":[{"code":""}]},</v>
      </c>
      <c r="F429">
        <f>G429</f>
        <v>0</v>
      </c>
      <c r="G429" s="14"/>
      <c r="H429" s="14"/>
      <c r="I429" s="16"/>
      <c r="J429" s="16"/>
      <c r="K429" s="14"/>
      <c r="L429" s="17"/>
      <c r="M429" s="14"/>
      <c r="N429" s="14"/>
    </row>
    <row r="430" spans="2:14" x14ac:dyDescent="0.5">
      <c r="B430" t="b">
        <f>IF(G430&lt;&gt;"",TRUE)</f>
        <v>0</v>
      </c>
      <c r="C430" t="str">
        <f>IF(G430=""," ",C429&amp;D430)</f>
        <v xml:space="preserve"> </v>
      </c>
      <c r="D430" t="str">
        <f>"{""id"":"""&amp;$G$12&amp;"."&amp;G430&amp;""",""path"":"""&amp;$G$12&amp;"."&amp;F430&amp;""",""short"":"""&amp;H430&amp;""",""definition"":"""&amp;L430&amp;""",""min"":"""&amp;I430&amp;""",""max"":"""&amp;J430&amp;""",""type"":[{""code"":"""&amp;K430&amp;"""}]"&amp;IF(M430="","",",""binding"":{""strength"":"""&amp;N430&amp;""",""valueSet"":"""&amp;M430&amp;"""}")&amp;"},"</f>
        <v>{"id":"WHOHIVAdaptationKitModel.","path":"WHOHIVAdaptationKitModel.0","short":"","definition":"","min":"","max":"","type":[{"code":""}]},</v>
      </c>
      <c r="F430">
        <f>G430</f>
        <v>0</v>
      </c>
      <c r="G430" s="14"/>
      <c r="H430" s="14"/>
      <c r="I430" s="16"/>
      <c r="J430" s="16"/>
      <c r="K430" s="14"/>
      <c r="L430" s="17"/>
      <c r="M430" s="14"/>
      <c r="N430" s="14"/>
    </row>
    <row r="431" spans="2:14" x14ac:dyDescent="0.5">
      <c r="B431" t="b">
        <f>IF(G431&lt;&gt;"",TRUE)</f>
        <v>0</v>
      </c>
      <c r="C431" t="str">
        <f>IF(G431=""," ",C430&amp;D431)</f>
        <v xml:space="preserve"> </v>
      </c>
      <c r="D431" t="str">
        <f>"{""id"":"""&amp;$G$12&amp;"."&amp;G431&amp;""",""path"":"""&amp;$G$12&amp;"."&amp;F431&amp;""",""short"":"""&amp;H431&amp;""",""definition"":"""&amp;L431&amp;""",""min"":"""&amp;I431&amp;""",""max"":"""&amp;J431&amp;""",""type"":[{""code"":"""&amp;K431&amp;"""}]"&amp;IF(M431="","",",""binding"":{""strength"":"""&amp;N431&amp;""",""valueSet"":"""&amp;M431&amp;"""}")&amp;"},"</f>
        <v>{"id":"WHOHIVAdaptationKitModel.","path":"WHOHIVAdaptationKitModel.0","short":"","definition":"","min":"","max":"","type":[{"code":""}]},</v>
      </c>
      <c r="F431">
        <f>G431</f>
        <v>0</v>
      </c>
      <c r="G431" s="14"/>
      <c r="H431" s="14"/>
      <c r="I431" s="16"/>
      <c r="J431" s="16"/>
      <c r="K431" s="14"/>
      <c r="L431" s="17"/>
      <c r="M431" s="14"/>
      <c r="N431" s="14"/>
    </row>
    <row r="432" spans="2:14" x14ac:dyDescent="0.5">
      <c r="B432" t="b">
        <f>IF(G432&lt;&gt;"",TRUE)</f>
        <v>0</v>
      </c>
      <c r="C432" t="str">
        <f>IF(G432=""," ",C431&amp;D432)</f>
        <v xml:space="preserve"> </v>
      </c>
      <c r="D432" t="str">
        <f>"{""id"":"""&amp;$G$12&amp;"."&amp;G432&amp;""",""path"":"""&amp;$G$12&amp;"."&amp;F432&amp;""",""short"":"""&amp;H432&amp;""",""definition"":"""&amp;L432&amp;""",""min"":"""&amp;I432&amp;""",""max"":"""&amp;J432&amp;""",""type"":[{""code"":"""&amp;K432&amp;"""}]"&amp;IF(M432="","",",""binding"":{""strength"":"""&amp;N432&amp;""",""valueSet"":"""&amp;M432&amp;"""}")&amp;"},"</f>
        <v>{"id":"WHOHIVAdaptationKitModel.","path":"WHOHIVAdaptationKitModel.0","short":"","definition":"","min":"","max":"","type":[{"code":""}]},</v>
      </c>
      <c r="F432">
        <f>G432</f>
        <v>0</v>
      </c>
      <c r="G432" s="14"/>
      <c r="H432" s="14"/>
      <c r="I432" s="16"/>
      <c r="J432" s="16"/>
      <c r="K432" s="14"/>
      <c r="L432" s="17"/>
      <c r="M432" s="14"/>
      <c r="N432" s="14"/>
    </row>
    <row r="433" spans="2:14" x14ac:dyDescent="0.5">
      <c r="B433" t="b">
        <f>IF(G433&lt;&gt;"",TRUE)</f>
        <v>0</v>
      </c>
      <c r="C433" t="str">
        <f>IF(G433=""," ",C432&amp;D433)</f>
        <v xml:space="preserve"> </v>
      </c>
      <c r="D433" t="str">
        <f>"{""id"":"""&amp;$G$12&amp;"."&amp;G433&amp;""",""path"":"""&amp;$G$12&amp;"."&amp;F433&amp;""",""short"":"""&amp;H433&amp;""",""definition"":"""&amp;L433&amp;""",""min"":"""&amp;I433&amp;""",""max"":"""&amp;J433&amp;""",""type"":[{""code"":"""&amp;K433&amp;"""}]"&amp;IF(M433="","",",""binding"":{""strength"":"""&amp;N433&amp;""",""valueSet"":"""&amp;M433&amp;"""}")&amp;"},"</f>
        <v>{"id":"WHOHIVAdaptationKitModel.","path":"WHOHIVAdaptationKitModel.0","short":"","definition":"","min":"","max":"","type":[{"code":""}]},</v>
      </c>
      <c r="F433">
        <f>G433</f>
        <v>0</v>
      </c>
      <c r="G433" s="14"/>
      <c r="H433" s="14"/>
      <c r="I433" s="16"/>
      <c r="J433" s="16"/>
      <c r="K433" s="14"/>
      <c r="L433" s="17"/>
      <c r="M433" s="14"/>
      <c r="N433" s="14"/>
    </row>
    <row r="434" spans="2:14" x14ac:dyDescent="0.5">
      <c r="B434" t="b">
        <f>IF(G434&lt;&gt;"",TRUE)</f>
        <v>0</v>
      </c>
      <c r="C434" t="str">
        <f>IF(G434=""," ",C433&amp;D434)</f>
        <v xml:space="preserve"> </v>
      </c>
      <c r="D434" t="str">
        <f>"{""id"":"""&amp;$G$12&amp;"."&amp;G434&amp;""",""path"":"""&amp;$G$12&amp;"."&amp;F434&amp;""",""short"":"""&amp;H434&amp;""",""definition"":"""&amp;L434&amp;""",""min"":"""&amp;I434&amp;""",""max"":"""&amp;J434&amp;""",""type"":[{""code"":"""&amp;K434&amp;"""}]"&amp;IF(M434="","",",""binding"":{""strength"":"""&amp;N434&amp;""",""valueSet"":"""&amp;M434&amp;"""}")&amp;"},"</f>
        <v>{"id":"WHOHIVAdaptationKitModel.","path":"WHOHIVAdaptationKitModel.0","short":"","definition":"","min":"","max":"","type":[{"code":""}]},</v>
      </c>
      <c r="F434">
        <f>G434</f>
        <v>0</v>
      </c>
      <c r="G434" s="14"/>
      <c r="H434" s="14"/>
      <c r="I434" s="16"/>
      <c r="J434" s="16"/>
      <c r="K434" s="14"/>
      <c r="L434" s="17"/>
      <c r="M434" s="14"/>
      <c r="N434" s="14"/>
    </row>
    <row r="435" spans="2:14" x14ac:dyDescent="0.5">
      <c r="B435" t="b">
        <f>IF(G435&lt;&gt;"",TRUE)</f>
        <v>0</v>
      </c>
      <c r="C435" t="str">
        <f>IF(G435=""," ",C434&amp;D435)</f>
        <v xml:space="preserve"> </v>
      </c>
      <c r="D435" t="str">
        <f>"{""id"":"""&amp;$G$12&amp;"."&amp;G435&amp;""",""path"":"""&amp;$G$12&amp;"."&amp;F435&amp;""",""short"":"""&amp;H435&amp;""",""definition"":"""&amp;L435&amp;""",""min"":"""&amp;I435&amp;""",""max"":"""&amp;J435&amp;""",""type"":[{""code"":"""&amp;K435&amp;"""}]"&amp;IF(M435="","",",""binding"":{""strength"":"""&amp;N435&amp;""",""valueSet"":"""&amp;M435&amp;"""}")&amp;"},"</f>
        <v>{"id":"WHOHIVAdaptationKitModel.","path":"WHOHIVAdaptationKitModel.0","short":"","definition":"","min":"","max":"","type":[{"code":""}]},</v>
      </c>
      <c r="F435">
        <f>G435</f>
        <v>0</v>
      </c>
      <c r="G435" s="14"/>
      <c r="H435" s="14"/>
      <c r="I435" s="16"/>
      <c r="J435" s="16"/>
      <c r="K435" s="14"/>
      <c r="L435" s="17"/>
      <c r="M435" s="14"/>
      <c r="N435" s="14"/>
    </row>
    <row r="436" spans="2:14" x14ac:dyDescent="0.5">
      <c r="B436" t="b">
        <f>IF(G436&lt;&gt;"",TRUE)</f>
        <v>0</v>
      </c>
      <c r="C436" t="str">
        <f>IF(G436=""," ",C435&amp;D436)</f>
        <v xml:space="preserve"> </v>
      </c>
      <c r="D436" t="str">
        <f>"{""id"":"""&amp;$G$12&amp;"."&amp;G436&amp;""",""path"":"""&amp;$G$12&amp;"."&amp;F436&amp;""",""short"":"""&amp;H436&amp;""",""definition"":"""&amp;L436&amp;""",""min"":"""&amp;I436&amp;""",""max"":"""&amp;J436&amp;""",""type"":[{""code"":"""&amp;K436&amp;"""}]"&amp;IF(M436="","",",""binding"":{""strength"":"""&amp;N436&amp;""",""valueSet"":"""&amp;M436&amp;"""}")&amp;"},"</f>
        <v>{"id":"WHOHIVAdaptationKitModel.","path":"WHOHIVAdaptationKitModel.0","short":"","definition":"","min":"","max":"","type":[{"code":""}]},</v>
      </c>
      <c r="F436">
        <f>G436</f>
        <v>0</v>
      </c>
      <c r="G436" s="14"/>
      <c r="H436" s="14"/>
      <c r="I436" s="16"/>
      <c r="J436" s="16"/>
      <c r="K436" s="14"/>
      <c r="L436" s="17"/>
      <c r="M436" s="14"/>
      <c r="N436" s="14"/>
    </row>
    <row r="437" spans="2:14" x14ac:dyDescent="0.5">
      <c r="B437" t="b">
        <f>IF(G437&lt;&gt;"",TRUE)</f>
        <v>0</v>
      </c>
      <c r="C437" t="str">
        <f>IF(G437=""," ",C436&amp;D437)</f>
        <v xml:space="preserve"> </v>
      </c>
      <c r="D437" t="str">
        <f>"{""id"":"""&amp;$G$12&amp;"."&amp;G437&amp;""",""path"":"""&amp;$G$12&amp;"."&amp;F437&amp;""",""short"":"""&amp;H437&amp;""",""definition"":"""&amp;L437&amp;""",""min"":"""&amp;I437&amp;""",""max"":"""&amp;J437&amp;""",""type"":[{""code"":"""&amp;K437&amp;"""}]"&amp;IF(M437="","",",""binding"":{""strength"":"""&amp;N437&amp;""",""valueSet"":"""&amp;M437&amp;"""}")&amp;"},"</f>
        <v>{"id":"WHOHIVAdaptationKitModel.","path":"WHOHIVAdaptationKitModel.0","short":"","definition":"","min":"","max":"","type":[{"code":""}]},</v>
      </c>
      <c r="F437">
        <f>G437</f>
        <v>0</v>
      </c>
      <c r="G437" s="14"/>
      <c r="H437" s="14"/>
      <c r="I437" s="16"/>
      <c r="J437" s="16"/>
      <c r="K437" s="14"/>
      <c r="L437" s="17"/>
      <c r="M437" s="14"/>
      <c r="N437" s="14"/>
    </row>
    <row r="438" spans="2:14" x14ac:dyDescent="0.5">
      <c r="B438" t="b">
        <f>IF(G438&lt;&gt;"",TRUE)</f>
        <v>0</v>
      </c>
      <c r="C438" t="str">
        <f>IF(G438=""," ",C437&amp;D438)</f>
        <v xml:space="preserve"> </v>
      </c>
      <c r="D438" t="str">
        <f>"{""id"":"""&amp;$G$12&amp;"."&amp;G438&amp;""",""path"":"""&amp;$G$12&amp;"."&amp;F438&amp;""",""short"":"""&amp;H438&amp;""",""definition"":"""&amp;L438&amp;""",""min"":"""&amp;I438&amp;""",""max"":"""&amp;J438&amp;""",""type"":[{""code"":"""&amp;K438&amp;"""}]"&amp;IF(M438="","",",""binding"":{""strength"":"""&amp;N438&amp;""",""valueSet"":"""&amp;M438&amp;"""}")&amp;"},"</f>
        <v>{"id":"WHOHIVAdaptationKitModel.","path":"WHOHIVAdaptationKitModel.0","short":"","definition":"","min":"","max":"","type":[{"code":""}]},</v>
      </c>
      <c r="F438">
        <f>G438</f>
        <v>0</v>
      </c>
      <c r="G438" s="14"/>
      <c r="H438" s="14"/>
      <c r="I438" s="16"/>
      <c r="J438" s="16"/>
      <c r="K438" s="14"/>
      <c r="L438" s="17"/>
      <c r="M438" s="14"/>
      <c r="N438" s="14"/>
    </row>
    <row r="439" spans="2:14" x14ac:dyDescent="0.5">
      <c r="B439" t="b">
        <f>IF(G439&lt;&gt;"",TRUE)</f>
        <v>0</v>
      </c>
      <c r="C439" t="str">
        <f>IF(G439=""," ",C438&amp;D439)</f>
        <v xml:space="preserve"> </v>
      </c>
      <c r="D439" t="str">
        <f>"{""id"":"""&amp;$G$12&amp;"."&amp;G439&amp;""",""path"":"""&amp;$G$12&amp;"."&amp;F439&amp;""",""short"":"""&amp;H439&amp;""",""definition"":"""&amp;L439&amp;""",""min"":"""&amp;I439&amp;""",""max"":"""&amp;J439&amp;""",""type"":[{""code"":"""&amp;K439&amp;"""}]"&amp;IF(M439="","",",""binding"":{""strength"":"""&amp;N439&amp;""",""valueSet"":"""&amp;M439&amp;"""}")&amp;"},"</f>
        <v>{"id":"WHOHIVAdaptationKitModel.","path":"WHOHIVAdaptationKitModel.0","short":"","definition":"","min":"","max":"","type":[{"code":""}]},</v>
      </c>
      <c r="F439">
        <f>G439</f>
        <v>0</v>
      </c>
      <c r="G439" s="14"/>
      <c r="H439" s="14"/>
      <c r="I439" s="16"/>
      <c r="J439" s="16"/>
      <c r="K439" s="14"/>
      <c r="L439" s="17"/>
      <c r="M439" s="14"/>
      <c r="N439" s="14"/>
    </row>
    <row r="440" spans="2:14" x14ac:dyDescent="0.5">
      <c r="B440" t="b">
        <f>IF(G440&lt;&gt;"",TRUE)</f>
        <v>0</v>
      </c>
      <c r="C440" t="str">
        <f>IF(G440=""," ",C439&amp;D440)</f>
        <v xml:space="preserve"> </v>
      </c>
      <c r="D440" t="str">
        <f>"{""id"":"""&amp;$G$12&amp;"."&amp;G440&amp;""",""path"":"""&amp;$G$12&amp;"."&amp;F440&amp;""",""short"":"""&amp;H440&amp;""",""definition"":"""&amp;L440&amp;""",""min"":"""&amp;I440&amp;""",""max"":"""&amp;J440&amp;""",""type"":[{""code"":"""&amp;K440&amp;"""}]"&amp;IF(M440="","",",""binding"":{""strength"":"""&amp;N440&amp;""",""valueSet"":"""&amp;M440&amp;"""}")&amp;"},"</f>
        <v>{"id":"WHOHIVAdaptationKitModel.","path":"WHOHIVAdaptationKitModel.0","short":"","definition":"","min":"","max":"","type":[{"code":""}]},</v>
      </c>
      <c r="F440">
        <f>G440</f>
        <v>0</v>
      </c>
      <c r="G440" s="14"/>
      <c r="H440" s="14"/>
      <c r="I440" s="16"/>
      <c r="J440" s="16"/>
      <c r="K440" s="14"/>
      <c r="L440" s="17"/>
      <c r="M440" s="14"/>
      <c r="N440" s="14"/>
    </row>
    <row r="441" spans="2:14" x14ac:dyDescent="0.5">
      <c r="B441" t="b">
        <f>IF(G441&lt;&gt;"",TRUE)</f>
        <v>0</v>
      </c>
      <c r="C441" t="str">
        <f>IF(G441=""," ",C440&amp;D441)</f>
        <v xml:space="preserve"> </v>
      </c>
      <c r="D441" t="str">
        <f>"{""id"":"""&amp;$G$12&amp;"."&amp;G441&amp;""",""path"":"""&amp;$G$12&amp;"."&amp;F441&amp;""",""short"":"""&amp;H441&amp;""",""definition"":"""&amp;L441&amp;""",""min"":"""&amp;I441&amp;""",""max"":"""&amp;J441&amp;""",""type"":[{""code"":"""&amp;K441&amp;"""}]"&amp;IF(M441="","",",""binding"":{""strength"":"""&amp;N441&amp;""",""valueSet"":"""&amp;M441&amp;"""}")&amp;"},"</f>
        <v>{"id":"WHOHIVAdaptationKitModel.","path":"WHOHIVAdaptationKitModel.0","short":"","definition":"","min":"","max":"","type":[{"code":""}]},</v>
      </c>
      <c r="F441">
        <f>G441</f>
        <v>0</v>
      </c>
      <c r="G441" s="14"/>
      <c r="H441" s="14"/>
      <c r="I441" s="16"/>
      <c r="J441" s="16"/>
      <c r="K441" s="14"/>
      <c r="L441" s="17"/>
      <c r="M441" s="14"/>
      <c r="N441" s="14"/>
    </row>
    <row r="442" spans="2:14" x14ac:dyDescent="0.5">
      <c r="B442" t="b">
        <f>IF(G442&lt;&gt;"",TRUE)</f>
        <v>0</v>
      </c>
      <c r="C442" t="str">
        <f>IF(G442=""," ",C441&amp;D442)</f>
        <v xml:space="preserve"> </v>
      </c>
      <c r="D442" t="str">
        <f>"{""id"":"""&amp;$G$12&amp;"."&amp;G442&amp;""",""path"":"""&amp;$G$12&amp;"."&amp;F442&amp;""",""short"":"""&amp;H442&amp;""",""definition"":"""&amp;L442&amp;""",""min"":"""&amp;I442&amp;""",""max"":"""&amp;J442&amp;""",""type"":[{""code"":"""&amp;K442&amp;"""}]"&amp;IF(M442="","",",""binding"":{""strength"":"""&amp;N442&amp;""",""valueSet"":"""&amp;M442&amp;"""}")&amp;"},"</f>
        <v>{"id":"WHOHIVAdaptationKitModel.","path":"WHOHIVAdaptationKitModel.0","short":"","definition":"","min":"","max":"","type":[{"code":""}]},</v>
      </c>
      <c r="F442">
        <f>G442</f>
        <v>0</v>
      </c>
      <c r="G442" s="14"/>
      <c r="H442" s="14"/>
      <c r="I442" s="16"/>
      <c r="J442" s="16"/>
      <c r="K442" s="14"/>
      <c r="L442" s="17"/>
      <c r="M442" s="14"/>
      <c r="N442" s="14"/>
    </row>
    <row r="443" spans="2:14" x14ac:dyDescent="0.5">
      <c r="B443" t="b">
        <f>IF(G443&lt;&gt;"",TRUE)</f>
        <v>0</v>
      </c>
      <c r="C443" t="str">
        <f>IF(G443=""," ",C442&amp;D443)</f>
        <v xml:space="preserve"> </v>
      </c>
      <c r="D443" t="str">
        <f>"{""id"":"""&amp;$G$12&amp;"."&amp;G443&amp;""",""path"":"""&amp;$G$12&amp;"."&amp;F443&amp;""",""short"":"""&amp;H443&amp;""",""definition"":"""&amp;L443&amp;""",""min"":"""&amp;I443&amp;""",""max"":"""&amp;J443&amp;""",""type"":[{""code"":"""&amp;K443&amp;"""}]"&amp;IF(M443="","",",""binding"":{""strength"":"""&amp;N443&amp;""",""valueSet"":"""&amp;M443&amp;"""}")&amp;"},"</f>
        <v>{"id":"WHOHIVAdaptationKitModel.","path":"WHOHIVAdaptationKitModel.0","short":"","definition":"","min":"","max":"","type":[{"code":""}]},</v>
      </c>
      <c r="F443">
        <f>G443</f>
        <v>0</v>
      </c>
      <c r="G443" s="14"/>
      <c r="H443" s="14"/>
      <c r="I443" s="16"/>
      <c r="J443" s="16"/>
      <c r="K443" s="14"/>
      <c r="L443" s="17"/>
      <c r="M443" s="14"/>
      <c r="N443" s="14"/>
    </row>
    <row r="444" spans="2:14" x14ac:dyDescent="0.5">
      <c r="B444" t="b">
        <f>IF(G444&lt;&gt;"",TRUE)</f>
        <v>0</v>
      </c>
      <c r="C444" t="str">
        <f>IF(G444=""," ",C443&amp;D444)</f>
        <v xml:space="preserve"> </v>
      </c>
      <c r="D444" t="str">
        <f>"{""id"":"""&amp;$G$12&amp;"."&amp;G444&amp;""",""path"":"""&amp;$G$12&amp;"."&amp;F444&amp;""",""short"":"""&amp;H444&amp;""",""definition"":"""&amp;L444&amp;""",""min"":"""&amp;I444&amp;""",""max"":"""&amp;J444&amp;""",""type"":[{""code"":"""&amp;K444&amp;"""}]"&amp;IF(M444="","",",""binding"":{""strength"":"""&amp;N444&amp;""",""valueSet"":"""&amp;M444&amp;"""}")&amp;"},"</f>
        <v>{"id":"WHOHIVAdaptationKitModel.","path":"WHOHIVAdaptationKitModel.0","short":"","definition":"","min":"","max":"","type":[{"code":""}]},</v>
      </c>
      <c r="F444">
        <f>G444</f>
        <v>0</v>
      </c>
      <c r="G444" s="14"/>
      <c r="H444" s="14"/>
      <c r="I444" s="16"/>
      <c r="J444" s="16"/>
      <c r="K444" s="14"/>
      <c r="L444" s="17"/>
      <c r="M444" s="14"/>
      <c r="N444" s="14"/>
    </row>
    <row r="445" spans="2:14" x14ac:dyDescent="0.5">
      <c r="B445" t="b">
        <f>IF(G445&lt;&gt;"",TRUE)</f>
        <v>0</v>
      </c>
      <c r="C445" t="str">
        <f>IF(G445=""," ",C444&amp;D445)</f>
        <v xml:space="preserve"> </v>
      </c>
      <c r="D445" t="str">
        <f>"{""id"":"""&amp;$G$12&amp;"."&amp;G445&amp;""",""path"":"""&amp;$G$12&amp;"."&amp;F445&amp;""",""short"":"""&amp;H445&amp;""",""definition"":"""&amp;L445&amp;""",""min"":"""&amp;I445&amp;""",""max"":"""&amp;J445&amp;""",""type"":[{""code"":"""&amp;K445&amp;"""}]"&amp;IF(M445="","",",""binding"":{""strength"":"""&amp;N445&amp;""",""valueSet"":"""&amp;M445&amp;"""}")&amp;"},"</f>
        <v>{"id":"WHOHIVAdaptationKitModel.","path":"WHOHIVAdaptationKitModel.0","short":"","definition":"","min":"","max":"","type":[{"code":""}]},</v>
      </c>
      <c r="F445">
        <f>G445</f>
        <v>0</v>
      </c>
      <c r="G445" s="14"/>
      <c r="H445" s="14"/>
      <c r="I445" s="16"/>
      <c r="J445" s="16"/>
      <c r="K445" s="14"/>
      <c r="L445" s="17"/>
      <c r="M445" s="14"/>
      <c r="N445" s="14"/>
    </row>
    <row r="446" spans="2:14" x14ac:dyDescent="0.5">
      <c r="B446" t="b">
        <f>IF(G446&lt;&gt;"",TRUE)</f>
        <v>0</v>
      </c>
      <c r="C446" t="str">
        <f>IF(G446=""," ",C445&amp;D446)</f>
        <v xml:space="preserve"> </v>
      </c>
      <c r="D446" t="str">
        <f>"{""id"":"""&amp;$G$12&amp;"."&amp;G446&amp;""",""path"":"""&amp;$G$12&amp;"."&amp;F446&amp;""",""short"":"""&amp;H446&amp;""",""definition"":"""&amp;L446&amp;""",""min"":"""&amp;I446&amp;""",""max"":"""&amp;J446&amp;""",""type"":[{""code"":"""&amp;K446&amp;"""}]"&amp;IF(M446="","",",""binding"":{""strength"":"""&amp;N446&amp;""",""valueSet"":"""&amp;M446&amp;"""}")&amp;"},"</f>
        <v>{"id":"WHOHIVAdaptationKitModel.","path":"WHOHIVAdaptationKitModel.0","short":"","definition":"","min":"","max":"","type":[{"code":""}]},</v>
      </c>
      <c r="F446">
        <f>G446</f>
        <v>0</v>
      </c>
      <c r="G446" s="14"/>
      <c r="H446" s="14"/>
      <c r="I446" s="16"/>
      <c r="J446" s="16"/>
      <c r="K446" s="14"/>
      <c r="L446" s="17"/>
      <c r="M446" s="14"/>
      <c r="N446" s="14"/>
    </row>
    <row r="447" spans="2:14" x14ac:dyDescent="0.5">
      <c r="B447" t="b">
        <f>IF(G447&lt;&gt;"",TRUE)</f>
        <v>0</v>
      </c>
      <c r="C447" t="str">
        <f>IF(G447=""," ",C446&amp;D447)</f>
        <v xml:space="preserve"> </v>
      </c>
      <c r="D447" t="str">
        <f>"{""id"":"""&amp;$G$12&amp;"."&amp;G447&amp;""",""path"":"""&amp;$G$12&amp;"."&amp;F447&amp;""",""short"":"""&amp;H447&amp;""",""definition"":"""&amp;L447&amp;""",""min"":"""&amp;I447&amp;""",""max"":"""&amp;J447&amp;""",""type"":[{""code"":"""&amp;K447&amp;"""}]"&amp;IF(M447="","",",""binding"":{""strength"":"""&amp;N447&amp;""",""valueSet"":"""&amp;M447&amp;"""}")&amp;"},"</f>
        <v>{"id":"WHOHIVAdaptationKitModel.","path":"WHOHIVAdaptationKitModel.0","short":"","definition":"","min":"","max":"","type":[{"code":""}]},</v>
      </c>
      <c r="F447">
        <f>G447</f>
        <v>0</v>
      </c>
      <c r="G447" s="14"/>
      <c r="H447" s="14"/>
      <c r="I447" s="16"/>
      <c r="J447" s="16"/>
      <c r="K447" s="14"/>
      <c r="L447" s="17"/>
      <c r="M447" s="14"/>
      <c r="N447" s="14"/>
    </row>
    <row r="448" spans="2:14" x14ac:dyDescent="0.5">
      <c r="B448" t="b">
        <f>IF(G448&lt;&gt;"",TRUE)</f>
        <v>0</v>
      </c>
      <c r="C448" t="str">
        <f>IF(G448=""," ",C447&amp;D448)</f>
        <v xml:space="preserve"> </v>
      </c>
      <c r="D448" t="str">
        <f>"{""id"":"""&amp;$G$12&amp;"."&amp;G448&amp;""",""path"":"""&amp;$G$12&amp;"."&amp;F448&amp;""",""short"":"""&amp;H448&amp;""",""definition"":"""&amp;L448&amp;""",""min"":"""&amp;I448&amp;""",""max"":"""&amp;J448&amp;""",""type"":[{""code"":"""&amp;K448&amp;"""}]"&amp;IF(M448="","",",""binding"":{""strength"":"""&amp;N448&amp;""",""valueSet"":"""&amp;M448&amp;"""}")&amp;"},"</f>
        <v>{"id":"WHOHIVAdaptationKitModel.","path":"WHOHIVAdaptationKitModel.0","short":"","definition":"","min":"","max":"","type":[{"code":""}]},</v>
      </c>
      <c r="F448">
        <f>G448</f>
        <v>0</v>
      </c>
      <c r="G448" s="14"/>
      <c r="H448" s="14"/>
      <c r="I448" s="16"/>
      <c r="J448" s="16"/>
      <c r="K448" s="14"/>
      <c r="L448" s="17"/>
      <c r="M448" s="14"/>
      <c r="N448" s="14"/>
    </row>
    <row r="449" spans="2:14" x14ac:dyDescent="0.5">
      <c r="B449" t="b">
        <f>IF(G449&lt;&gt;"",TRUE)</f>
        <v>0</v>
      </c>
      <c r="C449" t="str">
        <f>IF(G449=""," ",C448&amp;D449)</f>
        <v xml:space="preserve"> </v>
      </c>
      <c r="D449" t="str">
        <f>"{""id"":"""&amp;$G$12&amp;"."&amp;G449&amp;""",""path"":"""&amp;$G$12&amp;"."&amp;F449&amp;""",""short"":"""&amp;H449&amp;""",""definition"":"""&amp;L449&amp;""",""min"":"""&amp;I449&amp;""",""max"":"""&amp;J449&amp;""",""type"":[{""code"":"""&amp;K449&amp;"""}]"&amp;IF(M449="","",",""binding"":{""strength"":"""&amp;N449&amp;""",""valueSet"":"""&amp;M449&amp;"""}")&amp;"},"</f>
        <v>{"id":"WHOHIVAdaptationKitModel.","path":"WHOHIVAdaptationKitModel.0","short":"","definition":"","min":"","max":"","type":[{"code":""}]},</v>
      </c>
      <c r="F449">
        <f>G449</f>
        <v>0</v>
      </c>
      <c r="G449" s="14"/>
      <c r="H449" s="14"/>
      <c r="I449" s="16"/>
      <c r="J449" s="16"/>
      <c r="K449" s="14"/>
      <c r="L449" s="17"/>
      <c r="M449" s="14"/>
      <c r="N449" s="14"/>
    </row>
    <row r="450" spans="2:14" x14ac:dyDescent="0.5">
      <c r="B450" t="b">
        <f>IF(G450&lt;&gt;"",TRUE)</f>
        <v>0</v>
      </c>
      <c r="C450" t="str">
        <f>IF(G450=""," ",C449&amp;D450)</f>
        <v xml:space="preserve"> </v>
      </c>
      <c r="D450" t="str">
        <f>"{""id"":"""&amp;$G$12&amp;"."&amp;G450&amp;""",""path"":"""&amp;$G$12&amp;"."&amp;F450&amp;""",""short"":"""&amp;H450&amp;""",""definition"":"""&amp;L450&amp;""",""min"":"""&amp;I450&amp;""",""max"":"""&amp;J450&amp;""",""type"":[{""code"":"""&amp;K450&amp;"""}]"&amp;IF(M450="","",",""binding"":{""strength"":"""&amp;N450&amp;""",""valueSet"":"""&amp;M450&amp;"""}")&amp;"},"</f>
        <v>{"id":"WHOHIVAdaptationKitModel.","path":"WHOHIVAdaptationKitModel.0","short":"","definition":"","min":"","max":"","type":[{"code":""}]},</v>
      </c>
      <c r="F450">
        <f>G450</f>
        <v>0</v>
      </c>
      <c r="G450" s="14"/>
      <c r="H450" s="14"/>
      <c r="I450" s="16"/>
      <c r="J450" s="16"/>
      <c r="K450" s="14"/>
      <c r="L450" s="17"/>
      <c r="M450" s="14"/>
      <c r="N450" s="14"/>
    </row>
    <row r="451" spans="2:14" x14ac:dyDescent="0.5">
      <c r="B451" t="b">
        <f>IF(G451&lt;&gt;"",TRUE)</f>
        <v>0</v>
      </c>
      <c r="C451" t="str">
        <f>IF(G451=""," ",C450&amp;D451)</f>
        <v xml:space="preserve"> </v>
      </c>
      <c r="D451" t="str">
        <f>"{""id"":"""&amp;$G$12&amp;"."&amp;G451&amp;""",""path"":"""&amp;$G$12&amp;"."&amp;F451&amp;""",""short"":"""&amp;H451&amp;""",""definition"":"""&amp;L451&amp;""",""min"":"""&amp;I451&amp;""",""max"":"""&amp;J451&amp;""",""type"":[{""code"":"""&amp;K451&amp;"""}]"&amp;IF(M451="","",",""binding"":{""strength"":"""&amp;N451&amp;""",""valueSet"":"""&amp;M451&amp;"""}")&amp;"},"</f>
        <v>{"id":"WHOHIVAdaptationKitModel.","path":"WHOHIVAdaptationKitModel.0","short":"","definition":"","min":"","max":"","type":[{"code":""}]},</v>
      </c>
      <c r="F451">
        <f>G451</f>
        <v>0</v>
      </c>
      <c r="G451" s="14"/>
      <c r="H451" s="14"/>
      <c r="I451" s="16"/>
      <c r="J451" s="16"/>
      <c r="K451" s="14"/>
      <c r="L451" s="17"/>
      <c r="M451" s="14"/>
      <c r="N451" s="14"/>
    </row>
    <row r="452" spans="2:14" x14ac:dyDescent="0.5">
      <c r="B452" t="b">
        <f>IF(G452&lt;&gt;"",TRUE)</f>
        <v>0</v>
      </c>
      <c r="C452" t="str">
        <f>IF(G452=""," ",C451&amp;D452)</f>
        <v xml:space="preserve"> </v>
      </c>
      <c r="D452" t="str">
        <f>"{""id"":"""&amp;$G$12&amp;"."&amp;G452&amp;""",""path"":"""&amp;$G$12&amp;"."&amp;F452&amp;""",""short"":"""&amp;H452&amp;""",""definition"":"""&amp;L452&amp;""",""min"":"""&amp;I452&amp;""",""max"":"""&amp;J452&amp;""",""type"":[{""code"":"""&amp;K452&amp;"""}]"&amp;IF(M452="","",",""binding"":{""strength"":"""&amp;N452&amp;""",""valueSet"":"""&amp;M452&amp;"""}")&amp;"},"</f>
        <v>{"id":"WHOHIVAdaptationKitModel.","path":"WHOHIVAdaptationKitModel.0","short":"","definition":"","min":"","max":"","type":[{"code":""}]},</v>
      </c>
      <c r="F452">
        <f>G452</f>
        <v>0</v>
      </c>
      <c r="G452" s="14"/>
      <c r="H452" s="14"/>
      <c r="I452" s="16"/>
      <c r="J452" s="16"/>
      <c r="K452" s="14"/>
      <c r="L452" s="17"/>
      <c r="M452" s="14"/>
      <c r="N452" s="14"/>
    </row>
    <row r="453" spans="2:14" x14ac:dyDescent="0.5">
      <c r="B453" t="b">
        <f>IF(G453&lt;&gt;"",TRUE)</f>
        <v>0</v>
      </c>
      <c r="C453" t="str">
        <f>IF(G453=""," ",C452&amp;D453)</f>
        <v xml:space="preserve"> </v>
      </c>
      <c r="D453" t="str">
        <f>"{""id"":"""&amp;$G$12&amp;"."&amp;G453&amp;""",""path"":"""&amp;$G$12&amp;"."&amp;F453&amp;""",""short"":"""&amp;H453&amp;""",""definition"":"""&amp;L453&amp;""",""min"":"""&amp;I453&amp;""",""max"":"""&amp;J453&amp;""",""type"":[{""code"":"""&amp;K453&amp;"""}]"&amp;IF(M453="","",",""binding"":{""strength"":"""&amp;N453&amp;""",""valueSet"":"""&amp;M453&amp;"""}")&amp;"},"</f>
        <v>{"id":"WHOHIVAdaptationKitModel.","path":"WHOHIVAdaptationKitModel.0","short":"","definition":"","min":"","max":"","type":[{"code":""}]},</v>
      </c>
      <c r="F453">
        <f>G453</f>
        <v>0</v>
      </c>
      <c r="G453" s="14"/>
      <c r="H453" s="14"/>
      <c r="I453" s="16"/>
      <c r="J453" s="16"/>
      <c r="K453" s="14"/>
      <c r="L453" s="17"/>
      <c r="M453" s="14"/>
      <c r="N453" s="14"/>
    </row>
    <row r="454" spans="2:14" x14ac:dyDescent="0.5">
      <c r="B454" t="b">
        <f>IF(G454&lt;&gt;"",TRUE)</f>
        <v>0</v>
      </c>
      <c r="C454" t="str">
        <f>IF(G454=""," ",C453&amp;D454)</f>
        <v xml:space="preserve"> </v>
      </c>
      <c r="D454" t="str">
        <f>"{""id"":"""&amp;$G$12&amp;"."&amp;G454&amp;""",""path"":"""&amp;$G$12&amp;"."&amp;F454&amp;""",""short"":"""&amp;H454&amp;""",""definition"":"""&amp;L454&amp;""",""min"":"""&amp;I454&amp;""",""max"":"""&amp;J454&amp;""",""type"":[{""code"":"""&amp;K454&amp;"""}]"&amp;IF(M454="","",",""binding"":{""strength"":"""&amp;N454&amp;""",""valueSet"":"""&amp;M454&amp;"""}")&amp;"},"</f>
        <v>{"id":"WHOHIVAdaptationKitModel.","path":"WHOHIVAdaptationKitModel.0","short":"","definition":"","min":"","max":"","type":[{"code":""}]},</v>
      </c>
      <c r="F454">
        <f>G454</f>
        <v>0</v>
      </c>
      <c r="G454" s="14"/>
      <c r="H454" s="14"/>
      <c r="I454" s="16"/>
      <c r="J454" s="16"/>
      <c r="K454" s="14"/>
      <c r="L454" s="17"/>
      <c r="M454" s="14"/>
      <c r="N454" s="14"/>
    </row>
    <row r="455" spans="2:14" x14ac:dyDescent="0.5">
      <c r="B455" t="b">
        <f>IF(G455&lt;&gt;"",TRUE)</f>
        <v>0</v>
      </c>
      <c r="C455" t="str">
        <f>IF(G455=""," ",C454&amp;D455)</f>
        <v xml:space="preserve"> </v>
      </c>
      <c r="D455" t="str">
        <f>"{""id"":"""&amp;$G$12&amp;"."&amp;G455&amp;""",""path"":"""&amp;$G$12&amp;"."&amp;F455&amp;""",""short"":"""&amp;H455&amp;""",""definition"":"""&amp;L455&amp;""",""min"":"""&amp;I455&amp;""",""max"":"""&amp;J455&amp;""",""type"":[{""code"":"""&amp;K455&amp;"""}]"&amp;IF(M455="","",",""binding"":{""strength"":"""&amp;N455&amp;""",""valueSet"":"""&amp;M455&amp;"""}")&amp;"},"</f>
        <v>{"id":"WHOHIVAdaptationKitModel.","path":"WHOHIVAdaptationKitModel.0","short":"","definition":"","min":"","max":"","type":[{"code":""}]},</v>
      </c>
      <c r="F455">
        <f>G455</f>
        <v>0</v>
      </c>
      <c r="G455" s="14"/>
      <c r="H455" s="14"/>
      <c r="I455" s="16"/>
      <c r="J455" s="16"/>
      <c r="K455" s="14"/>
      <c r="L455" s="17"/>
      <c r="M455" s="14"/>
      <c r="N455" s="14"/>
    </row>
    <row r="456" spans="2:14" x14ac:dyDescent="0.5">
      <c r="B456" t="b">
        <f>IF(G456&lt;&gt;"",TRUE)</f>
        <v>0</v>
      </c>
      <c r="C456" t="str">
        <f>IF(G456=""," ",C455&amp;D456)</f>
        <v xml:space="preserve"> </v>
      </c>
      <c r="D456" t="str">
        <f>"{""id"":"""&amp;$G$12&amp;"."&amp;G456&amp;""",""path"":"""&amp;$G$12&amp;"."&amp;F456&amp;""",""short"":"""&amp;H456&amp;""",""definition"":"""&amp;L456&amp;""",""min"":"""&amp;I456&amp;""",""max"":"""&amp;J456&amp;""",""type"":[{""code"":"""&amp;K456&amp;"""}]"&amp;IF(M456="","",",""binding"":{""strength"":"""&amp;N456&amp;""",""valueSet"":"""&amp;M456&amp;"""}")&amp;"},"</f>
        <v>{"id":"WHOHIVAdaptationKitModel.","path":"WHOHIVAdaptationKitModel.0","short":"","definition":"","min":"","max":"","type":[{"code":""}]},</v>
      </c>
      <c r="F456">
        <f>G456</f>
        <v>0</v>
      </c>
      <c r="G456" s="14"/>
      <c r="H456" s="14"/>
      <c r="I456" s="16"/>
      <c r="J456" s="16"/>
      <c r="K456" s="14"/>
      <c r="L456" s="17"/>
      <c r="M456" s="14"/>
      <c r="N456" s="14"/>
    </row>
    <row r="457" spans="2:14" x14ac:dyDescent="0.5">
      <c r="B457" t="b">
        <f>IF(G457&lt;&gt;"",TRUE)</f>
        <v>0</v>
      </c>
      <c r="C457" t="str">
        <f>IF(G457=""," ",C456&amp;D457)</f>
        <v xml:space="preserve"> </v>
      </c>
      <c r="D457" t="str">
        <f>"{""id"":"""&amp;$G$12&amp;"."&amp;G457&amp;""",""path"":"""&amp;$G$12&amp;"."&amp;F457&amp;""",""short"":"""&amp;H457&amp;""",""definition"":"""&amp;L457&amp;""",""min"":"""&amp;I457&amp;""",""max"":"""&amp;J457&amp;""",""type"":[{""code"":"""&amp;K457&amp;"""}]"&amp;IF(M457="","",",""binding"":{""strength"":"""&amp;N457&amp;""",""valueSet"":"""&amp;M457&amp;"""}")&amp;"},"</f>
        <v>{"id":"WHOHIVAdaptationKitModel.","path":"WHOHIVAdaptationKitModel.0","short":"","definition":"","min":"","max":"","type":[{"code":""}]},</v>
      </c>
      <c r="F457">
        <f>G457</f>
        <v>0</v>
      </c>
      <c r="G457" s="14"/>
      <c r="H457" s="14"/>
      <c r="I457" s="16"/>
      <c r="J457" s="16"/>
      <c r="K457" s="14"/>
      <c r="L457" s="17"/>
      <c r="M457" s="14"/>
      <c r="N457" s="14"/>
    </row>
    <row r="458" spans="2:14" x14ac:dyDescent="0.5">
      <c r="B458" t="b">
        <f>IF(G458&lt;&gt;"",TRUE)</f>
        <v>0</v>
      </c>
      <c r="C458" t="str">
        <f>IF(G458=""," ",C457&amp;D458)</f>
        <v xml:space="preserve"> </v>
      </c>
      <c r="D458" t="str">
        <f>"{""id"":"""&amp;$G$12&amp;"."&amp;G458&amp;""",""path"":"""&amp;$G$12&amp;"."&amp;F458&amp;""",""short"":"""&amp;H458&amp;""",""definition"":"""&amp;L458&amp;""",""min"":"""&amp;I458&amp;""",""max"":"""&amp;J458&amp;""",""type"":[{""code"":"""&amp;K458&amp;"""}]"&amp;IF(M458="","",",""binding"":{""strength"":"""&amp;N458&amp;""",""valueSet"":"""&amp;M458&amp;"""}")&amp;"},"</f>
        <v>{"id":"WHOHIVAdaptationKitModel.","path":"WHOHIVAdaptationKitModel.0","short":"","definition":"","min":"","max":"","type":[{"code":""}]},</v>
      </c>
      <c r="F458">
        <f>G458</f>
        <v>0</v>
      </c>
      <c r="G458" s="14"/>
      <c r="H458" s="14"/>
      <c r="I458" s="16"/>
      <c r="J458" s="16"/>
      <c r="K458" s="14"/>
      <c r="L458" s="17"/>
      <c r="M458" s="14"/>
      <c r="N458" s="14"/>
    </row>
    <row r="459" spans="2:14" x14ac:dyDescent="0.5">
      <c r="B459" t="b">
        <f>IF(G459&lt;&gt;"",TRUE)</f>
        <v>0</v>
      </c>
      <c r="C459" t="str">
        <f>IF(G459=""," ",C458&amp;D459)</f>
        <v xml:space="preserve"> </v>
      </c>
      <c r="D459" t="str">
        <f>"{""id"":"""&amp;$G$12&amp;"."&amp;G459&amp;""",""path"":"""&amp;$G$12&amp;"."&amp;F459&amp;""",""short"":"""&amp;H459&amp;""",""definition"":"""&amp;L459&amp;""",""min"":"""&amp;I459&amp;""",""max"":"""&amp;J459&amp;""",""type"":[{""code"":"""&amp;K459&amp;"""}]"&amp;IF(M459="","",",""binding"":{""strength"":"""&amp;N459&amp;""",""valueSet"":"""&amp;M459&amp;"""}")&amp;"},"</f>
        <v>{"id":"WHOHIVAdaptationKitModel.","path":"WHOHIVAdaptationKitModel.0","short":"","definition":"","min":"","max":"","type":[{"code":""}]},</v>
      </c>
      <c r="F459">
        <f>G459</f>
        <v>0</v>
      </c>
      <c r="G459" s="14"/>
      <c r="H459" s="14"/>
      <c r="I459" s="16"/>
      <c r="J459" s="16"/>
      <c r="K459" s="14"/>
      <c r="L459" s="17"/>
      <c r="M459" s="14"/>
      <c r="N459" s="14"/>
    </row>
    <row r="460" spans="2:14" x14ac:dyDescent="0.5">
      <c r="B460" t="b">
        <f>IF(G460&lt;&gt;"",TRUE)</f>
        <v>0</v>
      </c>
      <c r="C460" t="str">
        <f>IF(G460=""," ",C459&amp;D460)</f>
        <v xml:space="preserve"> </v>
      </c>
      <c r="D460" t="str">
        <f>"{""id"":"""&amp;$G$12&amp;"."&amp;G460&amp;""",""path"":"""&amp;$G$12&amp;"."&amp;F460&amp;""",""short"":"""&amp;H460&amp;""",""definition"":"""&amp;L460&amp;""",""min"":"""&amp;I460&amp;""",""max"":"""&amp;J460&amp;""",""type"":[{""code"":"""&amp;K460&amp;"""}]"&amp;IF(M460="","",",""binding"":{""strength"":"""&amp;N460&amp;""",""valueSet"":"""&amp;M460&amp;"""}")&amp;"},"</f>
        <v>{"id":"WHOHIVAdaptationKitModel.","path":"WHOHIVAdaptationKitModel.0","short":"","definition":"","min":"","max":"","type":[{"code":""}]},</v>
      </c>
      <c r="F460">
        <f>G460</f>
        <v>0</v>
      </c>
      <c r="G460" s="14"/>
      <c r="H460" s="14"/>
      <c r="I460" s="16"/>
      <c r="J460" s="16"/>
      <c r="K460" s="14"/>
      <c r="L460" s="17"/>
      <c r="M460" s="14"/>
      <c r="N460" s="14"/>
    </row>
    <row r="461" spans="2:14" x14ac:dyDescent="0.5">
      <c r="B461" t="b">
        <f>IF(G461&lt;&gt;"",TRUE)</f>
        <v>0</v>
      </c>
      <c r="C461" t="str">
        <f>IF(G461=""," ",C460&amp;D461)</f>
        <v xml:space="preserve"> </v>
      </c>
      <c r="D461" t="str">
        <f>"{""id"":"""&amp;$G$12&amp;"."&amp;G461&amp;""",""path"":"""&amp;$G$12&amp;"."&amp;F461&amp;""",""short"":"""&amp;H461&amp;""",""definition"":"""&amp;L461&amp;""",""min"":"""&amp;I461&amp;""",""max"":"""&amp;J461&amp;""",""type"":[{""code"":"""&amp;K461&amp;"""}]"&amp;IF(M461="","",",""binding"":{""strength"":"""&amp;N461&amp;""",""valueSet"":"""&amp;M461&amp;"""}")&amp;"},"</f>
        <v>{"id":"WHOHIVAdaptationKitModel.","path":"WHOHIVAdaptationKitModel.0","short":"","definition":"","min":"","max":"","type":[{"code":""}]},</v>
      </c>
      <c r="F461">
        <f>G461</f>
        <v>0</v>
      </c>
      <c r="G461" s="14"/>
      <c r="H461" s="14"/>
      <c r="I461" s="16"/>
      <c r="J461" s="16"/>
      <c r="K461" s="14"/>
      <c r="L461" s="17"/>
      <c r="M461" s="14"/>
      <c r="N461" s="14"/>
    </row>
    <row r="462" spans="2:14" x14ac:dyDescent="0.5">
      <c r="B462" t="b">
        <f>IF(G462&lt;&gt;"",TRUE)</f>
        <v>0</v>
      </c>
      <c r="C462" t="str">
        <f>IF(G462=""," ",C461&amp;D462)</f>
        <v xml:space="preserve"> </v>
      </c>
      <c r="D462" t="str">
        <f>"{""id"":"""&amp;$G$12&amp;"."&amp;G462&amp;""",""path"":"""&amp;$G$12&amp;"."&amp;F462&amp;""",""short"":"""&amp;H462&amp;""",""definition"":"""&amp;L462&amp;""",""min"":"""&amp;I462&amp;""",""max"":"""&amp;J462&amp;""",""type"":[{""code"":"""&amp;K462&amp;"""}]"&amp;IF(M462="","",",""binding"":{""strength"":"""&amp;N462&amp;""",""valueSet"":"""&amp;M462&amp;"""}")&amp;"},"</f>
        <v>{"id":"WHOHIVAdaptationKitModel.","path":"WHOHIVAdaptationKitModel.0","short":"","definition":"","min":"","max":"","type":[{"code":""}]},</v>
      </c>
      <c r="F462">
        <f>G462</f>
        <v>0</v>
      </c>
      <c r="G462" s="14"/>
      <c r="H462" s="14"/>
      <c r="I462" s="16"/>
      <c r="J462" s="16"/>
      <c r="K462" s="14"/>
      <c r="L462" s="17"/>
      <c r="M462" s="14"/>
      <c r="N462" s="14"/>
    </row>
    <row r="463" spans="2:14" x14ac:dyDescent="0.5">
      <c r="B463" t="b">
        <f>IF(G463&lt;&gt;"",TRUE)</f>
        <v>0</v>
      </c>
      <c r="C463" t="str">
        <f>IF(G463=""," ",C462&amp;D463)</f>
        <v xml:space="preserve"> </v>
      </c>
      <c r="D463" t="str">
        <f>"{""id"":"""&amp;$G$12&amp;"."&amp;G463&amp;""",""path"":"""&amp;$G$12&amp;"."&amp;F463&amp;""",""short"":"""&amp;H463&amp;""",""definition"":"""&amp;L463&amp;""",""min"":"""&amp;I463&amp;""",""max"":"""&amp;J463&amp;""",""type"":[{""code"":"""&amp;K463&amp;"""}]"&amp;IF(M463="","",",""binding"":{""strength"":"""&amp;N463&amp;""",""valueSet"":"""&amp;M463&amp;"""}")&amp;"},"</f>
        <v>{"id":"WHOHIVAdaptationKitModel.","path":"WHOHIVAdaptationKitModel.0","short":"","definition":"","min":"","max":"","type":[{"code":""}]},</v>
      </c>
      <c r="F463">
        <f>G463</f>
        <v>0</v>
      </c>
      <c r="G463" s="14"/>
      <c r="H463" s="14"/>
      <c r="I463" s="16"/>
      <c r="J463" s="16"/>
      <c r="K463" s="14"/>
      <c r="L463" s="17"/>
      <c r="M463" s="14"/>
      <c r="N463" s="14"/>
    </row>
    <row r="464" spans="2:14" x14ac:dyDescent="0.5">
      <c r="B464" t="b">
        <f>IF(G464&lt;&gt;"",TRUE)</f>
        <v>0</v>
      </c>
      <c r="C464" t="str">
        <f>IF(G464=""," ",C463&amp;D464)</f>
        <v xml:space="preserve"> </v>
      </c>
      <c r="D464" t="str">
        <f>"{""id"":"""&amp;$G$12&amp;"."&amp;G464&amp;""",""path"":"""&amp;$G$12&amp;"."&amp;F464&amp;""",""short"":"""&amp;H464&amp;""",""definition"":"""&amp;L464&amp;""",""min"":"""&amp;I464&amp;""",""max"":"""&amp;J464&amp;""",""type"":[{""code"":"""&amp;K464&amp;"""}]"&amp;IF(M464="","",",""binding"":{""strength"":"""&amp;N464&amp;""",""valueSet"":"""&amp;M464&amp;"""}")&amp;"},"</f>
        <v>{"id":"WHOHIVAdaptationKitModel.","path":"WHOHIVAdaptationKitModel.0","short":"","definition":"","min":"","max":"","type":[{"code":""}]},</v>
      </c>
      <c r="F464">
        <f>G464</f>
        <v>0</v>
      </c>
      <c r="G464" s="14"/>
      <c r="H464" s="14"/>
      <c r="I464" s="16"/>
      <c r="J464" s="16"/>
      <c r="K464" s="14"/>
      <c r="L464" s="17"/>
      <c r="M464" s="14"/>
      <c r="N464" s="14"/>
    </row>
    <row r="465" spans="2:14" x14ac:dyDescent="0.5">
      <c r="B465" t="b">
        <f>IF(G465&lt;&gt;"",TRUE)</f>
        <v>0</v>
      </c>
      <c r="C465" t="str">
        <f>IF(G465=""," ",C464&amp;D465)</f>
        <v xml:space="preserve"> </v>
      </c>
      <c r="D465" t="str">
        <f>"{""id"":"""&amp;$G$12&amp;"."&amp;G465&amp;""",""path"":"""&amp;$G$12&amp;"."&amp;F465&amp;""",""short"":"""&amp;H465&amp;""",""definition"":"""&amp;L465&amp;""",""min"":"""&amp;I465&amp;""",""max"":"""&amp;J465&amp;""",""type"":[{""code"":"""&amp;K465&amp;"""}]"&amp;IF(M465="","",",""binding"":{""strength"":"""&amp;N465&amp;""",""valueSet"":"""&amp;M465&amp;"""}")&amp;"},"</f>
        <v>{"id":"WHOHIVAdaptationKitModel.","path":"WHOHIVAdaptationKitModel.0","short":"","definition":"","min":"","max":"","type":[{"code":""}]},</v>
      </c>
      <c r="F465">
        <f>G465</f>
        <v>0</v>
      </c>
      <c r="G465" s="14"/>
      <c r="H465" s="14"/>
      <c r="I465" s="16"/>
      <c r="J465" s="16"/>
      <c r="K465" s="14"/>
      <c r="L465" s="17"/>
      <c r="M465" s="14"/>
      <c r="N465" s="14"/>
    </row>
    <row r="466" spans="2:14" x14ac:dyDescent="0.5">
      <c r="B466" t="b">
        <f>IF(G466&lt;&gt;"",TRUE)</f>
        <v>0</v>
      </c>
      <c r="C466" t="str">
        <f>IF(G466=""," ",C465&amp;D466)</f>
        <v xml:space="preserve"> </v>
      </c>
      <c r="D466" t="str">
        <f>"{""id"":"""&amp;$G$12&amp;"."&amp;G466&amp;""",""path"":"""&amp;$G$12&amp;"."&amp;F466&amp;""",""short"":"""&amp;H466&amp;""",""definition"":"""&amp;L466&amp;""",""min"":"""&amp;I466&amp;""",""max"":"""&amp;J466&amp;""",""type"":[{""code"":"""&amp;K466&amp;"""}]"&amp;IF(M466="","",",""binding"":{""strength"":"""&amp;N466&amp;""",""valueSet"":"""&amp;M466&amp;"""}")&amp;"},"</f>
        <v>{"id":"WHOHIVAdaptationKitModel.","path":"WHOHIVAdaptationKitModel.0","short":"","definition":"","min":"","max":"","type":[{"code":""}]},</v>
      </c>
      <c r="F466">
        <f>G466</f>
        <v>0</v>
      </c>
      <c r="G466" s="14"/>
      <c r="H466" s="14"/>
      <c r="I466" s="16"/>
      <c r="J466" s="16"/>
      <c r="K466" s="14"/>
      <c r="L466" s="17"/>
      <c r="M466" s="14"/>
      <c r="N466" s="14"/>
    </row>
    <row r="467" spans="2:14" x14ac:dyDescent="0.5">
      <c r="B467" t="b">
        <f>IF(G467&lt;&gt;"",TRUE)</f>
        <v>0</v>
      </c>
      <c r="C467" t="str">
        <f>IF(G467=""," ",C466&amp;D467)</f>
        <v xml:space="preserve"> </v>
      </c>
      <c r="D467" t="str">
        <f>"{""id"":"""&amp;$G$12&amp;"."&amp;G467&amp;""",""path"":"""&amp;$G$12&amp;"."&amp;F467&amp;""",""short"":"""&amp;H467&amp;""",""definition"":"""&amp;L467&amp;""",""min"":"""&amp;I467&amp;""",""max"":"""&amp;J467&amp;""",""type"":[{""code"":"""&amp;K467&amp;"""}]"&amp;IF(M467="","",",""binding"":{""strength"":"""&amp;N467&amp;""",""valueSet"":"""&amp;M467&amp;"""}")&amp;"},"</f>
        <v>{"id":"WHOHIVAdaptationKitModel.","path":"WHOHIVAdaptationKitModel.0","short":"","definition":"","min":"","max":"","type":[{"code":""}]},</v>
      </c>
      <c r="F467">
        <f>G467</f>
        <v>0</v>
      </c>
      <c r="G467" s="14"/>
      <c r="H467" s="14"/>
      <c r="I467" s="16"/>
      <c r="J467" s="16"/>
      <c r="K467" s="14"/>
      <c r="L467" s="17"/>
      <c r="M467" s="14"/>
      <c r="N467" s="14"/>
    </row>
    <row r="468" spans="2:14" x14ac:dyDescent="0.5">
      <c r="B468" t="b">
        <f>IF(G468&lt;&gt;"",TRUE)</f>
        <v>0</v>
      </c>
      <c r="C468" t="str">
        <f>IF(G468=""," ",C467&amp;D468)</f>
        <v xml:space="preserve"> </v>
      </c>
      <c r="D468" t="str">
        <f>"{""id"":"""&amp;$G$12&amp;"."&amp;G468&amp;""",""path"":"""&amp;$G$12&amp;"."&amp;F468&amp;""",""short"":"""&amp;H468&amp;""",""definition"":"""&amp;L468&amp;""",""min"":"""&amp;I468&amp;""",""max"":"""&amp;J468&amp;""",""type"":[{""code"":"""&amp;K468&amp;"""}]"&amp;IF(M468="","",",""binding"":{""strength"":"""&amp;N468&amp;""",""valueSet"":"""&amp;M468&amp;"""}")&amp;"},"</f>
        <v>{"id":"WHOHIVAdaptationKitModel.","path":"WHOHIVAdaptationKitModel.0","short":"","definition":"","min":"","max":"","type":[{"code":""}]},</v>
      </c>
      <c r="F468">
        <f>G468</f>
        <v>0</v>
      </c>
      <c r="G468" s="14"/>
      <c r="H468" s="14"/>
      <c r="I468" s="16"/>
      <c r="J468" s="16"/>
      <c r="K468" s="14"/>
      <c r="L468" s="17"/>
      <c r="M468" s="14"/>
      <c r="N468" s="14"/>
    </row>
    <row r="469" spans="2:14" x14ac:dyDescent="0.5">
      <c r="B469" t="b">
        <f>IF(G469&lt;&gt;"",TRUE)</f>
        <v>0</v>
      </c>
      <c r="C469" t="str">
        <f>IF(G469=""," ",C468&amp;D469)</f>
        <v xml:space="preserve"> </v>
      </c>
      <c r="D469" t="str">
        <f>"{""id"":"""&amp;$G$12&amp;"."&amp;G469&amp;""",""path"":"""&amp;$G$12&amp;"."&amp;F469&amp;""",""short"":"""&amp;H469&amp;""",""definition"":"""&amp;L469&amp;""",""min"":"""&amp;I469&amp;""",""max"":"""&amp;J469&amp;""",""type"":[{""code"":"""&amp;K469&amp;"""}]"&amp;IF(M469="","",",""binding"":{""strength"":"""&amp;N469&amp;""",""valueSet"":"""&amp;M469&amp;"""}")&amp;"},"</f>
        <v>{"id":"WHOHIVAdaptationKitModel.","path":"WHOHIVAdaptationKitModel.0","short":"","definition":"","min":"","max":"","type":[{"code":""}]},</v>
      </c>
      <c r="F469">
        <f>G469</f>
        <v>0</v>
      </c>
      <c r="G469" s="14"/>
      <c r="H469" s="14"/>
      <c r="I469" s="16"/>
      <c r="J469" s="16"/>
      <c r="K469" s="14"/>
      <c r="L469" s="17"/>
      <c r="M469" s="14"/>
      <c r="N469" s="14"/>
    </row>
    <row r="470" spans="2:14" x14ac:dyDescent="0.5">
      <c r="B470" t="b">
        <f>IF(G470&lt;&gt;"",TRUE)</f>
        <v>0</v>
      </c>
      <c r="C470" t="str">
        <f>IF(G470=""," ",C469&amp;D470)</f>
        <v xml:space="preserve"> </v>
      </c>
      <c r="D470" t="str">
        <f>"{""id"":"""&amp;$G$12&amp;"."&amp;G470&amp;""",""path"":"""&amp;$G$12&amp;"."&amp;F470&amp;""",""short"":"""&amp;H470&amp;""",""definition"":"""&amp;L470&amp;""",""min"":"""&amp;I470&amp;""",""max"":"""&amp;J470&amp;""",""type"":[{""code"":"""&amp;K470&amp;"""}]"&amp;IF(M470="","",",""binding"":{""strength"":"""&amp;N470&amp;""",""valueSet"":"""&amp;M470&amp;"""}")&amp;"},"</f>
        <v>{"id":"WHOHIVAdaptationKitModel.","path":"WHOHIVAdaptationKitModel.0","short":"","definition":"","min":"","max":"","type":[{"code":""}]},</v>
      </c>
      <c r="F470">
        <f>G470</f>
        <v>0</v>
      </c>
      <c r="G470" s="14"/>
      <c r="H470" s="14"/>
      <c r="I470" s="16"/>
      <c r="J470" s="16"/>
      <c r="K470" s="14"/>
      <c r="L470" s="17"/>
      <c r="M470" s="14"/>
      <c r="N470" s="14"/>
    </row>
    <row r="471" spans="2:14" x14ac:dyDescent="0.5">
      <c r="B471" t="b">
        <f>IF(G471&lt;&gt;"",TRUE)</f>
        <v>0</v>
      </c>
      <c r="C471" t="str">
        <f>IF(G471=""," ",C470&amp;D471)</f>
        <v xml:space="preserve"> </v>
      </c>
      <c r="D471" t="str">
        <f>"{""id"":"""&amp;$G$12&amp;"."&amp;G471&amp;""",""path"":"""&amp;$G$12&amp;"."&amp;F471&amp;""",""short"":"""&amp;H471&amp;""",""definition"":"""&amp;L471&amp;""",""min"":"""&amp;I471&amp;""",""max"":"""&amp;J471&amp;""",""type"":[{""code"":"""&amp;K471&amp;"""}]"&amp;IF(M471="","",",""binding"":{""strength"":"""&amp;N471&amp;""",""valueSet"":"""&amp;M471&amp;"""}")&amp;"},"</f>
        <v>{"id":"WHOHIVAdaptationKitModel.","path":"WHOHIVAdaptationKitModel.0","short":"","definition":"","min":"","max":"","type":[{"code":""}]},</v>
      </c>
      <c r="F471">
        <f>G471</f>
        <v>0</v>
      </c>
      <c r="G471" s="14"/>
      <c r="H471" s="14"/>
      <c r="I471" s="16"/>
      <c r="J471" s="16"/>
      <c r="K471" s="14"/>
      <c r="L471" s="17"/>
      <c r="M471" s="14"/>
      <c r="N471" s="14"/>
    </row>
    <row r="472" spans="2:14" x14ac:dyDescent="0.5">
      <c r="B472" t="b">
        <f>IF(G472&lt;&gt;"",TRUE)</f>
        <v>0</v>
      </c>
      <c r="C472" t="str">
        <f>IF(G472=""," ",C471&amp;D472)</f>
        <v xml:space="preserve"> </v>
      </c>
      <c r="D472" t="str">
        <f>"{""id"":"""&amp;$G$12&amp;"."&amp;G472&amp;""",""path"":"""&amp;$G$12&amp;"."&amp;F472&amp;""",""short"":"""&amp;H472&amp;""",""definition"":"""&amp;L472&amp;""",""min"":"""&amp;I472&amp;""",""max"":"""&amp;J472&amp;""",""type"":[{""code"":"""&amp;K472&amp;"""}]"&amp;IF(M472="","",",""binding"":{""strength"":"""&amp;N472&amp;""",""valueSet"":"""&amp;M472&amp;"""}")&amp;"},"</f>
        <v>{"id":"WHOHIVAdaptationKitModel.","path":"WHOHIVAdaptationKitModel.0","short":"","definition":"","min":"","max":"","type":[{"code":""}]},</v>
      </c>
      <c r="F472">
        <f>G472</f>
        <v>0</v>
      </c>
      <c r="G472" s="14"/>
      <c r="H472" s="14"/>
      <c r="I472" s="16"/>
      <c r="J472" s="16"/>
      <c r="K472" s="14"/>
      <c r="L472" s="17"/>
      <c r="M472" s="14"/>
      <c r="N472" s="14"/>
    </row>
    <row r="473" spans="2:14" x14ac:dyDescent="0.5">
      <c r="B473" t="b">
        <f>IF(G473&lt;&gt;"",TRUE)</f>
        <v>0</v>
      </c>
      <c r="C473" t="str">
        <f>IF(G473=""," ",C472&amp;D473)</f>
        <v xml:space="preserve"> </v>
      </c>
      <c r="D473" t="str">
        <f>"{""id"":"""&amp;$G$12&amp;"."&amp;G473&amp;""",""path"":"""&amp;$G$12&amp;"."&amp;F473&amp;""",""short"":"""&amp;H473&amp;""",""definition"":"""&amp;L473&amp;""",""min"":"""&amp;I473&amp;""",""max"":"""&amp;J473&amp;""",""type"":[{""code"":"""&amp;K473&amp;"""}]"&amp;IF(M473="","",",""binding"":{""strength"":"""&amp;N473&amp;""",""valueSet"":"""&amp;M473&amp;"""}")&amp;"},"</f>
        <v>{"id":"WHOHIVAdaptationKitModel.","path":"WHOHIVAdaptationKitModel.0","short":"","definition":"","min":"","max":"","type":[{"code":""}]},</v>
      </c>
      <c r="F473">
        <f>G473</f>
        <v>0</v>
      </c>
      <c r="G473" s="14"/>
      <c r="H473" s="14"/>
      <c r="I473" s="16"/>
      <c r="J473" s="16"/>
      <c r="K473" s="14"/>
      <c r="L473" s="17"/>
      <c r="M473" s="14"/>
      <c r="N473" s="14"/>
    </row>
    <row r="474" spans="2:14" x14ac:dyDescent="0.5">
      <c r="B474" t="b">
        <f>IF(G474&lt;&gt;"",TRUE)</f>
        <v>0</v>
      </c>
      <c r="C474" t="str">
        <f>IF(G474=""," ",C473&amp;D474)</f>
        <v xml:space="preserve"> </v>
      </c>
      <c r="D474" t="str">
        <f>"{""id"":"""&amp;$G$12&amp;"."&amp;G474&amp;""",""path"":"""&amp;$G$12&amp;"."&amp;F474&amp;""",""short"":"""&amp;H474&amp;""",""definition"":"""&amp;L474&amp;""",""min"":"""&amp;I474&amp;""",""max"":"""&amp;J474&amp;""",""type"":[{""code"":"""&amp;K474&amp;"""}]"&amp;IF(M474="","",",""binding"":{""strength"":"""&amp;N474&amp;""",""valueSet"":"""&amp;M474&amp;"""}")&amp;"},"</f>
        <v>{"id":"WHOHIVAdaptationKitModel.","path":"WHOHIVAdaptationKitModel.0","short":"","definition":"","min":"","max":"","type":[{"code":""}]},</v>
      </c>
      <c r="F474">
        <f>G474</f>
        <v>0</v>
      </c>
      <c r="G474" s="14"/>
      <c r="H474" s="14"/>
      <c r="I474" s="16"/>
      <c r="J474" s="16"/>
      <c r="K474" s="14"/>
      <c r="L474" s="17"/>
      <c r="M474" s="14"/>
      <c r="N474" s="14"/>
    </row>
    <row r="475" spans="2:14" x14ac:dyDescent="0.5">
      <c r="B475" t="b">
        <f>IF(G475&lt;&gt;"",TRUE)</f>
        <v>0</v>
      </c>
      <c r="C475" t="str">
        <f>IF(G475=""," ",C474&amp;D475)</f>
        <v xml:space="preserve"> </v>
      </c>
      <c r="D475" t="str">
        <f>"{""id"":"""&amp;$G$12&amp;"."&amp;G475&amp;""",""path"":"""&amp;$G$12&amp;"."&amp;F475&amp;""",""short"":"""&amp;H475&amp;""",""definition"":"""&amp;L475&amp;""",""min"":"""&amp;I475&amp;""",""max"":"""&amp;J475&amp;""",""type"":[{""code"":"""&amp;K475&amp;"""}]"&amp;IF(M475="","",",""binding"":{""strength"":"""&amp;N475&amp;""",""valueSet"":"""&amp;M475&amp;"""}")&amp;"},"</f>
        <v>{"id":"WHOHIVAdaptationKitModel.","path":"WHOHIVAdaptationKitModel.0","short":"","definition":"","min":"","max":"","type":[{"code":""}]},</v>
      </c>
      <c r="F475">
        <f>G475</f>
        <v>0</v>
      </c>
      <c r="G475" s="14"/>
      <c r="H475" s="14"/>
      <c r="I475" s="16"/>
      <c r="J475" s="16"/>
      <c r="K475" s="14"/>
      <c r="L475" s="17"/>
      <c r="M475" s="14"/>
      <c r="N475" s="14"/>
    </row>
    <row r="476" spans="2:14" x14ac:dyDescent="0.5">
      <c r="B476" t="b">
        <f>IF(G476&lt;&gt;"",TRUE)</f>
        <v>0</v>
      </c>
      <c r="C476" t="str">
        <f>IF(G476=""," ",C475&amp;D476)</f>
        <v xml:space="preserve"> </v>
      </c>
      <c r="D476" t="str">
        <f>"{""id"":"""&amp;$G$12&amp;"."&amp;G476&amp;""",""path"":"""&amp;$G$12&amp;"."&amp;F476&amp;""",""short"":"""&amp;H476&amp;""",""definition"":"""&amp;L476&amp;""",""min"":"""&amp;I476&amp;""",""max"":"""&amp;J476&amp;""",""type"":[{""code"":"""&amp;K476&amp;"""}]"&amp;IF(M476="","",",""binding"":{""strength"":"""&amp;N476&amp;""",""valueSet"":"""&amp;M476&amp;"""}")&amp;"},"</f>
        <v>{"id":"WHOHIVAdaptationKitModel.","path":"WHOHIVAdaptationKitModel.0","short":"","definition":"","min":"","max":"","type":[{"code":""}]},</v>
      </c>
      <c r="F476">
        <f>G476</f>
        <v>0</v>
      </c>
      <c r="G476" s="14"/>
      <c r="H476" s="14"/>
      <c r="I476" s="16"/>
      <c r="J476" s="16"/>
      <c r="K476" s="14"/>
      <c r="L476" s="17"/>
      <c r="M476" s="14"/>
      <c r="N476" s="14"/>
    </row>
    <row r="477" spans="2:14" x14ac:dyDescent="0.5">
      <c r="B477" t="b">
        <f>IF(G477&lt;&gt;"",TRUE)</f>
        <v>0</v>
      </c>
      <c r="C477" t="str">
        <f>IF(G477=""," ",C476&amp;D477)</f>
        <v xml:space="preserve"> </v>
      </c>
      <c r="D477" t="str">
        <f>"{""id"":"""&amp;$G$12&amp;"."&amp;G477&amp;""",""path"":"""&amp;$G$12&amp;"."&amp;F477&amp;""",""short"":"""&amp;H477&amp;""",""definition"":"""&amp;L477&amp;""",""min"":"""&amp;I477&amp;""",""max"":"""&amp;J477&amp;""",""type"":[{""code"":"""&amp;K477&amp;"""}]"&amp;IF(M477="","",",""binding"":{""strength"":"""&amp;N477&amp;""",""valueSet"":"""&amp;M477&amp;"""}")&amp;"},"</f>
        <v>{"id":"WHOHIVAdaptationKitModel.","path":"WHOHIVAdaptationKitModel.0","short":"","definition":"","min":"","max":"","type":[{"code":""}]},</v>
      </c>
      <c r="F477">
        <f>G477</f>
        <v>0</v>
      </c>
      <c r="G477" s="14"/>
      <c r="H477" s="14"/>
      <c r="I477" s="16"/>
      <c r="J477" s="16"/>
      <c r="K477" s="14"/>
      <c r="L477" s="17"/>
      <c r="M477" s="14"/>
      <c r="N477" s="14"/>
    </row>
    <row r="478" spans="2:14" x14ac:dyDescent="0.5">
      <c r="B478" t="b">
        <f>IF(G478&lt;&gt;"",TRUE)</f>
        <v>0</v>
      </c>
      <c r="C478" t="str">
        <f>IF(G478=""," ",C477&amp;D478)</f>
        <v xml:space="preserve"> </v>
      </c>
      <c r="D478" t="str">
        <f>"{""id"":"""&amp;$G$12&amp;"."&amp;G478&amp;""",""path"":"""&amp;$G$12&amp;"."&amp;F478&amp;""",""short"":"""&amp;H478&amp;""",""definition"":"""&amp;L478&amp;""",""min"":"""&amp;I478&amp;""",""max"":"""&amp;J478&amp;""",""type"":[{""code"":"""&amp;K478&amp;"""}]"&amp;IF(M478="","",",""binding"":{""strength"":"""&amp;N478&amp;""",""valueSet"":"""&amp;M478&amp;"""}")&amp;"},"</f>
        <v>{"id":"WHOHIVAdaptationKitModel.","path":"WHOHIVAdaptationKitModel.0","short":"","definition":"","min":"","max":"","type":[{"code":""}]},</v>
      </c>
      <c r="F478">
        <f>G478</f>
        <v>0</v>
      </c>
      <c r="G478" s="14"/>
      <c r="H478" s="14"/>
      <c r="I478" s="16"/>
      <c r="J478" s="16"/>
      <c r="K478" s="14"/>
      <c r="L478" s="17"/>
      <c r="M478" s="14"/>
      <c r="N478" s="14"/>
    </row>
    <row r="479" spans="2:14" x14ac:dyDescent="0.5">
      <c r="B479" t="b">
        <f>IF(G479&lt;&gt;"",TRUE)</f>
        <v>0</v>
      </c>
      <c r="C479" t="str">
        <f>IF(G479=""," ",C478&amp;D479)</f>
        <v xml:space="preserve"> </v>
      </c>
      <c r="D479" t="str">
        <f>"{""id"":"""&amp;$G$12&amp;"."&amp;G479&amp;""",""path"":"""&amp;$G$12&amp;"."&amp;F479&amp;""",""short"":"""&amp;H479&amp;""",""definition"":"""&amp;L479&amp;""",""min"":"""&amp;I479&amp;""",""max"":"""&amp;J479&amp;""",""type"":[{""code"":"""&amp;K479&amp;"""}]"&amp;IF(M479="","",",""binding"":{""strength"":"""&amp;N479&amp;""",""valueSet"":"""&amp;M479&amp;"""}")&amp;"},"</f>
        <v>{"id":"WHOHIVAdaptationKitModel.","path":"WHOHIVAdaptationKitModel.0","short":"","definition":"","min":"","max":"","type":[{"code":""}]},</v>
      </c>
      <c r="F479">
        <f>G479</f>
        <v>0</v>
      </c>
      <c r="G479" s="14"/>
      <c r="H479" s="14"/>
      <c r="I479" s="16"/>
      <c r="J479" s="16"/>
      <c r="K479" s="14"/>
      <c r="L479" s="17"/>
      <c r="M479" s="14"/>
      <c r="N479" s="14"/>
    </row>
    <row r="480" spans="2:14" x14ac:dyDescent="0.5">
      <c r="B480" t="b">
        <f>IF(G480&lt;&gt;"",TRUE)</f>
        <v>0</v>
      </c>
      <c r="C480" t="str">
        <f>IF(G480=""," ",C479&amp;D480)</f>
        <v xml:space="preserve"> </v>
      </c>
      <c r="D480" t="str">
        <f>"{""id"":"""&amp;$G$12&amp;"."&amp;G480&amp;""",""path"":"""&amp;$G$12&amp;"."&amp;F480&amp;""",""short"":"""&amp;H480&amp;""",""definition"":"""&amp;L480&amp;""",""min"":"""&amp;I480&amp;""",""max"":"""&amp;J480&amp;""",""type"":[{""code"":"""&amp;K480&amp;"""}]"&amp;IF(M480="","",",""binding"":{""strength"":"""&amp;N480&amp;""",""valueSet"":"""&amp;M480&amp;"""}")&amp;"},"</f>
        <v>{"id":"WHOHIVAdaptationKitModel.","path":"WHOHIVAdaptationKitModel.0","short":"","definition":"","min":"","max":"","type":[{"code":""}]},</v>
      </c>
      <c r="F480">
        <f>G480</f>
        <v>0</v>
      </c>
      <c r="G480" s="14"/>
      <c r="H480" s="14"/>
      <c r="I480" s="16"/>
      <c r="J480" s="16"/>
      <c r="K480" s="14"/>
      <c r="L480" s="17"/>
      <c r="M480" s="14"/>
      <c r="N480" s="14"/>
    </row>
    <row r="481" spans="2:14" x14ac:dyDescent="0.5">
      <c r="B481" t="b">
        <f>IF(G481&lt;&gt;"",TRUE)</f>
        <v>0</v>
      </c>
      <c r="C481" t="str">
        <f>IF(G481=""," ",C480&amp;D481)</f>
        <v xml:space="preserve"> </v>
      </c>
      <c r="D481" t="str">
        <f>"{""id"":"""&amp;$G$12&amp;"."&amp;G481&amp;""",""path"":"""&amp;$G$12&amp;"."&amp;F481&amp;""",""short"":"""&amp;H481&amp;""",""definition"":"""&amp;L481&amp;""",""min"":"""&amp;I481&amp;""",""max"":"""&amp;J481&amp;""",""type"":[{""code"":"""&amp;K481&amp;"""}]"&amp;IF(M481="","",",""binding"":{""strength"":"""&amp;N481&amp;""",""valueSet"":"""&amp;M481&amp;"""}")&amp;"},"</f>
        <v>{"id":"WHOHIVAdaptationKitModel.","path":"WHOHIVAdaptationKitModel.0","short":"","definition":"","min":"","max":"","type":[{"code":""}]},</v>
      </c>
      <c r="F481">
        <f>G481</f>
        <v>0</v>
      </c>
      <c r="G481" s="14"/>
      <c r="H481" s="14"/>
      <c r="I481" s="16"/>
      <c r="J481" s="16"/>
      <c r="K481" s="14"/>
      <c r="L481" s="17"/>
      <c r="M481" s="14"/>
      <c r="N481" s="14"/>
    </row>
    <row r="482" spans="2:14" x14ac:dyDescent="0.5">
      <c r="B482" t="b">
        <f>IF(G482&lt;&gt;"",TRUE)</f>
        <v>0</v>
      </c>
      <c r="C482" t="str">
        <f>IF(G482=""," ",C481&amp;D482)</f>
        <v xml:space="preserve"> </v>
      </c>
      <c r="D482" t="str">
        <f>"{""id"":"""&amp;$G$12&amp;"."&amp;G482&amp;""",""path"":"""&amp;$G$12&amp;"."&amp;F482&amp;""",""short"":"""&amp;H482&amp;""",""definition"":"""&amp;L482&amp;""",""min"":"""&amp;I482&amp;""",""max"":"""&amp;J482&amp;""",""type"":[{""code"":"""&amp;K482&amp;"""}]"&amp;IF(M482="","",",""binding"":{""strength"":"""&amp;N482&amp;""",""valueSet"":"""&amp;M482&amp;"""}")&amp;"},"</f>
        <v>{"id":"WHOHIVAdaptationKitModel.","path":"WHOHIVAdaptationKitModel.0","short":"","definition":"","min":"","max":"","type":[{"code":""}]},</v>
      </c>
      <c r="F482">
        <f>G482</f>
        <v>0</v>
      </c>
      <c r="G482" s="14"/>
      <c r="H482" s="14"/>
      <c r="I482" s="16"/>
      <c r="J482" s="16"/>
      <c r="K482" s="14"/>
      <c r="L482" s="17"/>
      <c r="M482" s="14"/>
      <c r="N482" s="14"/>
    </row>
    <row r="483" spans="2:14" x14ac:dyDescent="0.5">
      <c r="B483" t="b">
        <f>IF(G483&lt;&gt;"",TRUE)</f>
        <v>0</v>
      </c>
      <c r="C483" t="str">
        <f>IF(G483=""," ",C482&amp;D483)</f>
        <v xml:space="preserve"> </v>
      </c>
      <c r="D483" t="str">
        <f>"{""id"":"""&amp;$G$12&amp;"."&amp;G483&amp;""",""path"":"""&amp;$G$12&amp;"."&amp;F483&amp;""",""short"":"""&amp;H483&amp;""",""definition"":"""&amp;L483&amp;""",""min"":"""&amp;I483&amp;""",""max"":"""&amp;J483&amp;""",""type"":[{""code"":"""&amp;K483&amp;"""}]"&amp;IF(M483="","",",""binding"":{""strength"":"""&amp;N483&amp;""",""valueSet"":"""&amp;M483&amp;"""}")&amp;"},"</f>
        <v>{"id":"WHOHIVAdaptationKitModel.","path":"WHOHIVAdaptationKitModel.0","short":"","definition":"","min":"","max":"","type":[{"code":""}]},</v>
      </c>
      <c r="F483">
        <f>G483</f>
        <v>0</v>
      </c>
      <c r="G483" s="14"/>
      <c r="H483" s="14"/>
      <c r="I483" s="16"/>
      <c r="J483" s="16"/>
      <c r="K483" s="14"/>
      <c r="L483" s="17"/>
      <c r="M483" s="14"/>
      <c r="N483" s="14"/>
    </row>
    <row r="484" spans="2:14" x14ac:dyDescent="0.5">
      <c r="B484" t="b">
        <f>IF(G484&lt;&gt;"",TRUE)</f>
        <v>0</v>
      </c>
      <c r="C484" t="str">
        <f>IF(G484=""," ",C483&amp;D484)</f>
        <v xml:space="preserve"> </v>
      </c>
      <c r="D484" t="str">
        <f>"{""id"":"""&amp;$G$12&amp;"."&amp;G484&amp;""",""path"":"""&amp;$G$12&amp;"."&amp;F484&amp;""",""short"":"""&amp;H484&amp;""",""definition"":"""&amp;L484&amp;""",""min"":"""&amp;I484&amp;""",""max"":"""&amp;J484&amp;""",""type"":[{""code"":"""&amp;K484&amp;"""}]"&amp;IF(M484="","",",""binding"":{""strength"":"""&amp;N484&amp;""",""valueSet"":"""&amp;M484&amp;"""}")&amp;"},"</f>
        <v>{"id":"WHOHIVAdaptationKitModel.","path":"WHOHIVAdaptationKitModel.0","short":"","definition":"","min":"","max":"","type":[{"code":""}]},</v>
      </c>
      <c r="F484">
        <f>G484</f>
        <v>0</v>
      </c>
      <c r="G484" s="14"/>
      <c r="H484" s="14"/>
      <c r="I484" s="16"/>
      <c r="J484" s="16"/>
      <c r="K484" s="14"/>
      <c r="L484" s="17"/>
      <c r="M484" s="14"/>
      <c r="N484" s="14"/>
    </row>
    <row r="485" spans="2:14" x14ac:dyDescent="0.5">
      <c r="B485" t="b">
        <f>IF(G485&lt;&gt;"",TRUE)</f>
        <v>0</v>
      </c>
      <c r="C485" t="str">
        <f>IF(G485=""," ",C484&amp;D485)</f>
        <v xml:space="preserve"> </v>
      </c>
      <c r="D485" t="str">
        <f>"{""id"":"""&amp;$G$12&amp;"."&amp;G485&amp;""",""path"":"""&amp;$G$12&amp;"."&amp;F485&amp;""",""short"":"""&amp;H485&amp;""",""definition"":"""&amp;L485&amp;""",""min"":"""&amp;I485&amp;""",""max"":"""&amp;J485&amp;""",""type"":[{""code"":"""&amp;K485&amp;"""}]"&amp;IF(M485="","",",""binding"":{""strength"":"""&amp;N485&amp;""",""valueSet"":"""&amp;M485&amp;"""}")&amp;"},"</f>
        <v>{"id":"WHOHIVAdaptationKitModel.","path":"WHOHIVAdaptationKitModel.0","short":"","definition":"","min":"","max":"","type":[{"code":""}]},</v>
      </c>
      <c r="F485">
        <f>G485</f>
        <v>0</v>
      </c>
      <c r="G485" s="14"/>
      <c r="H485" s="14"/>
      <c r="I485" s="16"/>
      <c r="J485" s="16"/>
      <c r="K485" s="14"/>
      <c r="L485" s="17"/>
      <c r="M485" s="14"/>
      <c r="N485" s="14"/>
    </row>
    <row r="486" spans="2:14" x14ac:dyDescent="0.5">
      <c r="B486" t="b">
        <f>IF(G486&lt;&gt;"",TRUE)</f>
        <v>0</v>
      </c>
      <c r="C486" t="str">
        <f>IF(G486=""," ",C485&amp;D486)</f>
        <v xml:space="preserve"> </v>
      </c>
      <c r="D486" t="str">
        <f>"{""id"":"""&amp;$G$12&amp;"."&amp;G486&amp;""",""path"":"""&amp;$G$12&amp;"."&amp;F486&amp;""",""short"":"""&amp;H486&amp;""",""definition"":"""&amp;L486&amp;""",""min"":"""&amp;I486&amp;""",""max"":"""&amp;J486&amp;""",""type"":[{""code"":"""&amp;K486&amp;"""}]"&amp;IF(M486="","",",""binding"":{""strength"":"""&amp;N486&amp;""",""valueSet"":"""&amp;M486&amp;"""}")&amp;"},"</f>
        <v>{"id":"WHOHIVAdaptationKitModel.","path":"WHOHIVAdaptationKitModel.0","short":"","definition":"","min":"","max":"","type":[{"code":""}]},</v>
      </c>
      <c r="F486">
        <f>G486</f>
        <v>0</v>
      </c>
      <c r="G486" s="14"/>
      <c r="H486" s="14"/>
      <c r="I486" s="16"/>
      <c r="J486" s="16"/>
      <c r="K486" s="14"/>
      <c r="L486" s="17"/>
      <c r="M486" s="14"/>
      <c r="N486" s="14"/>
    </row>
    <row r="487" spans="2:14" x14ac:dyDescent="0.5">
      <c r="B487" t="b">
        <f>IF(G487&lt;&gt;"",TRUE)</f>
        <v>0</v>
      </c>
      <c r="C487" t="str">
        <f>IF(G487=""," ",C486&amp;D487)</f>
        <v xml:space="preserve"> </v>
      </c>
      <c r="D487" t="str">
        <f>"{""id"":"""&amp;$G$12&amp;"."&amp;G487&amp;""",""path"":"""&amp;$G$12&amp;"."&amp;F487&amp;""",""short"":"""&amp;H487&amp;""",""definition"":"""&amp;L487&amp;""",""min"":"""&amp;I487&amp;""",""max"":"""&amp;J487&amp;""",""type"":[{""code"":"""&amp;K487&amp;"""}]"&amp;IF(M487="","",",""binding"":{""strength"":"""&amp;N487&amp;""",""valueSet"":"""&amp;M487&amp;"""}")&amp;"},"</f>
        <v>{"id":"WHOHIVAdaptationKitModel.","path":"WHOHIVAdaptationKitModel.0","short":"","definition":"","min":"","max":"","type":[{"code":""}]},</v>
      </c>
      <c r="F487">
        <f>G487</f>
        <v>0</v>
      </c>
      <c r="G487" s="14"/>
      <c r="H487" s="14"/>
      <c r="I487" s="16"/>
      <c r="J487" s="16"/>
      <c r="K487" s="14"/>
      <c r="L487" s="17"/>
      <c r="M487" s="14"/>
      <c r="N487" s="14"/>
    </row>
    <row r="488" spans="2:14" x14ac:dyDescent="0.5">
      <c r="B488" t="b">
        <f>IF(G488&lt;&gt;"",TRUE)</f>
        <v>0</v>
      </c>
      <c r="C488" t="str">
        <f>IF(G488=""," ",C487&amp;D488)</f>
        <v xml:space="preserve"> </v>
      </c>
      <c r="D488" t="str">
        <f>"{""id"":"""&amp;$G$12&amp;"."&amp;G488&amp;""",""path"":"""&amp;$G$12&amp;"."&amp;F488&amp;""",""short"":"""&amp;H488&amp;""",""definition"":"""&amp;L488&amp;""",""min"":"""&amp;I488&amp;""",""max"":"""&amp;J488&amp;""",""type"":[{""code"":"""&amp;K488&amp;"""}]"&amp;IF(M488="","",",""binding"":{""strength"":"""&amp;N488&amp;""",""valueSet"":"""&amp;M488&amp;"""}")&amp;"},"</f>
        <v>{"id":"WHOHIVAdaptationKitModel.","path":"WHOHIVAdaptationKitModel.0","short":"","definition":"","min":"","max":"","type":[{"code":""}]},</v>
      </c>
      <c r="F488">
        <f>G488</f>
        <v>0</v>
      </c>
      <c r="G488" s="14"/>
      <c r="H488" s="14"/>
      <c r="I488" s="16"/>
      <c r="J488" s="16"/>
      <c r="K488" s="14"/>
      <c r="L488" s="17"/>
      <c r="M488" s="14"/>
      <c r="N488" s="14"/>
    </row>
    <row r="489" spans="2:14" x14ac:dyDescent="0.5">
      <c r="B489" t="b">
        <f>IF(G489&lt;&gt;"",TRUE)</f>
        <v>0</v>
      </c>
      <c r="C489" t="str">
        <f>IF(G489=""," ",C488&amp;D489)</f>
        <v xml:space="preserve"> </v>
      </c>
      <c r="D489" t="str">
        <f>"{""id"":"""&amp;$G$12&amp;"."&amp;G489&amp;""",""path"":"""&amp;$G$12&amp;"."&amp;F489&amp;""",""short"":"""&amp;H489&amp;""",""definition"":"""&amp;L489&amp;""",""min"":"""&amp;I489&amp;""",""max"":"""&amp;J489&amp;""",""type"":[{""code"":"""&amp;K489&amp;"""}]"&amp;IF(M489="","",",""binding"":{""strength"":"""&amp;N489&amp;""",""valueSet"":"""&amp;M489&amp;"""}")&amp;"},"</f>
        <v>{"id":"WHOHIVAdaptationKitModel.","path":"WHOHIVAdaptationKitModel.0","short":"","definition":"","min":"","max":"","type":[{"code":""}]},</v>
      </c>
      <c r="F489">
        <f>G489</f>
        <v>0</v>
      </c>
      <c r="G489" s="14"/>
      <c r="H489" s="14"/>
      <c r="I489" s="16"/>
      <c r="J489" s="16"/>
      <c r="K489" s="14"/>
      <c r="L489" s="17"/>
      <c r="M489" s="14"/>
      <c r="N489" s="14"/>
    </row>
    <row r="490" spans="2:14" x14ac:dyDescent="0.5">
      <c r="B490" t="b">
        <f>IF(G490&lt;&gt;"",TRUE)</f>
        <v>0</v>
      </c>
      <c r="C490" t="str">
        <f>IF(G490=""," ",C489&amp;D490)</f>
        <v xml:space="preserve"> </v>
      </c>
      <c r="D490" t="str">
        <f>"{""id"":"""&amp;$G$12&amp;"."&amp;G490&amp;""",""path"":"""&amp;$G$12&amp;"."&amp;F490&amp;""",""short"":"""&amp;H490&amp;""",""definition"":"""&amp;L490&amp;""",""min"":"""&amp;I490&amp;""",""max"":"""&amp;J490&amp;""",""type"":[{""code"":"""&amp;K490&amp;"""}]"&amp;IF(M490="","",",""binding"":{""strength"":"""&amp;N490&amp;""",""valueSet"":"""&amp;M490&amp;"""}")&amp;"},"</f>
        <v>{"id":"WHOHIVAdaptationKitModel.","path":"WHOHIVAdaptationKitModel.0","short":"","definition":"","min":"","max":"","type":[{"code":""}]},</v>
      </c>
      <c r="F490">
        <f>G490</f>
        <v>0</v>
      </c>
      <c r="G490" s="14"/>
      <c r="H490" s="14"/>
      <c r="I490" s="16"/>
      <c r="J490" s="16"/>
      <c r="K490" s="14"/>
      <c r="L490" s="17"/>
      <c r="M490" s="14"/>
      <c r="N490" s="14"/>
    </row>
    <row r="491" spans="2:14" x14ac:dyDescent="0.5">
      <c r="B491" t="b">
        <f>IF(G491&lt;&gt;"",TRUE)</f>
        <v>0</v>
      </c>
      <c r="C491" t="str">
        <f>IF(G491=""," ",C490&amp;D491)</f>
        <v xml:space="preserve"> </v>
      </c>
      <c r="D491" t="str">
        <f>"{""id"":"""&amp;$G$12&amp;"."&amp;G491&amp;""",""path"":"""&amp;$G$12&amp;"."&amp;F491&amp;""",""short"":"""&amp;H491&amp;""",""definition"":"""&amp;L491&amp;""",""min"":"""&amp;I491&amp;""",""max"":"""&amp;J491&amp;""",""type"":[{""code"":"""&amp;K491&amp;"""}]"&amp;IF(M491="","",",""binding"":{""strength"":"""&amp;N491&amp;""",""valueSet"":"""&amp;M491&amp;"""}")&amp;"},"</f>
        <v>{"id":"WHOHIVAdaptationKitModel.","path":"WHOHIVAdaptationKitModel.0","short":"","definition":"","min":"","max":"","type":[{"code":""}]},</v>
      </c>
      <c r="F491">
        <f>G491</f>
        <v>0</v>
      </c>
      <c r="G491" s="14"/>
      <c r="H491" s="14"/>
      <c r="I491" s="16"/>
      <c r="J491" s="16"/>
      <c r="K491" s="14"/>
      <c r="L491" s="17"/>
      <c r="M491" s="14"/>
      <c r="N491" s="14"/>
    </row>
    <row r="492" spans="2:14" x14ac:dyDescent="0.5">
      <c r="B492" t="b">
        <f>IF(G492&lt;&gt;"",TRUE)</f>
        <v>0</v>
      </c>
      <c r="C492" t="str">
        <f>IF(G492=""," ",C491&amp;D492)</f>
        <v xml:space="preserve"> </v>
      </c>
      <c r="D492" t="str">
        <f>"{""id"":"""&amp;$G$12&amp;"."&amp;G492&amp;""",""path"":"""&amp;$G$12&amp;"."&amp;F492&amp;""",""short"":"""&amp;H492&amp;""",""definition"":"""&amp;L492&amp;""",""min"":"""&amp;I492&amp;""",""max"":"""&amp;J492&amp;""",""type"":[{""code"":"""&amp;K492&amp;"""}]"&amp;IF(M492="","",",""binding"":{""strength"":"""&amp;N492&amp;""",""valueSet"":"""&amp;M492&amp;"""}")&amp;"},"</f>
        <v>{"id":"WHOHIVAdaptationKitModel.","path":"WHOHIVAdaptationKitModel.0","short":"","definition":"","min":"","max":"","type":[{"code":""}]},</v>
      </c>
      <c r="F492">
        <f>G492</f>
        <v>0</v>
      </c>
      <c r="G492" s="14"/>
      <c r="H492" s="14"/>
      <c r="I492" s="16"/>
      <c r="J492" s="16"/>
      <c r="K492" s="14"/>
      <c r="L492" s="17"/>
      <c r="M492" s="14"/>
      <c r="N492" s="14"/>
    </row>
    <row r="493" spans="2:14" x14ac:dyDescent="0.5">
      <c r="B493" t="b">
        <f>IF(G493&lt;&gt;"",TRUE)</f>
        <v>0</v>
      </c>
      <c r="C493" t="str">
        <f>IF(G493=""," ",C492&amp;D493)</f>
        <v xml:space="preserve"> </v>
      </c>
      <c r="D493" t="str">
        <f>"{""id"":"""&amp;$G$12&amp;"."&amp;G493&amp;""",""path"":"""&amp;$G$12&amp;"."&amp;F493&amp;""",""short"":"""&amp;H493&amp;""",""definition"":"""&amp;L493&amp;""",""min"":"""&amp;I493&amp;""",""max"":"""&amp;J493&amp;""",""type"":[{""code"":"""&amp;K493&amp;"""}]"&amp;IF(M493="","",",""binding"":{""strength"":"""&amp;N493&amp;""",""valueSet"":"""&amp;M493&amp;"""}")&amp;"},"</f>
        <v>{"id":"WHOHIVAdaptationKitModel.","path":"WHOHIVAdaptationKitModel.0","short":"","definition":"","min":"","max":"","type":[{"code":""}]},</v>
      </c>
      <c r="F493">
        <f>G493</f>
        <v>0</v>
      </c>
      <c r="G493" s="14"/>
      <c r="H493" s="14"/>
      <c r="I493" s="16"/>
      <c r="J493" s="16"/>
      <c r="K493" s="14"/>
      <c r="L493" s="17"/>
      <c r="M493" s="14"/>
      <c r="N493" s="14"/>
    </row>
    <row r="494" spans="2:14" x14ac:dyDescent="0.5">
      <c r="B494" t="b">
        <f>IF(G494&lt;&gt;"",TRUE)</f>
        <v>0</v>
      </c>
      <c r="C494" t="str">
        <f>IF(G494=""," ",C493&amp;D494)</f>
        <v xml:space="preserve"> </v>
      </c>
      <c r="D494" t="str">
        <f>"{""id"":"""&amp;$G$12&amp;"."&amp;G494&amp;""",""path"":"""&amp;$G$12&amp;"."&amp;F494&amp;""",""short"":"""&amp;H494&amp;""",""definition"":"""&amp;L494&amp;""",""min"":"""&amp;I494&amp;""",""max"":"""&amp;J494&amp;""",""type"":[{""code"":"""&amp;K494&amp;"""}]"&amp;IF(M494="","",",""binding"":{""strength"":"""&amp;N494&amp;""",""valueSet"":"""&amp;M494&amp;"""}")&amp;"},"</f>
        <v>{"id":"WHOHIVAdaptationKitModel.","path":"WHOHIVAdaptationKitModel.0","short":"","definition":"","min":"","max":"","type":[{"code":""}]},</v>
      </c>
      <c r="F494">
        <f>G494</f>
        <v>0</v>
      </c>
      <c r="G494" s="14"/>
      <c r="H494" s="14"/>
      <c r="I494" s="16"/>
      <c r="J494" s="16"/>
      <c r="K494" s="14"/>
      <c r="L494" s="17"/>
      <c r="M494" s="14"/>
      <c r="N494" s="14"/>
    </row>
    <row r="495" spans="2:14" x14ac:dyDescent="0.5">
      <c r="B495" t="b">
        <f>IF(G495&lt;&gt;"",TRUE)</f>
        <v>0</v>
      </c>
      <c r="C495" t="str">
        <f>IF(G495=""," ",C494&amp;D495)</f>
        <v xml:space="preserve"> </v>
      </c>
      <c r="D495" t="str">
        <f>"{""id"":"""&amp;$G$12&amp;"."&amp;G495&amp;""",""path"":"""&amp;$G$12&amp;"."&amp;F495&amp;""",""short"":"""&amp;H495&amp;""",""definition"":"""&amp;L495&amp;""",""min"":"""&amp;I495&amp;""",""max"":"""&amp;J495&amp;""",""type"":[{""code"":"""&amp;K495&amp;"""}]"&amp;IF(M495="","",",""binding"":{""strength"":"""&amp;N495&amp;""",""valueSet"":"""&amp;M495&amp;"""}")&amp;"},"</f>
        <v>{"id":"WHOHIVAdaptationKitModel.","path":"WHOHIVAdaptationKitModel.0","short":"","definition":"","min":"","max":"","type":[{"code":""}]},</v>
      </c>
      <c r="F495">
        <f>G495</f>
        <v>0</v>
      </c>
      <c r="G495" s="14"/>
      <c r="H495" s="14"/>
      <c r="I495" s="16"/>
      <c r="J495" s="16"/>
      <c r="K495" s="14"/>
      <c r="L495" s="17"/>
      <c r="M495" s="14"/>
      <c r="N495" s="14"/>
    </row>
    <row r="496" spans="2:14" x14ac:dyDescent="0.5">
      <c r="B496" t="b">
        <f>IF(G496&lt;&gt;"",TRUE)</f>
        <v>0</v>
      </c>
      <c r="C496" t="str">
        <f>IF(G496=""," ",C495&amp;D496)</f>
        <v xml:space="preserve"> </v>
      </c>
      <c r="D496" t="str">
        <f>"{""id"":"""&amp;$G$12&amp;"."&amp;G496&amp;""",""path"":"""&amp;$G$12&amp;"."&amp;F496&amp;""",""short"":"""&amp;H496&amp;""",""definition"":"""&amp;L496&amp;""",""min"":"""&amp;I496&amp;""",""max"":"""&amp;J496&amp;""",""type"":[{""code"":"""&amp;K496&amp;"""}]"&amp;IF(M496="","",",""binding"":{""strength"":"""&amp;N496&amp;""",""valueSet"":"""&amp;M496&amp;"""}")&amp;"},"</f>
        <v>{"id":"WHOHIVAdaptationKitModel.","path":"WHOHIVAdaptationKitModel.0","short":"","definition":"","min":"","max":"","type":[{"code":""}]},</v>
      </c>
      <c r="F496">
        <f>G496</f>
        <v>0</v>
      </c>
      <c r="G496" s="14"/>
      <c r="H496" s="14"/>
      <c r="I496" s="16"/>
      <c r="J496" s="16"/>
      <c r="K496" s="14"/>
      <c r="L496" s="17"/>
      <c r="M496" s="14"/>
      <c r="N496" s="14"/>
    </row>
    <row r="497" spans="2:14" x14ac:dyDescent="0.5">
      <c r="B497" t="b">
        <f>IF(G497&lt;&gt;"",TRUE)</f>
        <v>0</v>
      </c>
      <c r="C497" t="str">
        <f>IF(G497=""," ",C496&amp;D497)</f>
        <v xml:space="preserve"> </v>
      </c>
      <c r="D497" t="str">
        <f>"{""id"":"""&amp;$G$12&amp;"."&amp;G497&amp;""",""path"":"""&amp;$G$12&amp;"."&amp;F497&amp;""",""short"":"""&amp;H497&amp;""",""definition"":"""&amp;L497&amp;""",""min"":"""&amp;I497&amp;""",""max"":"""&amp;J497&amp;""",""type"":[{""code"":"""&amp;K497&amp;"""}]"&amp;IF(M497="","",",""binding"":{""strength"":"""&amp;N497&amp;""",""valueSet"":"""&amp;M497&amp;"""}")&amp;"},"</f>
        <v>{"id":"WHOHIVAdaptationKitModel.","path":"WHOHIVAdaptationKitModel.0","short":"","definition":"","min":"","max":"","type":[{"code":""}]},</v>
      </c>
      <c r="F497">
        <f>G497</f>
        <v>0</v>
      </c>
      <c r="G497" s="14"/>
      <c r="H497" s="14"/>
      <c r="I497" s="16"/>
      <c r="J497" s="16"/>
      <c r="K497" s="14"/>
      <c r="L497" s="17"/>
      <c r="M497" s="14"/>
      <c r="N497" s="14"/>
    </row>
    <row r="498" spans="2:14" x14ac:dyDescent="0.5">
      <c r="B498" t="b">
        <f>IF(G498&lt;&gt;"",TRUE)</f>
        <v>0</v>
      </c>
      <c r="C498" t="str">
        <f>IF(G498=""," ",C497&amp;D498)</f>
        <v xml:space="preserve"> </v>
      </c>
      <c r="D498" t="str">
        <f>"{""id"":"""&amp;$G$12&amp;"."&amp;G498&amp;""",""path"":"""&amp;$G$12&amp;"."&amp;F498&amp;""",""short"":"""&amp;H498&amp;""",""definition"":"""&amp;L498&amp;""",""min"":"""&amp;I498&amp;""",""max"":"""&amp;J498&amp;""",""type"":[{""code"":"""&amp;K498&amp;"""}]"&amp;IF(M498="","",",""binding"":{""strength"":"""&amp;N498&amp;""",""valueSet"":"""&amp;M498&amp;"""}")&amp;"},"</f>
        <v>{"id":"WHOHIVAdaptationKitModel.","path":"WHOHIVAdaptationKitModel.0","short":"","definition":"","min":"","max":"","type":[{"code":""}]},</v>
      </c>
      <c r="F498">
        <f>G498</f>
        <v>0</v>
      </c>
      <c r="G498" s="14"/>
      <c r="H498" s="14"/>
      <c r="I498" s="16"/>
      <c r="J498" s="16"/>
      <c r="K498" s="14"/>
      <c r="L498" s="17"/>
      <c r="M498" s="14"/>
      <c r="N498" s="14"/>
    </row>
    <row r="499" spans="2:14" x14ac:dyDescent="0.5">
      <c r="B499" t="b">
        <f>IF(G499&lt;&gt;"",TRUE)</f>
        <v>0</v>
      </c>
      <c r="C499" t="str">
        <f>IF(G499=""," ",C498&amp;D499)</f>
        <v xml:space="preserve"> </v>
      </c>
      <c r="D499" t="str">
        <f>"{""id"":"""&amp;$G$12&amp;"."&amp;G499&amp;""",""path"":"""&amp;$G$12&amp;"."&amp;F499&amp;""",""short"":"""&amp;H499&amp;""",""definition"":"""&amp;L499&amp;""",""min"":"""&amp;I499&amp;""",""max"":"""&amp;J499&amp;""",""type"":[{""code"":"""&amp;K499&amp;"""}]"&amp;IF(M499="","",",""binding"":{""strength"":"""&amp;N499&amp;""",""valueSet"":"""&amp;M499&amp;"""}")&amp;"},"</f>
        <v>{"id":"WHOHIVAdaptationKitModel.","path":"WHOHIVAdaptationKitModel.0","short":"","definition":"","min":"","max":"","type":[{"code":""}]},</v>
      </c>
      <c r="F499">
        <f>G499</f>
        <v>0</v>
      </c>
      <c r="G499" s="14"/>
      <c r="H499" s="14"/>
      <c r="I499" s="16"/>
      <c r="J499" s="16"/>
      <c r="K499" s="14"/>
      <c r="L499" s="17"/>
      <c r="M499" s="14"/>
      <c r="N499" s="14"/>
    </row>
    <row r="500" spans="2:14" x14ac:dyDescent="0.5">
      <c r="B500" t="b">
        <f>IF(G500&lt;&gt;"",TRUE)</f>
        <v>0</v>
      </c>
      <c r="C500" t="str">
        <f>IF(G500=""," ",C499&amp;D500)</f>
        <v xml:space="preserve"> </v>
      </c>
      <c r="D500" t="str">
        <f>"{""id"":"""&amp;$G$12&amp;"."&amp;G500&amp;""",""path"":"""&amp;$G$12&amp;"."&amp;F500&amp;""",""short"":"""&amp;H500&amp;""",""definition"":"""&amp;L500&amp;""",""min"":"""&amp;I500&amp;""",""max"":"""&amp;J500&amp;""",""type"":[{""code"":"""&amp;K500&amp;"""}]"&amp;IF(M500="","",",""binding"":{""strength"":"""&amp;N500&amp;""",""valueSet"":"""&amp;M500&amp;"""}")&amp;"},"</f>
        <v>{"id":"WHOHIVAdaptationKitModel.","path":"WHOHIVAdaptationKitModel.0","short":"","definition":"","min":"","max":"","type":[{"code":""}]},</v>
      </c>
      <c r="F500">
        <f>G500</f>
        <v>0</v>
      </c>
      <c r="G500" s="14"/>
      <c r="H500" s="14"/>
      <c r="I500" s="16"/>
      <c r="J500" s="16"/>
      <c r="K500" s="14"/>
      <c r="L500" s="17"/>
      <c r="M500" s="14"/>
      <c r="N500" s="14"/>
    </row>
    <row r="501" spans="2:14" x14ac:dyDescent="0.5">
      <c r="B501" t="b">
        <f>IF(G501&lt;&gt;"",TRUE)</f>
        <v>0</v>
      </c>
      <c r="C501" t="str">
        <f>IF(G501=""," ",C500&amp;D501)</f>
        <v xml:space="preserve"> </v>
      </c>
      <c r="D501" t="str">
        <f>"{""id"":"""&amp;$G$12&amp;"."&amp;G501&amp;""",""path"":"""&amp;$G$12&amp;"."&amp;F501&amp;""",""short"":"""&amp;H501&amp;""",""definition"":"""&amp;L501&amp;""",""min"":"""&amp;I501&amp;""",""max"":"""&amp;J501&amp;""",""type"":[{""code"":"""&amp;K501&amp;"""}]"&amp;IF(M501="","",",""binding"":{""strength"":"""&amp;N501&amp;""",""valueSet"":"""&amp;M501&amp;"""}")&amp;"},"</f>
        <v>{"id":"WHOHIVAdaptationKitModel.","path":"WHOHIVAdaptationKitModel.0","short":"","definition":"","min":"","max":"","type":[{"code":""}]},</v>
      </c>
      <c r="F501">
        <f>G501</f>
        <v>0</v>
      </c>
      <c r="G501" s="14"/>
      <c r="H501" s="14"/>
      <c r="I501" s="16"/>
      <c r="J501" s="16"/>
      <c r="K501" s="14"/>
      <c r="L501" s="17"/>
      <c r="M501" s="14"/>
      <c r="N501" s="14"/>
    </row>
    <row r="502" spans="2:14" x14ac:dyDescent="0.5">
      <c r="B502" t="b">
        <f>IF(G502&lt;&gt;"",TRUE)</f>
        <v>0</v>
      </c>
      <c r="C502" t="str">
        <f>IF(G502=""," ",C501&amp;D502)</f>
        <v xml:space="preserve"> </v>
      </c>
      <c r="D502" t="str">
        <f>"{""id"":"""&amp;$G$12&amp;"."&amp;G502&amp;""",""path"":"""&amp;$G$12&amp;"."&amp;F502&amp;""",""short"":"""&amp;H502&amp;""",""definition"":"""&amp;L502&amp;""",""min"":"""&amp;I502&amp;""",""max"":"""&amp;J502&amp;""",""type"":[{""code"":"""&amp;K502&amp;"""}]"&amp;IF(M502="","",",""binding"":{""strength"":"""&amp;N502&amp;""",""valueSet"":"""&amp;M502&amp;"""}")&amp;"},"</f>
        <v>{"id":"WHOHIVAdaptationKitModel.","path":"WHOHIVAdaptationKitModel.0","short":"","definition":"","min":"","max":"","type":[{"code":""}]},</v>
      </c>
      <c r="F502">
        <f>G502</f>
        <v>0</v>
      </c>
      <c r="G502" s="14"/>
      <c r="H502" s="14"/>
      <c r="I502" s="16"/>
      <c r="J502" s="16"/>
      <c r="K502" s="14"/>
      <c r="L502" s="17"/>
      <c r="M502" s="14"/>
      <c r="N502" s="14"/>
    </row>
    <row r="503" spans="2:14" x14ac:dyDescent="0.5">
      <c r="B503" t="b">
        <f>IF(G503&lt;&gt;"",TRUE)</f>
        <v>0</v>
      </c>
      <c r="C503" t="str">
        <f>IF(G503=""," ",C502&amp;D503)</f>
        <v xml:space="preserve"> </v>
      </c>
      <c r="D503" t="str">
        <f>"{""id"":"""&amp;$G$12&amp;"."&amp;G503&amp;""",""path"":"""&amp;$G$12&amp;"."&amp;F503&amp;""",""short"":"""&amp;H503&amp;""",""definition"":"""&amp;L503&amp;""",""min"":"""&amp;I503&amp;""",""max"":"""&amp;J503&amp;""",""type"":[{""code"":"""&amp;K503&amp;"""}]"&amp;IF(M503="","",",""binding"":{""strength"":"""&amp;N503&amp;""",""valueSet"":"""&amp;M503&amp;"""}")&amp;"},"</f>
        <v>{"id":"WHOHIVAdaptationKitModel.","path":"WHOHIVAdaptationKitModel.0","short":"","definition":"","min":"","max":"","type":[{"code":""}]},</v>
      </c>
      <c r="F503">
        <f>G503</f>
        <v>0</v>
      </c>
      <c r="G503" s="14"/>
      <c r="H503" s="14"/>
      <c r="I503" s="16"/>
      <c r="J503" s="16"/>
      <c r="K503" s="14"/>
      <c r="L503" s="17"/>
      <c r="M503" s="14"/>
      <c r="N503" s="14"/>
    </row>
    <row r="504" spans="2:14" x14ac:dyDescent="0.5">
      <c r="B504" t="b">
        <f>IF(G504&lt;&gt;"",TRUE)</f>
        <v>0</v>
      </c>
      <c r="C504" t="str">
        <f>IF(G504=""," ",C503&amp;D504)</f>
        <v xml:space="preserve"> </v>
      </c>
      <c r="D504" t="str">
        <f>"{""id"":"""&amp;$G$12&amp;"."&amp;G504&amp;""",""path"":"""&amp;$G$12&amp;"."&amp;F504&amp;""",""short"":"""&amp;H504&amp;""",""definition"":"""&amp;L504&amp;""",""min"":"""&amp;I504&amp;""",""max"":"""&amp;J504&amp;""",""type"":[{""code"":"""&amp;K504&amp;"""}]"&amp;IF(M504="","",",""binding"":{""strength"":"""&amp;N504&amp;""",""valueSet"":"""&amp;M504&amp;"""}")&amp;"},"</f>
        <v>{"id":"WHOHIVAdaptationKitModel.","path":"WHOHIVAdaptationKitModel.0","short":"","definition":"","min":"","max":"","type":[{"code":""}]},</v>
      </c>
      <c r="F504">
        <f>G504</f>
        <v>0</v>
      </c>
      <c r="G504" s="14"/>
      <c r="H504" s="14"/>
      <c r="I504" s="16"/>
      <c r="J504" s="16"/>
      <c r="K504" s="14"/>
      <c r="L504" s="17"/>
      <c r="M504" s="14"/>
      <c r="N504" s="14"/>
    </row>
    <row r="505" spans="2:14" x14ac:dyDescent="0.5">
      <c r="B505" t="b">
        <f>IF(G505&lt;&gt;"",TRUE)</f>
        <v>0</v>
      </c>
      <c r="C505" t="str">
        <f>IF(G505=""," ",C504&amp;D505)</f>
        <v xml:space="preserve"> </v>
      </c>
      <c r="D505" t="str">
        <f>"{""id"":"""&amp;$G$12&amp;"."&amp;G505&amp;""",""path"":"""&amp;$G$12&amp;"."&amp;F505&amp;""",""short"":"""&amp;H505&amp;""",""definition"":"""&amp;L505&amp;""",""min"":"""&amp;I505&amp;""",""max"":"""&amp;J505&amp;""",""type"":[{""code"":"""&amp;K505&amp;"""}]"&amp;IF(M505="","",",""binding"":{""strength"":"""&amp;N505&amp;""",""valueSet"":"""&amp;M505&amp;"""}")&amp;"},"</f>
        <v>{"id":"WHOHIVAdaptationKitModel.","path":"WHOHIVAdaptationKitModel.0","short":"","definition":"","min":"","max":"","type":[{"code":""}]},</v>
      </c>
      <c r="F505">
        <f>G505</f>
        <v>0</v>
      </c>
      <c r="G505" s="14"/>
      <c r="H505" s="14"/>
      <c r="I505" s="16"/>
      <c r="J505" s="16"/>
      <c r="K505" s="14"/>
      <c r="L505" s="17"/>
      <c r="M505" s="14"/>
      <c r="N505" s="14"/>
    </row>
    <row r="506" spans="2:14" x14ac:dyDescent="0.5">
      <c r="B506" t="b">
        <f>IF(G506&lt;&gt;"",TRUE)</f>
        <v>0</v>
      </c>
      <c r="C506" t="str">
        <f>IF(G506=""," ",C505&amp;D506)</f>
        <v xml:space="preserve"> </v>
      </c>
      <c r="D506" t="str">
        <f>"{""id"":"""&amp;$G$12&amp;"."&amp;G506&amp;""",""path"":"""&amp;$G$12&amp;"."&amp;F506&amp;""",""short"":"""&amp;H506&amp;""",""definition"":"""&amp;L506&amp;""",""min"":"""&amp;I506&amp;""",""max"":"""&amp;J506&amp;""",""type"":[{""code"":"""&amp;K506&amp;"""}]"&amp;IF(M506="","",",""binding"":{""strength"":"""&amp;N506&amp;""",""valueSet"":"""&amp;M506&amp;"""}")&amp;"},"</f>
        <v>{"id":"WHOHIVAdaptationKitModel.","path":"WHOHIVAdaptationKitModel.0","short":"","definition":"","min":"","max":"","type":[{"code":""}]},</v>
      </c>
      <c r="F506">
        <f>G506</f>
        <v>0</v>
      </c>
      <c r="G506" s="14"/>
      <c r="H506" s="14"/>
      <c r="I506" s="16"/>
      <c r="J506" s="16"/>
      <c r="K506" s="14"/>
      <c r="L506" s="17"/>
      <c r="M506" s="14"/>
      <c r="N506" s="14"/>
    </row>
    <row r="507" spans="2:14" x14ac:dyDescent="0.5">
      <c r="B507" t="b">
        <f>IF(G507&lt;&gt;"",TRUE)</f>
        <v>0</v>
      </c>
      <c r="C507" t="str">
        <f>IF(G507=""," ",C506&amp;D507)</f>
        <v xml:space="preserve"> </v>
      </c>
      <c r="D507" t="str">
        <f>"{""id"":"""&amp;$G$12&amp;"."&amp;G507&amp;""",""path"":"""&amp;$G$12&amp;"."&amp;F507&amp;""",""short"":"""&amp;H507&amp;""",""definition"":"""&amp;L507&amp;""",""min"":"""&amp;I507&amp;""",""max"":"""&amp;J507&amp;""",""type"":[{""code"":"""&amp;K507&amp;"""}]"&amp;IF(M507="","",",""binding"":{""strength"":"""&amp;N507&amp;""",""valueSet"":"""&amp;M507&amp;"""}")&amp;"},"</f>
        <v>{"id":"WHOHIVAdaptationKitModel.","path":"WHOHIVAdaptationKitModel.0","short":"","definition":"","min":"","max":"","type":[{"code":""}]},</v>
      </c>
      <c r="F507">
        <f>G507</f>
        <v>0</v>
      </c>
      <c r="G507" s="14"/>
      <c r="H507" s="14"/>
      <c r="I507" s="16"/>
      <c r="J507" s="16"/>
      <c r="K507" s="14"/>
      <c r="L507" s="17"/>
      <c r="M507" s="14"/>
      <c r="N507" s="14"/>
    </row>
    <row r="508" spans="2:14" x14ac:dyDescent="0.5">
      <c r="B508" t="b">
        <f>IF(G508&lt;&gt;"",TRUE)</f>
        <v>0</v>
      </c>
      <c r="C508" t="str">
        <f>IF(G508=""," ",C507&amp;D508)</f>
        <v xml:space="preserve"> </v>
      </c>
      <c r="D508" t="str">
        <f>"{""id"":"""&amp;$G$12&amp;"."&amp;G508&amp;""",""path"":"""&amp;$G$12&amp;"."&amp;F508&amp;""",""short"":"""&amp;H508&amp;""",""definition"":"""&amp;L508&amp;""",""min"":"""&amp;I508&amp;""",""max"":"""&amp;J508&amp;""",""type"":[{""code"":"""&amp;K508&amp;"""}]"&amp;IF(M508="","",",""binding"":{""strength"":"""&amp;N508&amp;""",""valueSet"":"""&amp;M508&amp;"""}")&amp;"},"</f>
        <v>{"id":"WHOHIVAdaptationKitModel.","path":"WHOHIVAdaptationKitModel.0","short":"","definition":"","min":"","max":"","type":[{"code":""}]},</v>
      </c>
      <c r="F508">
        <f>G508</f>
        <v>0</v>
      </c>
      <c r="G508" s="14"/>
      <c r="H508" s="14"/>
      <c r="I508" s="16"/>
      <c r="J508" s="16"/>
      <c r="K508" s="14"/>
      <c r="L508" s="17"/>
      <c r="M508" s="14"/>
      <c r="N508" s="14"/>
    </row>
    <row r="509" spans="2:14" x14ac:dyDescent="0.5">
      <c r="B509" t="b">
        <f>IF(G509&lt;&gt;"",TRUE)</f>
        <v>0</v>
      </c>
      <c r="C509" t="str">
        <f>IF(G509=""," ",C508&amp;D509)</f>
        <v xml:space="preserve"> </v>
      </c>
      <c r="D509" t="str">
        <f>"{""id"":"""&amp;$G$12&amp;"."&amp;G509&amp;""",""path"":"""&amp;$G$12&amp;"."&amp;F509&amp;""",""short"":"""&amp;H509&amp;""",""definition"":"""&amp;L509&amp;""",""min"":"""&amp;I509&amp;""",""max"":"""&amp;J509&amp;""",""type"":[{""code"":"""&amp;K509&amp;"""}]"&amp;IF(M509="","",",""binding"":{""strength"":"""&amp;N509&amp;""",""valueSet"":"""&amp;M509&amp;"""}")&amp;"},"</f>
        <v>{"id":"WHOHIVAdaptationKitModel.","path":"WHOHIVAdaptationKitModel.0","short":"","definition":"","min":"","max":"","type":[{"code":""}]},</v>
      </c>
      <c r="F509">
        <f>G509</f>
        <v>0</v>
      </c>
      <c r="G509" s="14"/>
      <c r="H509" s="14"/>
      <c r="I509" s="16"/>
      <c r="J509" s="16"/>
      <c r="K509" s="14"/>
      <c r="L509" s="17"/>
      <c r="M509" s="14"/>
      <c r="N509" s="14"/>
    </row>
    <row r="510" spans="2:14" x14ac:dyDescent="0.5">
      <c r="B510" t="b">
        <f>IF(G510&lt;&gt;"",TRUE)</f>
        <v>0</v>
      </c>
      <c r="C510" t="str">
        <f>IF(G510=""," ",C509&amp;D510)</f>
        <v xml:space="preserve"> </v>
      </c>
      <c r="D510" t="str">
        <f>"{""id"":"""&amp;$G$12&amp;"."&amp;G510&amp;""",""path"":"""&amp;$G$12&amp;"."&amp;F510&amp;""",""short"":"""&amp;H510&amp;""",""definition"":"""&amp;L510&amp;""",""min"":"""&amp;I510&amp;""",""max"":"""&amp;J510&amp;""",""type"":[{""code"":"""&amp;K510&amp;"""}]"&amp;IF(M510="","",",""binding"":{""strength"":"""&amp;N510&amp;""",""valueSet"":"""&amp;M510&amp;"""}")&amp;"},"</f>
        <v>{"id":"WHOHIVAdaptationKitModel.","path":"WHOHIVAdaptationKitModel.0","short":"","definition":"","min":"","max":"","type":[{"code":""}]},</v>
      </c>
      <c r="F510">
        <f>G510</f>
        <v>0</v>
      </c>
      <c r="G510" s="14"/>
      <c r="H510" s="14"/>
      <c r="I510" s="16"/>
      <c r="J510" s="16"/>
      <c r="K510" s="14"/>
      <c r="L510" s="17"/>
      <c r="M510" s="14"/>
      <c r="N510" s="14"/>
    </row>
    <row r="511" spans="2:14" x14ac:dyDescent="0.5">
      <c r="B511" t="b">
        <f>IF(G511&lt;&gt;"",TRUE)</f>
        <v>0</v>
      </c>
      <c r="C511" t="str">
        <f>IF(G511=""," ",C510&amp;D511)</f>
        <v xml:space="preserve"> </v>
      </c>
      <c r="D511" t="str">
        <f>"{""id"":"""&amp;$G$12&amp;"."&amp;G511&amp;""",""path"":"""&amp;$G$12&amp;"."&amp;F511&amp;""",""short"":"""&amp;H511&amp;""",""definition"":"""&amp;L511&amp;""",""min"":"""&amp;I511&amp;""",""max"":"""&amp;J511&amp;""",""type"":[{""code"":"""&amp;K511&amp;"""}]"&amp;IF(M511="","",",""binding"":{""strength"":"""&amp;N511&amp;""",""valueSet"":"""&amp;M511&amp;"""}")&amp;"},"</f>
        <v>{"id":"WHOHIVAdaptationKitModel.","path":"WHOHIVAdaptationKitModel.0","short":"","definition":"","min":"","max":"","type":[{"code":""}]},</v>
      </c>
      <c r="F511">
        <f>G511</f>
        <v>0</v>
      </c>
      <c r="G511" s="14"/>
      <c r="H511" s="14"/>
      <c r="I511" s="16"/>
      <c r="J511" s="16"/>
      <c r="K511" s="14"/>
      <c r="L511" s="17"/>
      <c r="M511" s="14"/>
      <c r="N511" s="14"/>
    </row>
    <row r="512" spans="2:14" x14ac:dyDescent="0.5">
      <c r="B512" t="b">
        <f>IF(G512&lt;&gt;"",TRUE)</f>
        <v>0</v>
      </c>
      <c r="C512" t="str">
        <f>IF(G512=""," ",C511&amp;D512)</f>
        <v xml:space="preserve"> </v>
      </c>
      <c r="D512" t="str">
        <f>"{""id"":"""&amp;$G$12&amp;"."&amp;G512&amp;""",""path"":"""&amp;$G$12&amp;"."&amp;F512&amp;""",""short"":"""&amp;H512&amp;""",""definition"":"""&amp;L512&amp;""",""min"":"""&amp;I512&amp;""",""max"":"""&amp;J512&amp;""",""type"":[{""code"":"""&amp;K512&amp;"""}]"&amp;IF(M512="","",",""binding"":{""strength"":"""&amp;N512&amp;""",""valueSet"":"""&amp;M512&amp;"""}")&amp;"},"</f>
        <v>{"id":"WHOHIVAdaptationKitModel.","path":"WHOHIVAdaptationKitModel.0","short":"","definition":"","min":"","max":"","type":[{"code":""}]},</v>
      </c>
      <c r="F512">
        <f>G512</f>
        <v>0</v>
      </c>
      <c r="G512" s="14"/>
      <c r="H512" s="14"/>
      <c r="I512" s="16"/>
      <c r="J512" s="16"/>
      <c r="K512" s="14"/>
      <c r="L512" s="17"/>
      <c r="M512" s="14"/>
      <c r="N512" s="14"/>
    </row>
    <row r="513" spans="2:14" x14ac:dyDescent="0.5">
      <c r="B513" t="b">
        <f>IF(G513&lt;&gt;"",TRUE)</f>
        <v>0</v>
      </c>
      <c r="C513" t="str">
        <f>IF(G513=""," ",C512&amp;D513)</f>
        <v xml:space="preserve"> </v>
      </c>
      <c r="D513" t="str">
        <f>"{""id"":"""&amp;$G$12&amp;"."&amp;G513&amp;""",""path"":"""&amp;$G$12&amp;"."&amp;F513&amp;""",""short"":"""&amp;H513&amp;""",""definition"":"""&amp;L513&amp;""",""min"":"""&amp;I513&amp;""",""max"":"""&amp;J513&amp;""",""type"":[{""code"":"""&amp;K513&amp;"""}]"&amp;IF(M513="","",",""binding"":{""strength"":"""&amp;N513&amp;""",""valueSet"":"""&amp;M513&amp;"""}")&amp;"},"</f>
        <v>{"id":"WHOHIVAdaptationKitModel.","path":"WHOHIVAdaptationKitModel.0","short":"","definition":"","min":"","max":"","type":[{"code":""}]},</v>
      </c>
      <c r="F513">
        <f>G513</f>
        <v>0</v>
      </c>
      <c r="G513" s="14"/>
      <c r="H513" s="14"/>
      <c r="I513" s="16"/>
      <c r="J513" s="16"/>
      <c r="K513" s="14"/>
      <c r="L513" s="17"/>
      <c r="M513" s="14"/>
      <c r="N513" s="14"/>
    </row>
    <row r="514" spans="2:14" x14ac:dyDescent="0.5">
      <c r="B514" t="b">
        <f>IF(G514&lt;&gt;"",TRUE)</f>
        <v>0</v>
      </c>
      <c r="C514" t="str">
        <f>IF(G514=""," ",C513&amp;D514)</f>
        <v xml:space="preserve"> </v>
      </c>
      <c r="D514" t="str">
        <f>"{""id"":"""&amp;$G$12&amp;"."&amp;G514&amp;""",""path"":"""&amp;$G$12&amp;"."&amp;F514&amp;""",""short"":"""&amp;H514&amp;""",""definition"":"""&amp;L514&amp;""",""min"":"""&amp;I514&amp;""",""max"":"""&amp;J514&amp;""",""type"":[{""code"":"""&amp;K514&amp;"""}]"&amp;IF(M514="","",",""binding"":{""strength"":"""&amp;N514&amp;""",""valueSet"":"""&amp;M514&amp;"""}")&amp;"},"</f>
        <v>{"id":"WHOHIVAdaptationKitModel.","path":"WHOHIVAdaptationKitModel.0","short":"","definition":"","min":"","max":"","type":[{"code":""}]},</v>
      </c>
      <c r="F514">
        <f>G514</f>
        <v>0</v>
      </c>
      <c r="G514" s="14"/>
      <c r="H514" s="14"/>
      <c r="I514" s="16"/>
      <c r="J514" s="16"/>
      <c r="K514" s="14"/>
      <c r="L514" s="17"/>
      <c r="M514" s="14"/>
      <c r="N514" s="14"/>
    </row>
    <row r="515" spans="2:14" x14ac:dyDescent="0.5">
      <c r="B515" t="b">
        <f>IF(G515&lt;&gt;"",TRUE)</f>
        <v>0</v>
      </c>
      <c r="C515" t="str">
        <f>IF(G515=""," ",C514&amp;D515)</f>
        <v xml:space="preserve"> </v>
      </c>
      <c r="D515" t="str">
        <f>"{""id"":"""&amp;$G$12&amp;"."&amp;G515&amp;""",""path"":"""&amp;$G$12&amp;"."&amp;F515&amp;""",""short"":"""&amp;H515&amp;""",""definition"":"""&amp;L515&amp;""",""min"":"""&amp;I515&amp;""",""max"":"""&amp;J515&amp;""",""type"":[{""code"":"""&amp;K515&amp;"""}]"&amp;IF(M515="","",",""binding"":{""strength"":"""&amp;N515&amp;""",""valueSet"":"""&amp;M515&amp;"""}")&amp;"},"</f>
        <v>{"id":"WHOHIVAdaptationKitModel.","path":"WHOHIVAdaptationKitModel.0","short":"","definition":"","min":"","max":"","type":[{"code":""}]},</v>
      </c>
      <c r="F515">
        <f>G515</f>
        <v>0</v>
      </c>
      <c r="G515" s="14"/>
      <c r="H515" s="14"/>
      <c r="I515" s="16"/>
      <c r="J515" s="16"/>
      <c r="K515" s="14"/>
      <c r="L515" s="17"/>
      <c r="M515" s="14"/>
      <c r="N515" s="14"/>
    </row>
    <row r="516" spans="2:14" x14ac:dyDescent="0.5">
      <c r="B516" t="b">
        <f>IF(G516&lt;&gt;"",TRUE)</f>
        <v>0</v>
      </c>
      <c r="C516" t="str">
        <f>IF(G516=""," ",C515&amp;D516)</f>
        <v xml:space="preserve"> </v>
      </c>
      <c r="D516" t="str">
        <f>"{""id"":"""&amp;$G$12&amp;"."&amp;G516&amp;""",""path"":"""&amp;$G$12&amp;"."&amp;F516&amp;""",""short"":"""&amp;H516&amp;""",""definition"":"""&amp;L516&amp;""",""min"":"""&amp;I516&amp;""",""max"":"""&amp;J516&amp;""",""type"":[{""code"":"""&amp;K516&amp;"""}]"&amp;IF(M516="","",",""binding"":{""strength"":"""&amp;N516&amp;""",""valueSet"":"""&amp;M516&amp;"""}")&amp;"},"</f>
        <v>{"id":"WHOHIVAdaptationKitModel.","path":"WHOHIVAdaptationKitModel.0","short":"","definition":"","min":"","max":"","type":[{"code":""}]},</v>
      </c>
      <c r="F516">
        <f>G516</f>
        <v>0</v>
      </c>
      <c r="G516" s="14"/>
      <c r="H516" s="14"/>
      <c r="I516" s="16"/>
      <c r="J516" s="16"/>
      <c r="K516" s="14"/>
      <c r="L516" s="17"/>
      <c r="M516" s="14"/>
      <c r="N516" s="14"/>
    </row>
    <row r="517" spans="2:14" x14ac:dyDescent="0.5">
      <c r="B517" t="b">
        <f>IF(G517&lt;&gt;"",TRUE)</f>
        <v>0</v>
      </c>
      <c r="C517" t="str">
        <f>IF(G517=""," ",C516&amp;D517)</f>
        <v xml:space="preserve"> </v>
      </c>
      <c r="D517" t="str">
        <f>"{""id"":"""&amp;$G$12&amp;"."&amp;G517&amp;""",""path"":"""&amp;$G$12&amp;"."&amp;F517&amp;""",""short"":"""&amp;H517&amp;""",""definition"":"""&amp;L517&amp;""",""min"":"""&amp;I517&amp;""",""max"":"""&amp;J517&amp;""",""type"":[{""code"":"""&amp;K517&amp;"""}]"&amp;IF(M517="","",",""binding"":{""strength"":"""&amp;N517&amp;""",""valueSet"":"""&amp;M517&amp;"""}")&amp;"},"</f>
        <v>{"id":"WHOHIVAdaptationKitModel.","path":"WHOHIVAdaptationKitModel.0","short":"","definition":"","min":"","max":"","type":[{"code":""}]},</v>
      </c>
      <c r="F517">
        <f>G517</f>
        <v>0</v>
      </c>
      <c r="G517" s="14"/>
      <c r="H517" s="14"/>
      <c r="I517" s="16"/>
      <c r="J517" s="16"/>
      <c r="K517" s="14"/>
      <c r="L517" s="17"/>
      <c r="M517" s="14"/>
      <c r="N517" s="14"/>
    </row>
    <row r="518" spans="2:14" x14ac:dyDescent="0.5">
      <c r="B518" t="b">
        <f>IF(G518&lt;&gt;"",TRUE)</f>
        <v>0</v>
      </c>
      <c r="C518" t="str">
        <f>IF(G518=""," ",C517&amp;D518)</f>
        <v xml:space="preserve"> </v>
      </c>
      <c r="D518" t="str">
        <f>"{""id"":"""&amp;$G$12&amp;"."&amp;G518&amp;""",""path"":"""&amp;$G$12&amp;"."&amp;F518&amp;""",""short"":"""&amp;H518&amp;""",""definition"":"""&amp;L518&amp;""",""min"":"""&amp;I518&amp;""",""max"":"""&amp;J518&amp;""",""type"":[{""code"":"""&amp;K518&amp;"""}]"&amp;IF(M518="","",",""binding"":{""strength"":"""&amp;N518&amp;""",""valueSet"":"""&amp;M518&amp;"""}")&amp;"},"</f>
        <v>{"id":"WHOHIVAdaptationKitModel.","path":"WHOHIVAdaptationKitModel.0","short":"","definition":"","min":"","max":"","type":[{"code":""}]},</v>
      </c>
      <c r="F518">
        <f>G518</f>
        <v>0</v>
      </c>
      <c r="G518" s="14"/>
      <c r="H518" s="14"/>
      <c r="I518" s="16"/>
      <c r="J518" s="16"/>
      <c r="K518" s="14"/>
      <c r="L518" s="17"/>
      <c r="M518" s="14"/>
      <c r="N518" s="14"/>
    </row>
    <row r="519" spans="2:14" x14ac:dyDescent="0.5">
      <c r="B519" t="b">
        <f>IF(G519&lt;&gt;"",TRUE)</f>
        <v>0</v>
      </c>
      <c r="C519" t="str">
        <f>IF(G519=""," ",C518&amp;D519)</f>
        <v xml:space="preserve"> </v>
      </c>
      <c r="D519" t="str">
        <f>"{""id"":"""&amp;$G$12&amp;"."&amp;G519&amp;""",""path"":"""&amp;$G$12&amp;"."&amp;F519&amp;""",""short"":"""&amp;H519&amp;""",""definition"":"""&amp;L519&amp;""",""min"":"""&amp;I519&amp;""",""max"":"""&amp;J519&amp;""",""type"":[{""code"":"""&amp;K519&amp;"""}]"&amp;IF(M519="","",",""binding"":{""strength"":"""&amp;N519&amp;""",""valueSet"":"""&amp;M519&amp;"""}")&amp;"},"</f>
        <v>{"id":"WHOHIVAdaptationKitModel.","path":"WHOHIVAdaptationKitModel.0","short":"","definition":"","min":"","max":"","type":[{"code":""}]},</v>
      </c>
      <c r="F519">
        <f>G519</f>
        <v>0</v>
      </c>
      <c r="G519" s="14"/>
      <c r="H519" s="14"/>
      <c r="I519" s="16"/>
      <c r="J519" s="16"/>
      <c r="K519" s="14"/>
      <c r="L519" s="17"/>
      <c r="M519" s="14"/>
      <c r="N519" s="14"/>
    </row>
    <row r="520" spans="2:14" x14ac:dyDescent="0.5">
      <c r="B520" t="b">
        <f>IF(G520&lt;&gt;"",TRUE)</f>
        <v>0</v>
      </c>
      <c r="C520" t="str">
        <f>IF(G520=""," ",C519&amp;D520)</f>
        <v xml:space="preserve"> </v>
      </c>
      <c r="D520" t="str">
        <f>"{""id"":"""&amp;$G$12&amp;"."&amp;G520&amp;""",""path"":"""&amp;$G$12&amp;"."&amp;F520&amp;""",""short"":"""&amp;H520&amp;""",""definition"":"""&amp;L520&amp;""",""min"":"""&amp;I520&amp;""",""max"":"""&amp;J520&amp;""",""type"":[{""code"":"""&amp;K520&amp;"""}]"&amp;IF(M520="","",",""binding"":{""strength"":"""&amp;N520&amp;""",""valueSet"":"""&amp;M520&amp;"""}")&amp;"},"</f>
        <v>{"id":"WHOHIVAdaptationKitModel.","path":"WHOHIVAdaptationKitModel.0","short":"","definition":"","min":"","max":"","type":[{"code":""}]},</v>
      </c>
      <c r="F520">
        <f>G520</f>
        <v>0</v>
      </c>
      <c r="G520" s="14"/>
      <c r="H520" s="14"/>
      <c r="I520" s="16"/>
      <c r="J520" s="16"/>
      <c r="K520" s="14"/>
      <c r="L520" s="17"/>
      <c r="M520" s="14"/>
      <c r="N520" s="14"/>
    </row>
    <row r="521" spans="2:14" x14ac:dyDescent="0.5">
      <c r="B521" t="b">
        <f>IF(G521&lt;&gt;"",TRUE)</f>
        <v>0</v>
      </c>
      <c r="C521" t="str">
        <f>IF(G521=""," ",C520&amp;D521)</f>
        <v xml:space="preserve"> </v>
      </c>
      <c r="D521" t="str">
        <f>"{""id"":"""&amp;$G$12&amp;"."&amp;G521&amp;""",""path"":"""&amp;$G$12&amp;"."&amp;F521&amp;""",""short"":"""&amp;H521&amp;""",""definition"":"""&amp;L521&amp;""",""min"":"""&amp;I521&amp;""",""max"":"""&amp;J521&amp;""",""type"":[{""code"":"""&amp;K521&amp;"""}]"&amp;IF(M521="","",",""binding"":{""strength"":"""&amp;N521&amp;""",""valueSet"":"""&amp;M521&amp;"""}")&amp;"},"</f>
        <v>{"id":"WHOHIVAdaptationKitModel.","path":"WHOHIVAdaptationKitModel.0","short":"","definition":"","min":"","max":"","type":[{"code":""}]},</v>
      </c>
      <c r="F521">
        <f>G521</f>
        <v>0</v>
      </c>
      <c r="G521" s="14"/>
      <c r="H521" s="14"/>
      <c r="I521" s="16"/>
      <c r="J521" s="16"/>
      <c r="K521" s="14"/>
      <c r="L521" s="17"/>
      <c r="M521" s="14"/>
      <c r="N521" s="14"/>
    </row>
    <row r="522" spans="2:14" x14ac:dyDescent="0.5">
      <c r="B522" t="b">
        <f>IF(G522&lt;&gt;"",TRUE)</f>
        <v>0</v>
      </c>
      <c r="C522" t="str">
        <f>IF(G522=""," ",C521&amp;D522)</f>
        <v xml:space="preserve"> </v>
      </c>
      <c r="D522" t="str">
        <f>"{""id"":"""&amp;$G$12&amp;"."&amp;G522&amp;""",""path"":"""&amp;$G$12&amp;"."&amp;F522&amp;""",""short"":"""&amp;H522&amp;""",""definition"":"""&amp;L522&amp;""",""min"":"""&amp;I522&amp;""",""max"":"""&amp;J522&amp;""",""type"":[{""code"":"""&amp;K522&amp;"""}]"&amp;IF(M522="","",",""binding"":{""strength"":"""&amp;N522&amp;""",""valueSet"":"""&amp;M522&amp;"""}")&amp;"},"</f>
        <v>{"id":"WHOHIVAdaptationKitModel.","path":"WHOHIVAdaptationKitModel.0","short":"","definition":"","min":"","max":"","type":[{"code":""}]},</v>
      </c>
      <c r="F522">
        <f>G522</f>
        <v>0</v>
      </c>
      <c r="G522" s="14"/>
      <c r="H522" s="14"/>
      <c r="I522" s="16"/>
      <c r="J522" s="16"/>
      <c r="K522" s="14"/>
      <c r="L522" s="17"/>
      <c r="M522" s="14"/>
      <c r="N522" s="14"/>
    </row>
    <row r="523" spans="2:14" x14ac:dyDescent="0.5">
      <c r="B523" t="b">
        <f>IF(G523&lt;&gt;"",TRUE)</f>
        <v>0</v>
      </c>
      <c r="C523" t="str">
        <f>IF(G523=""," ",C522&amp;D523)</f>
        <v xml:space="preserve"> </v>
      </c>
      <c r="D523" t="str">
        <f>"{""id"":"""&amp;$G$12&amp;"."&amp;G523&amp;""",""path"":"""&amp;$G$12&amp;"."&amp;F523&amp;""",""short"":"""&amp;H523&amp;""",""definition"":"""&amp;L523&amp;""",""min"":"""&amp;I523&amp;""",""max"":"""&amp;J523&amp;""",""type"":[{""code"":"""&amp;K523&amp;"""}]"&amp;IF(M523="","",",""binding"":{""strength"":"""&amp;N523&amp;""",""valueSet"":"""&amp;M523&amp;"""}")&amp;"},"</f>
        <v>{"id":"WHOHIVAdaptationKitModel.","path":"WHOHIVAdaptationKitModel.0","short":"","definition":"","min":"","max":"","type":[{"code":""}]},</v>
      </c>
      <c r="F523">
        <f>G523</f>
        <v>0</v>
      </c>
      <c r="G523" s="14"/>
      <c r="H523" s="14"/>
      <c r="I523" s="16"/>
      <c r="J523" s="16"/>
      <c r="K523" s="14"/>
      <c r="L523" s="17"/>
      <c r="M523" s="14"/>
      <c r="N523" s="14"/>
    </row>
    <row r="524" spans="2:14" x14ac:dyDescent="0.5">
      <c r="B524" t="b">
        <f>IF(G524&lt;&gt;"",TRUE)</f>
        <v>0</v>
      </c>
      <c r="C524" t="str">
        <f>IF(G524=""," ",C523&amp;D524)</f>
        <v xml:space="preserve"> </v>
      </c>
      <c r="D524" t="str">
        <f>"{""id"":"""&amp;$G$12&amp;"."&amp;G524&amp;""",""path"":"""&amp;$G$12&amp;"."&amp;F524&amp;""",""short"":"""&amp;H524&amp;""",""definition"":"""&amp;L524&amp;""",""min"":"""&amp;I524&amp;""",""max"":"""&amp;J524&amp;""",""type"":[{""code"":"""&amp;K524&amp;"""}]"&amp;IF(M524="","",",""binding"":{""strength"":"""&amp;N524&amp;""",""valueSet"":"""&amp;M524&amp;"""}")&amp;"},"</f>
        <v>{"id":"WHOHIVAdaptationKitModel.","path":"WHOHIVAdaptationKitModel.0","short":"","definition":"","min":"","max":"","type":[{"code":""}]},</v>
      </c>
      <c r="F524">
        <f>G524</f>
        <v>0</v>
      </c>
      <c r="G524" s="14"/>
      <c r="H524" s="14"/>
      <c r="I524" s="16"/>
      <c r="J524" s="16"/>
      <c r="K524" s="14"/>
      <c r="L524" s="17"/>
      <c r="M524" s="14"/>
      <c r="N524" s="14"/>
    </row>
    <row r="525" spans="2:14" x14ac:dyDescent="0.5">
      <c r="B525" t="b">
        <f>IF(G525&lt;&gt;"",TRUE)</f>
        <v>0</v>
      </c>
      <c r="C525" t="str">
        <f>IF(G525=""," ",C524&amp;D525)</f>
        <v xml:space="preserve"> </v>
      </c>
      <c r="D525" t="str">
        <f>"{""id"":"""&amp;$G$12&amp;"."&amp;G525&amp;""",""path"":"""&amp;$G$12&amp;"."&amp;F525&amp;""",""short"":"""&amp;H525&amp;""",""definition"":"""&amp;L525&amp;""",""min"":"""&amp;I525&amp;""",""max"":"""&amp;J525&amp;""",""type"":[{""code"":"""&amp;K525&amp;"""}]"&amp;IF(M525="","",",""binding"":{""strength"":"""&amp;N525&amp;""",""valueSet"":"""&amp;M525&amp;"""}")&amp;"},"</f>
        <v>{"id":"WHOHIVAdaptationKitModel.","path":"WHOHIVAdaptationKitModel.0","short":"","definition":"","min":"","max":"","type":[{"code":""}]},</v>
      </c>
      <c r="F525">
        <f>G525</f>
        <v>0</v>
      </c>
      <c r="G525" s="14"/>
      <c r="H525" s="14"/>
      <c r="I525" s="16"/>
      <c r="J525" s="16"/>
      <c r="K525" s="14"/>
      <c r="L525" s="17"/>
      <c r="M525" s="14"/>
      <c r="N525" s="14"/>
    </row>
    <row r="526" spans="2:14" x14ac:dyDescent="0.5">
      <c r="B526" t="b">
        <f>IF(G526&lt;&gt;"",TRUE)</f>
        <v>0</v>
      </c>
      <c r="C526" t="str">
        <f>IF(G526=""," ",C525&amp;D526)</f>
        <v xml:space="preserve"> </v>
      </c>
      <c r="D526" t="str">
        <f>"{""id"":"""&amp;$G$12&amp;"."&amp;G526&amp;""",""path"":"""&amp;$G$12&amp;"."&amp;F526&amp;""",""short"":"""&amp;H526&amp;""",""definition"":"""&amp;L526&amp;""",""min"":"""&amp;I526&amp;""",""max"":"""&amp;J526&amp;""",""type"":[{""code"":"""&amp;K526&amp;"""}]"&amp;IF(M526="","",",""binding"":{""strength"":"""&amp;N526&amp;""",""valueSet"":"""&amp;M526&amp;"""}")&amp;"},"</f>
        <v>{"id":"WHOHIVAdaptationKitModel.","path":"WHOHIVAdaptationKitModel.0","short":"","definition":"","min":"","max":"","type":[{"code":""}]},</v>
      </c>
      <c r="F526">
        <f>G526</f>
        <v>0</v>
      </c>
      <c r="G526" s="14"/>
      <c r="H526" s="14"/>
      <c r="I526" s="16"/>
      <c r="J526" s="16"/>
      <c r="K526" s="14"/>
      <c r="L526" s="17"/>
      <c r="M526" s="14"/>
      <c r="N526" s="14"/>
    </row>
    <row r="527" spans="2:14" x14ac:dyDescent="0.5">
      <c r="B527" t="b">
        <f>IF(G527&lt;&gt;"",TRUE)</f>
        <v>0</v>
      </c>
      <c r="C527" t="str">
        <f>IF(G527=""," ",C526&amp;D527)</f>
        <v xml:space="preserve"> </v>
      </c>
      <c r="D527" t="str">
        <f>"{""id"":"""&amp;$G$12&amp;"."&amp;G527&amp;""",""path"":"""&amp;$G$12&amp;"."&amp;F527&amp;""",""short"":"""&amp;H527&amp;""",""definition"":"""&amp;L527&amp;""",""min"":"""&amp;I527&amp;""",""max"":"""&amp;J527&amp;""",""type"":[{""code"":"""&amp;K527&amp;"""}]"&amp;IF(M527="","",",""binding"":{""strength"":"""&amp;N527&amp;""",""valueSet"":"""&amp;M527&amp;"""}")&amp;"},"</f>
        <v>{"id":"WHOHIVAdaptationKitModel.","path":"WHOHIVAdaptationKitModel.0","short":"","definition":"","min":"","max":"","type":[{"code":""}]},</v>
      </c>
      <c r="F527">
        <f>G527</f>
        <v>0</v>
      </c>
      <c r="G527" s="14"/>
      <c r="H527" s="14"/>
      <c r="I527" s="16"/>
      <c r="J527" s="16"/>
      <c r="K527" s="14"/>
      <c r="L527" s="17"/>
      <c r="M527" s="14"/>
      <c r="N527" s="14"/>
    </row>
    <row r="528" spans="2:14" x14ac:dyDescent="0.5">
      <c r="B528" t="b">
        <f>IF(G528&lt;&gt;"",TRUE)</f>
        <v>0</v>
      </c>
      <c r="C528" t="str">
        <f>IF(G528=""," ",C527&amp;D528)</f>
        <v xml:space="preserve"> </v>
      </c>
      <c r="D528" t="str">
        <f>"{""id"":"""&amp;$G$12&amp;"."&amp;G528&amp;""",""path"":"""&amp;$G$12&amp;"."&amp;F528&amp;""",""short"":"""&amp;H528&amp;""",""definition"":"""&amp;L528&amp;""",""min"":"""&amp;I528&amp;""",""max"":"""&amp;J528&amp;""",""type"":[{""code"":"""&amp;K528&amp;"""}]"&amp;IF(M528="","",",""binding"":{""strength"":"""&amp;N528&amp;""",""valueSet"":"""&amp;M528&amp;"""}")&amp;"},"</f>
        <v>{"id":"WHOHIVAdaptationKitModel.","path":"WHOHIVAdaptationKitModel.0","short":"","definition":"","min":"","max":"","type":[{"code":""}]},</v>
      </c>
      <c r="F528">
        <f>G528</f>
        <v>0</v>
      </c>
      <c r="G528" s="14"/>
      <c r="H528" s="14"/>
      <c r="I528" s="16"/>
      <c r="J528" s="16"/>
      <c r="K528" s="14"/>
      <c r="L528" s="17"/>
      <c r="M528" s="14"/>
      <c r="N528" s="14"/>
    </row>
    <row r="529" spans="2:14" x14ac:dyDescent="0.5">
      <c r="B529" t="b">
        <f>IF(G529&lt;&gt;"",TRUE)</f>
        <v>0</v>
      </c>
      <c r="C529" t="str">
        <f>IF(G529=""," ",C528&amp;D529)</f>
        <v xml:space="preserve"> </v>
      </c>
      <c r="D529" t="str">
        <f>"{""id"":"""&amp;$G$12&amp;"."&amp;G529&amp;""",""path"":"""&amp;$G$12&amp;"."&amp;F529&amp;""",""short"":"""&amp;H529&amp;""",""definition"":"""&amp;L529&amp;""",""min"":"""&amp;I529&amp;""",""max"":"""&amp;J529&amp;""",""type"":[{""code"":"""&amp;K529&amp;"""}]"&amp;IF(M529="","",",""binding"":{""strength"":"""&amp;N529&amp;""",""valueSet"":"""&amp;M529&amp;"""}")&amp;"},"</f>
        <v>{"id":"WHOHIVAdaptationKitModel.","path":"WHOHIVAdaptationKitModel.0","short":"","definition":"","min":"","max":"","type":[{"code":""}]},</v>
      </c>
      <c r="F529">
        <f>G529</f>
        <v>0</v>
      </c>
      <c r="G529" s="14"/>
      <c r="H529" s="14"/>
      <c r="I529" s="16"/>
      <c r="J529" s="16"/>
      <c r="K529" s="14"/>
      <c r="L529" s="17"/>
      <c r="M529" s="14"/>
      <c r="N529" s="14"/>
    </row>
    <row r="530" spans="2:14" x14ac:dyDescent="0.5">
      <c r="B530" t="b">
        <f>IF(G530&lt;&gt;"",TRUE)</f>
        <v>0</v>
      </c>
      <c r="C530" t="str">
        <f>IF(G530=""," ",C529&amp;D530)</f>
        <v xml:space="preserve"> </v>
      </c>
      <c r="D530" t="str">
        <f>"{""id"":"""&amp;$G$12&amp;"."&amp;G530&amp;""",""path"":"""&amp;$G$12&amp;"."&amp;F530&amp;""",""short"":"""&amp;H530&amp;""",""definition"":"""&amp;L530&amp;""",""min"":"""&amp;I530&amp;""",""max"":"""&amp;J530&amp;""",""type"":[{""code"":"""&amp;K530&amp;"""}]"&amp;IF(M530="","",",""binding"":{""strength"":"""&amp;N530&amp;""",""valueSet"":"""&amp;M530&amp;"""}")&amp;"},"</f>
        <v>{"id":"WHOHIVAdaptationKitModel.","path":"WHOHIVAdaptationKitModel.0","short":"","definition":"","min":"","max":"","type":[{"code":""}]},</v>
      </c>
      <c r="F530">
        <f>G530</f>
        <v>0</v>
      </c>
      <c r="G530" s="14"/>
      <c r="H530" s="14"/>
      <c r="I530" s="16"/>
      <c r="J530" s="16"/>
      <c r="K530" s="14"/>
      <c r="L530" s="17"/>
      <c r="M530" s="14"/>
      <c r="N530" s="14"/>
    </row>
    <row r="531" spans="2:14" x14ac:dyDescent="0.5">
      <c r="B531" t="b">
        <f>IF(G531&lt;&gt;"",TRUE)</f>
        <v>0</v>
      </c>
      <c r="C531" t="str">
        <f>IF(G531=""," ",C530&amp;D531)</f>
        <v xml:space="preserve"> </v>
      </c>
      <c r="D531" t="str">
        <f>"{""id"":"""&amp;$G$12&amp;"."&amp;G531&amp;""",""path"":"""&amp;$G$12&amp;"."&amp;F531&amp;""",""short"":"""&amp;H531&amp;""",""definition"":"""&amp;L531&amp;""",""min"":"""&amp;I531&amp;""",""max"":"""&amp;J531&amp;""",""type"":[{""code"":"""&amp;K531&amp;"""}]"&amp;IF(M531="","",",""binding"":{""strength"":"""&amp;N531&amp;""",""valueSet"":"""&amp;M531&amp;"""}")&amp;"},"</f>
        <v>{"id":"WHOHIVAdaptationKitModel.","path":"WHOHIVAdaptationKitModel.0","short":"","definition":"","min":"","max":"","type":[{"code":""}]},</v>
      </c>
      <c r="F531">
        <f>G531</f>
        <v>0</v>
      </c>
      <c r="G531" s="14"/>
      <c r="H531" s="14"/>
      <c r="I531" s="16"/>
      <c r="J531" s="16"/>
      <c r="K531" s="14"/>
      <c r="L531" s="17"/>
      <c r="M531" s="14"/>
      <c r="N531" s="14"/>
    </row>
    <row r="532" spans="2:14" x14ac:dyDescent="0.5">
      <c r="B532" t="b">
        <f>IF(G532&lt;&gt;"",TRUE)</f>
        <v>0</v>
      </c>
      <c r="C532" t="str">
        <f>IF(G532=""," ",C531&amp;D532)</f>
        <v xml:space="preserve"> </v>
      </c>
      <c r="D532" t="str">
        <f>"{""id"":"""&amp;$G$12&amp;"."&amp;G532&amp;""",""path"":"""&amp;$G$12&amp;"."&amp;F532&amp;""",""short"":"""&amp;H532&amp;""",""definition"":"""&amp;L532&amp;""",""min"":"""&amp;I532&amp;""",""max"":"""&amp;J532&amp;""",""type"":[{""code"":"""&amp;K532&amp;"""}]"&amp;IF(M532="","",",""binding"":{""strength"":"""&amp;N532&amp;""",""valueSet"":"""&amp;M532&amp;"""}")&amp;"},"</f>
        <v>{"id":"WHOHIVAdaptationKitModel.","path":"WHOHIVAdaptationKitModel.0","short":"","definition":"","min":"","max":"","type":[{"code":""}]},</v>
      </c>
      <c r="F532">
        <f>G532</f>
        <v>0</v>
      </c>
      <c r="G532" s="14"/>
      <c r="H532" s="14"/>
      <c r="I532" s="16"/>
      <c r="J532" s="16"/>
      <c r="K532" s="14"/>
      <c r="L532" s="17"/>
      <c r="M532" s="14"/>
      <c r="N532" s="14"/>
    </row>
    <row r="533" spans="2:14" x14ac:dyDescent="0.5">
      <c r="B533" t="b">
        <f>IF(G533&lt;&gt;"",TRUE)</f>
        <v>0</v>
      </c>
      <c r="C533" t="str">
        <f>IF(G533=""," ",C532&amp;D533)</f>
        <v xml:space="preserve"> </v>
      </c>
      <c r="D533" t="str">
        <f>"{""id"":"""&amp;$G$12&amp;"."&amp;G533&amp;""",""path"":"""&amp;$G$12&amp;"."&amp;F533&amp;""",""short"":"""&amp;H533&amp;""",""definition"":"""&amp;L533&amp;""",""min"":"""&amp;I533&amp;""",""max"":"""&amp;J533&amp;""",""type"":[{""code"":"""&amp;K533&amp;"""}]"&amp;IF(M533="","",",""binding"":{""strength"":"""&amp;N533&amp;""",""valueSet"":"""&amp;M533&amp;"""}")&amp;"},"</f>
        <v>{"id":"WHOHIVAdaptationKitModel.","path":"WHOHIVAdaptationKitModel.0","short":"","definition":"","min":"","max":"","type":[{"code":""}]},</v>
      </c>
      <c r="F533">
        <f>G533</f>
        <v>0</v>
      </c>
      <c r="G533" s="14"/>
      <c r="H533" s="14"/>
      <c r="I533" s="16"/>
      <c r="J533" s="16"/>
      <c r="K533" s="14"/>
      <c r="L533" s="17"/>
      <c r="M533" s="14"/>
      <c r="N533" s="14"/>
    </row>
    <row r="534" spans="2:14" x14ac:dyDescent="0.5">
      <c r="B534" t="b">
        <f>IF(G534&lt;&gt;"",TRUE)</f>
        <v>0</v>
      </c>
      <c r="C534" t="str">
        <f>IF(G534=""," ",C533&amp;D534)</f>
        <v xml:space="preserve"> </v>
      </c>
      <c r="D534" t="str">
        <f>"{""id"":"""&amp;$G$12&amp;"."&amp;G534&amp;""",""path"":"""&amp;$G$12&amp;"."&amp;F534&amp;""",""short"":"""&amp;H534&amp;""",""definition"":"""&amp;L534&amp;""",""min"":"""&amp;I534&amp;""",""max"":"""&amp;J534&amp;""",""type"":[{""code"":"""&amp;K534&amp;"""}]"&amp;IF(M534="","",",""binding"":{""strength"":"""&amp;N534&amp;""",""valueSet"":"""&amp;M534&amp;"""}")&amp;"},"</f>
        <v>{"id":"WHOHIVAdaptationKitModel.","path":"WHOHIVAdaptationKitModel.0","short":"","definition":"","min":"","max":"","type":[{"code":""}]},</v>
      </c>
      <c r="F534">
        <f>G534</f>
        <v>0</v>
      </c>
      <c r="G534" s="14"/>
      <c r="H534" s="14"/>
      <c r="I534" s="16"/>
      <c r="J534" s="16"/>
      <c r="K534" s="14"/>
      <c r="L534" s="17"/>
      <c r="M534" s="14"/>
      <c r="N534" s="14"/>
    </row>
    <row r="535" spans="2:14" x14ac:dyDescent="0.5">
      <c r="B535" t="b">
        <f>IF(G535&lt;&gt;"",TRUE)</f>
        <v>0</v>
      </c>
      <c r="C535" t="str">
        <f>IF(G535=""," ",C534&amp;D535)</f>
        <v xml:space="preserve"> </v>
      </c>
      <c r="D535" t="str">
        <f>"{""id"":"""&amp;$G$12&amp;"."&amp;G535&amp;""",""path"":"""&amp;$G$12&amp;"."&amp;F535&amp;""",""short"":"""&amp;H535&amp;""",""definition"":"""&amp;L535&amp;""",""min"":"""&amp;I535&amp;""",""max"":"""&amp;J535&amp;""",""type"":[{""code"":"""&amp;K535&amp;"""}]"&amp;IF(M535="","",",""binding"":{""strength"":"""&amp;N535&amp;""",""valueSet"":"""&amp;M535&amp;"""}")&amp;"},"</f>
        <v>{"id":"WHOHIVAdaptationKitModel.","path":"WHOHIVAdaptationKitModel.0","short":"","definition":"","min":"","max":"","type":[{"code":""}]},</v>
      </c>
      <c r="F535">
        <f>G535</f>
        <v>0</v>
      </c>
      <c r="G535" s="14"/>
      <c r="H535" s="14"/>
      <c r="I535" s="16"/>
      <c r="J535" s="16"/>
      <c r="K535" s="14"/>
      <c r="L535" s="17"/>
      <c r="M535" s="14"/>
      <c r="N535" s="14"/>
    </row>
    <row r="536" spans="2:14" x14ac:dyDescent="0.5">
      <c r="B536" t="b">
        <f>IF(G536&lt;&gt;"",TRUE)</f>
        <v>0</v>
      </c>
      <c r="C536" t="str">
        <f>IF(G536=""," ",C535&amp;D536)</f>
        <v xml:space="preserve"> </v>
      </c>
      <c r="D536" t="str">
        <f>"{""id"":"""&amp;$G$12&amp;"."&amp;G536&amp;""",""path"":"""&amp;$G$12&amp;"."&amp;F536&amp;""",""short"":"""&amp;H536&amp;""",""definition"":"""&amp;L536&amp;""",""min"":"""&amp;I536&amp;""",""max"":"""&amp;J536&amp;""",""type"":[{""code"":"""&amp;K536&amp;"""}]"&amp;IF(M536="","",",""binding"":{""strength"":"""&amp;N536&amp;""",""valueSet"":"""&amp;M536&amp;"""}")&amp;"},"</f>
        <v>{"id":"WHOHIVAdaptationKitModel.","path":"WHOHIVAdaptationKitModel.0","short":"","definition":"","min":"","max":"","type":[{"code":""}]},</v>
      </c>
      <c r="F536">
        <f>G536</f>
        <v>0</v>
      </c>
      <c r="G536" s="14"/>
      <c r="H536" s="14"/>
      <c r="I536" s="16"/>
      <c r="J536" s="16"/>
      <c r="K536" s="14"/>
      <c r="L536" s="17"/>
      <c r="M536" s="14"/>
      <c r="N536" s="14"/>
    </row>
    <row r="537" spans="2:14" x14ac:dyDescent="0.5">
      <c r="B537" t="b">
        <f>IF(G537&lt;&gt;"",TRUE)</f>
        <v>0</v>
      </c>
      <c r="C537" t="str">
        <f>IF(G537=""," ",C536&amp;D537)</f>
        <v xml:space="preserve"> </v>
      </c>
      <c r="D537" t="str">
        <f>"{""id"":"""&amp;$G$12&amp;"."&amp;G537&amp;""",""path"":"""&amp;$G$12&amp;"."&amp;F537&amp;""",""short"":"""&amp;H537&amp;""",""definition"":"""&amp;L537&amp;""",""min"":"""&amp;I537&amp;""",""max"":"""&amp;J537&amp;""",""type"":[{""code"":"""&amp;K537&amp;"""}]"&amp;IF(M537="","",",""binding"":{""strength"":"""&amp;N537&amp;""",""valueSet"":"""&amp;M537&amp;"""}")&amp;"},"</f>
        <v>{"id":"WHOHIVAdaptationKitModel.","path":"WHOHIVAdaptationKitModel.0","short":"","definition":"","min":"","max":"","type":[{"code":""}]},</v>
      </c>
      <c r="F537">
        <f>G537</f>
        <v>0</v>
      </c>
      <c r="G537" s="14"/>
      <c r="H537" s="14"/>
      <c r="I537" s="16"/>
      <c r="J537" s="16"/>
      <c r="K537" s="14"/>
      <c r="L537" s="17"/>
      <c r="M537" s="14"/>
      <c r="N537" s="14"/>
    </row>
    <row r="538" spans="2:14" x14ac:dyDescent="0.5">
      <c r="B538" t="b">
        <f>IF(G538&lt;&gt;"",TRUE)</f>
        <v>0</v>
      </c>
      <c r="C538" t="str">
        <f>IF(G538=""," ",C537&amp;D538)</f>
        <v xml:space="preserve"> </v>
      </c>
      <c r="D538" t="str">
        <f>"{""id"":"""&amp;$G$12&amp;"."&amp;G538&amp;""",""path"":"""&amp;$G$12&amp;"."&amp;F538&amp;""",""short"":"""&amp;H538&amp;""",""definition"":"""&amp;L538&amp;""",""min"":"""&amp;I538&amp;""",""max"":"""&amp;J538&amp;""",""type"":[{""code"":"""&amp;K538&amp;"""}]"&amp;IF(M538="","",",""binding"":{""strength"":"""&amp;N538&amp;""",""valueSet"":"""&amp;M538&amp;"""}")&amp;"},"</f>
        <v>{"id":"WHOHIVAdaptationKitModel.","path":"WHOHIVAdaptationKitModel.0","short":"","definition":"","min":"","max":"","type":[{"code":""}]},</v>
      </c>
      <c r="F538">
        <f>G538</f>
        <v>0</v>
      </c>
      <c r="G538" s="14"/>
      <c r="H538" s="14"/>
      <c r="I538" s="16"/>
      <c r="J538" s="16"/>
      <c r="K538" s="14"/>
      <c r="L538" s="17"/>
      <c r="M538" s="14"/>
      <c r="N538" s="14"/>
    </row>
    <row r="539" spans="2:14" x14ac:dyDescent="0.5">
      <c r="B539" t="b">
        <f>IF(G539&lt;&gt;"",TRUE)</f>
        <v>0</v>
      </c>
      <c r="C539" t="str">
        <f>IF(G539=""," ",C538&amp;D539)</f>
        <v xml:space="preserve"> </v>
      </c>
      <c r="D539" t="str">
        <f>"{""id"":"""&amp;$G$12&amp;"."&amp;G539&amp;""",""path"":"""&amp;$G$12&amp;"."&amp;F539&amp;""",""short"":"""&amp;H539&amp;""",""definition"":"""&amp;L539&amp;""",""min"":"""&amp;I539&amp;""",""max"":"""&amp;J539&amp;""",""type"":[{""code"":"""&amp;K539&amp;"""}]"&amp;IF(M539="","",",""binding"":{""strength"":"""&amp;N539&amp;""",""valueSet"":"""&amp;M539&amp;"""}")&amp;"},"</f>
        <v>{"id":"WHOHIVAdaptationKitModel.","path":"WHOHIVAdaptationKitModel.0","short":"","definition":"","min":"","max":"","type":[{"code":""}]},</v>
      </c>
      <c r="F539">
        <f>G539</f>
        <v>0</v>
      </c>
      <c r="G539" s="14"/>
      <c r="H539" s="14"/>
      <c r="I539" s="16"/>
      <c r="J539" s="16"/>
      <c r="K539" s="14"/>
      <c r="L539" s="17"/>
      <c r="M539" s="14"/>
      <c r="N539" s="14"/>
    </row>
    <row r="540" spans="2:14" x14ac:dyDescent="0.5">
      <c r="B540" t="b">
        <f>IF(G540&lt;&gt;"",TRUE)</f>
        <v>0</v>
      </c>
      <c r="C540" t="str">
        <f>IF(G540=""," ",C539&amp;D540)</f>
        <v xml:space="preserve"> </v>
      </c>
      <c r="D540" t="str">
        <f>"{""id"":"""&amp;$G$12&amp;"."&amp;G540&amp;""",""path"":"""&amp;$G$12&amp;"."&amp;F540&amp;""",""short"":"""&amp;H540&amp;""",""definition"":"""&amp;L540&amp;""",""min"":"""&amp;I540&amp;""",""max"":"""&amp;J540&amp;""",""type"":[{""code"":"""&amp;K540&amp;"""}]"&amp;IF(M540="","",",""binding"":{""strength"":"""&amp;N540&amp;""",""valueSet"":"""&amp;M540&amp;"""}")&amp;"},"</f>
        <v>{"id":"WHOHIVAdaptationKitModel.","path":"WHOHIVAdaptationKitModel.0","short":"","definition":"","min":"","max":"","type":[{"code":""}]},</v>
      </c>
      <c r="F540">
        <f>G540</f>
        <v>0</v>
      </c>
      <c r="G540" s="14"/>
      <c r="H540" s="14"/>
      <c r="I540" s="16"/>
      <c r="J540" s="16"/>
      <c r="K540" s="14"/>
      <c r="L540" s="17"/>
      <c r="M540" s="14"/>
      <c r="N540" s="14"/>
    </row>
    <row r="541" spans="2:14" x14ac:dyDescent="0.5">
      <c r="B541" t="b">
        <f>IF(G541&lt;&gt;"",TRUE)</f>
        <v>0</v>
      </c>
      <c r="C541" t="str">
        <f>IF(G541=""," ",C540&amp;D541)</f>
        <v xml:space="preserve"> </v>
      </c>
      <c r="D541" t="str">
        <f>"{""id"":"""&amp;$G$12&amp;"."&amp;G541&amp;""",""path"":"""&amp;$G$12&amp;"."&amp;F541&amp;""",""short"":"""&amp;H541&amp;""",""definition"":"""&amp;L541&amp;""",""min"":"""&amp;I541&amp;""",""max"":"""&amp;J541&amp;""",""type"":[{""code"":"""&amp;K541&amp;"""}]"&amp;IF(M541="","",",""binding"":{""strength"":"""&amp;N541&amp;""",""valueSet"":"""&amp;M541&amp;"""}")&amp;"},"</f>
        <v>{"id":"WHOHIVAdaptationKitModel.","path":"WHOHIVAdaptationKitModel.0","short":"","definition":"","min":"","max":"","type":[{"code":""}]},</v>
      </c>
      <c r="F541">
        <f>G541</f>
        <v>0</v>
      </c>
      <c r="G541" s="14"/>
      <c r="H541" s="14"/>
      <c r="I541" s="16"/>
      <c r="J541" s="16"/>
      <c r="K541" s="14"/>
      <c r="L541" s="17"/>
      <c r="M541" s="14"/>
      <c r="N541" s="14"/>
    </row>
    <row r="542" spans="2:14" x14ac:dyDescent="0.5">
      <c r="B542" t="b">
        <f>IF(G542&lt;&gt;"",TRUE)</f>
        <v>0</v>
      </c>
      <c r="C542" t="str">
        <f>IF(G542=""," ",C541&amp;D542)</f>
        <v xml:space="preserve"> </v>
      </c>
      <c r="D542" t="str">
        <f>"{""id"":"""&amp;$G$12&amp;"."&amp;G542&amp;""",""path"":"""&amp;$G$12&amp;"."&amp;F542&amp;""",""short"":"""&amp;H542&amp;""",""definition"":"""&amp;L542&amp;""",""min"":"""&amp;I542&amp;""",""max"":"""&amp;J542&amp;""",""type"":[{""code"":"""&amp;K542&amp;"""}]"&amp;IF(M542="","",",""binding"":{""strength"":"""&amp;N542&amp;""",""valueSet"":"""&amp;M542&amp;"""}")&amp;"},"</f>
        <v>{"id":"WHOHIVAdaptationKitModel.","path":"WHOHIVAdaptationKitModel.0","short":"","definition":"","min":"","max":"","type":[{"code":""}]},</v>
      </c>
      <c r="F542">
        <f>G542</f>
        <v>0</v>
      </c>
      <c r="G542" s="14"/>
      <c r="H542" s="14"/>
      <c r="I542" s="16"/>
      <c r="J542" s="16"/>
      <c r="K542" s="14"/>
      <c r="L542" s="17"/>
      <c r="M542" s="14"/>
      <c r="N542" s="14"/>
    </row>
    <row r="543" spans="2:14" x14ac:dyDescent="0.5">
      <c r="B543" t="b">
        <f>IF(G543&lt;&gt;"",TRUE)</f>
        <v>0</v>
      </c>
      <c r="C543" t="str">
        <f>IF(G543=""," ",C542&amp;D543)</f>
        <v xml:space="preserve"> </v>
      </c>
      <c r="D543" t="str">
        <f>"{""id"":"""&amp;$G$12&amp;"."&amp;G543&amp;""",""path"":"""&amp;$G$12&amp;"."&amp;F543&amp;""",""short"":"""&amp;H543&amp;""",""definition"":"""&amp;L543&amp;""",""min"":"""&amp;I543&amp;""",""max"":"""&amp;J543&amp;""",""type"":[{""code"":"""&amp;K543&amp;"""}]"&amp;IF(M543="","",",""binding"":{""strength"":"""&amp;N543&amp;""",""valueSet"":"""&amp;M543&amp;"""}")&amp;"},"</f>
        <v>{"id":"WHOHIVAdaptationKitModel.","path":"WHOHIVAdaptationKitModel.0","short":"","definition":"","min":"","max":"","type":[{"code":""}]},</v>
      </c>
      <c r="F543">
        <f>G543</f>
        <v>0</v>
      </c>
      <c r="G543" s="14"/>
      <c r="H543" s="14"/>
      <c r="I543" s="16"/>
      <c r="J543" s="16"/>
      <c r="K543" s="14"/>
      <c r="L543" s="17"/>
      <c r="M543" s="14"/>
      <c r="N543" s="14"/>
    </row>
    <row r="544" spans="2:14" x14ac:dyDescent="0.5">
      <c r="B544" t="b">
        <f>IF(G544&lt;&gt;"",TRUE)</f>
        <v>0</v>
      </c>
      <c r="C544" t="str">
        <f>IF(G544=""," ",C543&amp;D544)</f>
        <v xml:space="preserve"> </v>
      </c>
      <c r="D544" t="str">
        <f>"{""id"":"""&amp;$G$12&amp;"."&amp;G544&amp;""",""path"":"""&amp;$G$12&amp;"."&amp;F544&amp;""",""short"":"""&amp;H544&amp;""",""definition"":"""&amp;L544&amp;""",""min"":"""&amp;I544&amp;""",""max"":"""&amp;J544&amp;""",""type"":[{""code"":"""&amp;K544&amp;"""}]"&amp;IF(M544="","",",""binding"":{""strength"":"""&amp;N544&amp;""",""valueSet"":"""&amp;M544&amp;"""}")&amp;"},"</f>
        <v>{"id":"WHOHIVAdaptationKitModel.","path":"WHOHIVAdaptationKitModel.0","short":"","definition":"","min":"","max":"","type":[{"code":""}]},</v>
      </c>
      <c r="F544">
        <f>G544</f>
        <v>0</v>
      </c>
      <c r="G544" s="14"/>
      <c r="H544" s="14"/>
      <c r="I544" s="16"/>
      <c r="J544" s="16"/>
      <c r="K544" s="14"/>
      <c r="L544" s="17"/>
      <c r="M544" s="14"/>
      <c r="N544" s="14"/>
    </row>
    <row r="545" spans="2:14" x14ac:dyDescent="0.5">
      <c r="B545" t="b">
        <f>IF(G545&lt;&gt;"",TRUE)</f>
        <v>0</v>
      </c>
      <c r="C545" t="str">
        <f>IF(G545=""," ",C544&amp;D545)</f>
        <v xml:space="preserve"> </v>
      </c>
      <c r="D545" t="str">
        <f>"{""id"":"""&amp;$G$12&amp;"."&amp;G545&amp;""",""path"":"""&amp;$G$12&amp;"."&amp;F545&amp;""",""short"":"""&amp;H545&amp;""",""definition"":"""&amp;L545&amp;""",""min"":"""&amp;I545&amp;""",""max"":"""&amp;J545&amp;""",""type"":[{""code"":"""&amp;K545&amp;"""}]"&amp;IF(M545="","",",""binding"":{""strength"":"""&amp;N545&amp;""",""valueSet"":"""&amp;M545&amp;"""}")&amp;"},"</f>
        <v>{"id":"WHOHIVAdaptationKitModel.","path":"WHOHIVAdaptationKitModel.0","short":"","definition":"","min":"","max":"","type":[{"code":""}]},</v>
      </c>
      <c r="F545">
        <f>G545</f>
        <v>0</v>
      </c>
      <c r="G545" s="14"/>
      <c r="H545" s="14"/>
      <c r="I545" s="16"/>
      <c r="J545" s="16"/>
      <c r="K545" s="14"/>
      <c r="L545" s="17"/>
      <c r="M545" s="14"/>
      <c r="N545" s="14"/>
    </row>
    <row r="546" spans="2:14" x14ac:dyDescent="0.5">
      <c r="B546" t="b">
        <f>IF(G546&lt;&gt;"",TRUE)</f>
        <v>0</v>
      </c>
      <c r="C546" t="str">
        <f>IF(G546=""," ",C545&amp;D546)</f>
        <v xml:space="preserve"> </v>
      </c>
      <c r="D546" t="str">
        <f>"{""id"":"""&amp;$G$12&amp;"."&amp;G546&amp;""",""path"":"""&amp;$G$12&amp;"."&amp;F546&amp;""",""short"":"""&amp;H546&amp;""",""definition"":"""&amp;L546&amp;""",""min"":"""&amp;I546&amp;""",""max"":"""&amp;J546&amp;""",""type"":[{""code"":"""&amp;K546&amp;"""}]"&amp;IF(M546="","",",""binding"":{""strength"":"""&amp;N546&amp;""",""valueSet"":"""&amp;M546&amp;"""}")&amp;"},"</f>
        <v>{"id":"WHOHIVAdaptationKitModel.","path":"WHOHIVAdaptationKitModel.0","short":"","definition":"","min":"","max":"","type":[{"code":""}]},</v>
      </c>
      <c r="F546">
        <f>G546</f>
        <v>0</v>
      </c>
      <c r="G546" s="14"/>
      <c r="H546" s="14"/>
      <c r="I546" s="16"/>
      <c r="J546" s="16"/>
      <c r="K546" s="14"/>
      <c r="L546" s="17"/>
      <c r="M546" s="14"/>
      <c r="N546" s="14"/>
    </row>
    <row r="547" spans="2:14" x14ac:dyDescent="0.5">
      <c r="B547" t="b">
        <f>IF(G547&lt;&gt;"",TRUE)</f>
        <v>0</v>
      </c>
      <c r="C547" t="str">
        <f>IF(G547=""," ",C546&amp;D547)</f>
        <v xml:space="preserve"> </v>
      </c>
      <c r="D547" t="str">
        <f>"{""id"":"""&amp;$G$12&amp;"."&amp;G547&amp;""",""path"":"""&amp;$G$12&amp;"."&amp;F547&amp;""",""short"":"""&amp;H547&amp;""",""definition"":"""&amp;L547&amp;""",""min"":"""&amp;I547&amp;""",""max"":"""&amp;J547&amp;""",""type"":[{""code"":"""&amp;K547&amp;"""}]"&amp;IF(M547="","",",""binding"":{""strength"":"""&amp;N547&amp;""",""valueSet"":"""&amp;M547&amp;"""}")&amp;"},"</f>
        <v>{"id":"WHOHIVAdaptationKitModel.","path":"WHOHIVAdaptationKitModel.0","short":"","definition":"","min":"","max":"","type":[{"code":""}]},</v>
      </c>
      <c r="F547">
        <f>G547</f>
        <v>0</v>
      </c>
      <c r="G547" s="14"/>
      <c r="H547" s="14"/>
      <c r="I547" s="16"/>
      <c r="J547" s="16"/>
      <c r="K547" s="14"/>
      <c r="L547" s="17"/>
      <c r="M547" s="14"/>
      <c r="N547" s="14"/>
    </row>
    <row r="548" spans="2:14" x14ac:dyDescent="0.5">
      <c r="B548" t="b">
        <f>IF(G548&lt;&gt;"",TRUE)</f>
        <v>0</v>
      </c>
      <c r="C548" t="str">
        <f>IF(G548=""," ",C547&amp;D548)</f>
        <v xml:space="preserve"> </v>
      </c>
      <c r="D548" t="str">
        <f>"{""id"":"""&amp;$G$12&amp;"."&amp;G548&amp;""",""path"":"""&amp;$G$12&amp;"."&amp;F548&amp;""",""short"":"""&amp;H548&amp;""",""definition"":"""&amp;L548&amp;""",""min"":"""&amp;I548&amp;""",""max"":"""&amp;J548&amp;""",""type"":[{""code"":"""&amp;K548&amp;"""}]"&amp;IF(M548="","",",""binding"":{""strength"":"""&amp;N548&amp;""",""valueSet"":"""&amp;M548&amp;"""}")&amp;"},"</f>
        <v>{"id":"WHOHIVAdaptationKitModel.","path":"WHOHIVAdaptationKitModel.0","short":"","definition":"","min":"","max":"","type":[{"code":""}]},</v>
      </c>
      <c r="F548">
        <f>G548</f>
        <v>0</v>
      </c>
      <c r="G548" s="14"/>
      <c r="H548" s="14"/>
      <c r="I548" s="16"/>
      <c r="J548" s="16"/>
      <c r="K548" s="14"/>
      <c r="L548" s="17"/>
      <c r="M548" s="14"/>
      <c r="N548" s="14"/>
    </row>
    <row r="549" spans="2:14" x14ac:dyDescent="0.5">
      <c r="B549" t="b">
        <f>IF(G549&lt;&gt;"",TRUE)</f>
        <v>0</v>
      </c>
      <c r="C549" t="str">
        <f>IF(G549=""," ",C548&amp;D549)</f>
        <v xml:space="preserve"> </v>
      </c>
      <c r="D549" t="str">
        <f>"{""id"":"""&amp;$G$12&amp;"."&amp;G549&amp;""",""path"":"""&amp;$G$12&amp;"."&amp;F549&amp;""",""short"":"""&amp;H549&amp;""",""definition"":"""&amp;L549&amp;""",""min"":"""&amp;I549&amp;""",""max"":"""&amp;J549&amp;""",""type"":[{""code"":"""&amp;K549&amp;"""}]"&amp;IF(M549="","",",""binding"":{""strength"":"""&amp;N549&amp;""",""valueSet"":"""&amp;M549&amp;"""}")&amp;"},"</f>
        <v>{"id":"WHOHIVAdaptationKitModel.","path":"WHOHIVAdaptationKitModel.0","short":"","definition":"","min":"","max":"","type":[{"code":""}]},</v>
      </c>
      <c r="F549">
        <f>G549</f>
        <v>0</v>
      </c>
      <c r="G549" s="14"/>
      <c r="H549" s="14"/>
      <c r="I549" s="16"/>
      <c r="J549" s="16"/>
      <c r="K549" s="14"/>
      <c r="L549" s="17"/>
      <c r="M549" s="14"/>
      <c r="N549" s="14"/>
    </row>
    <row r="550" spans="2:14" x14ac:dyDescent="0.5">
      <c r="B550" t="b">
        <f>IF(G550&lt;&gt;"",TRUE)</f>
        <v>0</v>
      </c>
      <c r="C550" t="str">
        <f>IF(G550=""," ",C549&amp;D550)</f>
        <v xml:space="preserve"> </v>
      </c>
      <c r="D550" t="str">
        <f>"{""id"":"""&amp;$G$12&amp;"."&amp;G550&amp;""",""path"":"""&amp;$G$12&amp;"."&amp;F550&amp;""",""short"":"""&amp;H550&amp;""",""definition"":"""&amp;L550&amp;""",""min"":"""&amp;I550&amp;""",""max"":"""&amp;J550&amp;""",""type"":[{""code"":"""&amp;K550&amp;"""}]"&amp;IF(M550="","",",""binding"":{""strength"":"""&amp;N550&amp;""",""valueSet"":"""&amp;M550&amp;"""}")&amp;"},"</f>
        <v>{"id":"WHOHIVAdaptationKitModel.","path":"WHOHIVAdaptationKitModel.0","short":"","definition":"","min":"","max":"","type":[{"code":""}]},</v>
      </c>
      <c r="F550">
        <f>G550</f>
        <v>0</v>
      </c>
      <c r="G550" s="14"/>
      <c r="H550" s="14"/>
      <c r="I550" s="16"/>
      <c r="J550" s="16"/>
      <c r="K550" s="14"/>
      <c r="L550" s="17"/>
      <c r="M550" s="14"/>
      <c r="N550" s="14"/>
    </row>
    <row r="551" spans="2:14" x14ac:dyDescent="0.5">
      <c r="B551" t="b">
        <f>IF(G551&lt;&gt;"",TRUE)</f>
        <v>0</v>
      </c>
      <c r="C551" t="str">
        <f>IF(G551=""," ",C550&amp;D551)</f>
        <v xml:space="preserve"> </v>
      </c>
      <c r="D551" t="str">
        <f>"{""id"":"""&amp;$G$12&amp;"."&amp;G551&amp;""",""path"":"""&amp;$G$12&amp;"."&amp;F551&amp;""",""short"":"""&amp;H551&amp;""",""definition"":"""&amp;L551&amp;""",""min"":"""&amp;I551&amp;""",""max"":"""&amp;J551&amp;""",""type"":[{""code"":"""&amp;K551&amp;"""}]"&amp;IF(M551="","",",""binding"":{""strength"":"""&amp;N551&amp;""",""valueSet"":"""&amp;M551&amp;"""}")&amp;"},"</f>
        <v>{"id":"WHOHIVAdaptationKitModel.","path":"WHOHIVAdaptationKitModel.0","short":"","definition":"","min":"","max":"","type":[{"code":""}]},</v>
      </c>
      <c r="F551">
        <f>G551</f>
        <v>0</v>
      </c>
      <c r="G551" s="14"/>
      <c r="H551" s="14"/>
      <c r="I551" s="16"/>
      <c r="J551" s="16"/>
      <c r="K551" s="14"/>
      <c r="L551" s="17"/>
      <c r="M551" s="14"/>
      <c r="N551" s="14"/>
    </row>
    <row r="552" spans="2:14" x14ac:dyDescent="0.5">
      <c r="B552" t="b">
        <f>IF(G552&lt;&gt;"",TRUE)</f>
        <v>0</v>
      </c>
      <c r="C552" t="str">
        <f>IF(G552=""," ",C551&amp;D552)</f>
        <v xml:space="preserve"> </v>
      </c>
      <c r="D552" t="str">
        <f>"{""id"":"""&amp;$G$12&amp;"."&amp;G552&amp;""",""path"":"""&amp;$G$12&amp;"."&amp;F552&amp;""",""short"":"""&amp;H552&amp;""",""definition"":"""&amp;L552&amp;""",""min"":"""&amp;I552&amp;""",""max"":"""&amp;J552&amp;""",""type"":[{""code"":"""&amp;K552&amp;"""}]"&amp;IF(M552="","",",""binding"":{""strength"":"""&amp;N552&amp;""",""valueSet"":"""&amp;M552&amp;"""}")&amp;"},"</f>
        <v>{"id":"WHOHIVAdaptationKitModel.","path":"WHOHIVAdaptationKitModel.0","short":"","definition":"","min":"","max":"","type":[{"code":""}]},</v>
      </c>
      <c r="F552">
        <f>G552</f>
        <v>0</v>
      </c>
      <c r="G552" s="14"/>
      <c r="H552" s="14"/>
      <c r="I552" s="16"/>
      <c r="J552" s="16"/>
      <c r="K552" s="14"/>
      <c r="L552" s="17"/>
      <c r="M552" s="14"/>
      <c r="N552" s="14"/>
    </row>
    <row r="553" spans="2:14" x14ac:dyDescent="0.5">
      <c r="B553" t="b">
        <f>IF(G553&lt;&gt;"",TRUE)</f>
        <v>0</v>
      </c>
      <c r="C553" t="str">
        <f>IF(G553=""," ",C552&amp;D553)</f>
        <v xml:space="preserve"> </v>
      </c>
      <c r="D553" t="str">
        <f>"{""id"":"""&amp;$G$12&amp;"."&amp;G553&amp;""",""path"":"""&amp;$G$12&amp;"."&amp;F553&amp;""",""short"":"""&amp;H553&amp;""",""definition"":"""&amp;L553&amp;""",""min"":"""&amp;I553&amp;""",""max"":"""&amp;J553&amp;""",""type"":[{""code"":"""&amp;K553&amp;"""}]"&amp;IF(M553="","",",""binding"":{""strength"":"""&amp;N553&amp;""",""valueSet"":"""&amp;M553&amp;"""}")&amp;"},"</f>
        <v>{"id":"WHOHIVAdaptationKitModel.","path":"WHOHIVAdaptationKitModel.0","short":"","definition":"","min":"","max":"","type":[{"code":""}]},</v>
      </c>
      <c r="F553">
        <f>G553</f>
        <v>0</v>
      </c>
      <c r="G553" s="14"/>
      <c r="H553" s="14"/>
      <c r="I553" s="16"/>
      <c r="J553" s="16"/>
      <c r="K553" s="14"/>
      <c r="L553" s="17"/>
      <c r="M553" s="14"/>
      <c r="N553" s="14"/>
    </row>
    <row r="554" spans="2:14" x14ac:dyDescent="0.5">
      <c r="B554" t="b">
        <f>IF(G554&lt;&gt;"",TRUE)</f>
        <v>0</v>
      </c>
      <c r="C554" t="str">
        <f>IF(G554=""," ",C553&amp;D554)</f>
        <v xml:space="preserve"> </v>
      </c>
      <c r="D554" t="str">
        <f>"{""id"":"""&amp;$G$12&amp;"."&amp;G554&amp;""",""path"":"""&amp;$G$12&amp;"."&amp;F554&amp;""",""short"":"""&amp;H554&amp;""",""definition"":"""&amp;L554&amp;""",""min"":"""&amp;I554&amp;""",""max"":"""&amp;J554&amp;""",""type"":[{""code"":"""&amp;K554&amp;"""}]"&amp;IF(M554="","",",""binding"":{""strength"":"""&amp;N554&amp;""",""valueSet"":"""&amp;M554&amp;"""}")&amp;"},"</f>
        <v>{"id":"WHOHIVAdaptationKitModel.","path":"WHOHIVAdaptationKitModel.0","short":"","definition":"","min":"","max":"","type":[{"code":""}]},</v>
      </c>
      <c r="F554">
        <f>G554</f>
        <v>0</v>
      </c>
      <c r="G554" s="14"/>
      <c r="H554" s="14"/>
      <c r="I554" s="16"/>
      <c r="J554" s="16"/>
      <c r="K554" s="14"/>
      <c r="L554" s="17"/>
      <c r="M554" s="14"/>
      <c r="N554" s="14"/>
    </row>
    <row r="555" spans="2:14" x14ac:dyDescent="0.5">
      <c r="B555" t="b">
        <f>IF(G555&lt;&gt;"",TRUE)</f>
        <v>0</v>
      </c>
      <c r="C555" t="str">
        <f>IF(G555=""," ",C554&amp;D555)</f>
        <v xml:space="preserve"> </v>
      </c>
      <c r="D555" t="str">
        <f>"{""id"":"""&amp;$G$12&amp;"."&amp;G555&amp;""",""path"":"""&amp;$G$12&amp;"."&amp;F555&amp;""",""short"":"""&amp;H555&amp;""",""definition"":"""&amp;L555&amp;""",""min"":"""&amp;I555&amp;""",""max"":"""&amp;J555&amp;""",""type"":[{""code"":"""&amp;K555&amp;"""}]"&amp;IF(M555="","",",""binding"":{""strength"":"""&amp;N555&amp;""",""valueSet"":"""&amp;M555&amp;"""}")&amp;"},"</f>
        <v>{"id":"WHOHIVAdaptationKitModel.","path":"WHOHIVAdaptationKitModel.0","short":"","definition":"","min":"","max":"","type":[{"code":""}]},</v>
      </c>
      <c r="F555">
        <f>G555</f>
        <v>0</v>
      </c>
      <c r="G555" s="14"/>
      <c r="H555" s="14"/>
      <c r="I555" s="16"/>
      <c r="J555" s="16"/>
      <c r="K555" s="14"/>
      <c r="L555" s="17"/>
      <c r="M555" s="14"/>
      <c r="N555" s="14"/>
    </row>
    <row r="556" spans="2:14" x14ac:dyDescent="0.5">
      <c r="B556" t="b">
        <f>IF(G556&lt;&gt;"",TRUE)</f>
        <v>0</v>
      </c>
      <c r="C556" t="str">
        <f>IF(G556=""," ",C555&amp;D556)</f>
        <v xml:space="preserve"> </v>
      </c>
      <c r="D556" t="str">
        <f>"{""id"":"""&amp;$G$12&amp;"."&amp;G556&amp;""",""path"":"""&amp;$G$12&amp;"."&amp;F556&amp;""",""short"":"""&amp;H556&amp;""",""definition"":"""&amp;L556&amp;""",""min"":"""&amp;I556&amp;""",""max"":"""&amp;J556&amp;""",""type"":[{""code"":"""&amp;K556&amp;"""}]"&amp;IF(M556="","",",""binding"":{""strength"":"""&amp;N556&amp;""",""valueSet"":"""&amp;M556&amp;"""}")&amp;"},"</f>
        <v>{"id":"WHOHIVAdaptationKitModel.","path":"WHOHIVAdaptationKitModel.0","short":"","definition":"","min":"","max":"","type":[{"code":""}]},</v>
      </c>
      <c r="F556">
        <f>G556</f>
        <v>0</v>
      </c>
      <c r="G556" s="14"/>
      <c r="H556" s="14"/>
      <c r="I556" s="16"/>
      <c r="J556" s="16"/>
      <c r="K556" s="14"/>
      <c r="L556" s="17"/>
      <c r="M556" s="14"/>
      <c r="N556" s="14"/>
    </row>
    <row r="557" spans="2:14" x14ac:dyDescent="0.5">
      <c r="B557" t="b">
        <f>IF(G557&lt;&gt;"",TRUE)</f>
        <v>0</v>
      </c>
      <c r="C557" t="str">
        <f>IF(G557=""," ",C556&amp;D557)</f>
        <v xml:space="preserve"> </v>
      </c>
      <c r="D557" t="str">
        <f>"{""id"":"""&amp;$G$12&amp;"."&amp;G557&amp;""",""path"":"""&amp;$G$12&amp;"."&amp;F557&amp;""",""short"":"""&amp;H557&amp;""",""definition"":"""&amp;L557&amp;""",""min"":"""&amp;I557&amp;""",""max"":"""&amp;J557&amp;""",""type"":[{""code"":"""&amp;K557&amp;"""}]"&amp;IF(M557="","",",""binding"":{""strength"":"""&amp;N557&amp;""",""valueSet"":"""&amp;M557&amp;"""}")&amp;"},"</f>
        <v>{"id":"WHOHIVAdaptationKitModel.","path":"WHOHIVAdaptationKitModel.0","short":"","definition":"","min":"","max":"","type":[{"code":""}]},</v>
      </c>
      <c r="F557">
        <f>G557</f>
        <v>0</v>
      </c>
      <c r="G557" s="14"/>
      <c r="H557" s="14"/>
      <c r="I557" s="16"/>
      <c r="J557" s="16"/>
      <c r="K557" s="14"/>
      <c r="L557" s="17"/>
      <c r="M557" s="14"/>
      <c r="N557" s="14"/>
    </row>
    <row r="558" spans="2:14" x14ac:dyDescent="0.5">
      <c r="B558" t="b">
        <f>IF(G558&lt;&gt;"",TRUE)</f>
        <v>0</v>
      </c>
      <c r="C558" t="str">
        <f>IF(G558=""," ",C557&amp;D558)</f>
        <v xml:space="preserve"> </v>
      </c>
      <c r="D558" t="str">
        <f>"{""id"":"""&amp;$G$12&amp;"."&amp;G558&amp;""",""path"":"""&amp;$G$12&amp;"."&amp;F558&amp;""",""short"":"""&amp;H558&amp;""",""definition"":"""&amp;L558&amp;""",""min"":"""&amp;I558&amp;""",""max"":"""&amp;J558&amp;""",""type"":[{""code"":"""&amp;K558&amp;"""}]"&amp;IF(M558="","",",""binding"":{""strength"":"""&amp;N558&amp;""",""valueSet"":"""&amp;M558&amp;"""}")&amp;"},"</f>
        <v>{"id":"WHOHIVAdaptationKitModel.","path":"WHOHIVAdaptationKitModel.0","short":"","definition":"","min":"","max":"","type":[{"code":""}]},</v>
      </c>
      <c r="F558">
        <f>G558</f>
        <v>0</v>
      </c>
      <c r="G558" s="14"/>
      <c r="H558" s="14"/>
      <c r="I558" s="16"/>
      <c r="J558" s="16"/>
      <c r="K558" s="14"/>
      <c r="L558" s="17"/>
      <c r="M558" s="14"/>
      <c r="N558" s="14"/>
    </row>
    <row r="559" spans="2:14" x14ac:dyDescent="0.5">
      <c r="B559" t="b">
        <f>IF(G559&lt;&gt;"",TRUE)</f>
        <v>0</v>
      </c>
      <c r="C559" t="str">
        <f>IF(G559=""," ",C558&amp;D559)</f>
        <v xml:space="preserve"> </v>
      </c>
      <c r="D559" t="str">
        <f>"{""id"":"""&amp;$G$12&amp;"."&amp;G559&amp;""",""path"":"""&amp;$G$12&amp;"."&amp;F559&amp;""",""short"":"""&amp;H559&amp;""",""definition"":"""&amp;L559&amp;""",""min"":"""&amp;I559&amp;""",""max"":"""&amp;J559&amp;""",""type"":[{""code"":"""&amp;K559&amp;"""}]"&amp;IF(M559="","",",""binding"":{""strength"":"""&amp;N559&amp;""",""valueSet"":"""&amp;M559&amp;"""}")&amp;"},"</f>
        <v>{"id":"WHOHIVAdaptationKitModel.","path":"WHOHIVAdaptationKitModel.0","short":"","definition":"","min":"","max":"","type":[{"code":""}]},</v>
      </c>
      <c r="F559">
        <f>G559</f>
        <v>0</v>
      </c>
      <c r="G559" s="14"/>
      <c r="H559" s="14"/>
      <c r="I559" s="16"/>
      <c r="J559" s="16"/>
      <c r="K559" s="14"/>
      <c r="L559" s="17"/>
      <c r="M559" s="14"/>
      <c r="N559" s="14"/>
    </row>
    <row r="560" spans="2:14" x14ac:dyDescent="0.5">
      <c r="B560" t="b">
        <f>IF(G560&lt;&gt;"",TRUE)</f>
        <v>0</v>
      </c>
      <c r="C560" t="str">
        <f>IF(G560=""," ",C559&amp;D560)</f>
        <v xml:space="preserve"> </v>
      </c>
      <c r="D560" t="str">
        <f>"{""id"":"""&amp;$G$12&amp;"."&amp;G560&amp;""",""path"":"""&amp;$G$12&amp;"."&amp;F560&amp;""",""short"":"""&amp;H560&amp;""",""definition"":"""&amp;L560&amp;""",""min"":"""&amp;I560&amp;""",""max"":"""&amp;J560&amp;""",""type"":[{""code"":"""&amp;K560&amp;"""}]"&amp;IF(M560="","",",""binding"":{""strength"":"""&amp;N560&amp;""",""valueSet"":"""&amp;M560&amp;"""}")&amp;"},"</f>
        <v>{"id":"WHOHIVAdaptationKitModel.","path":"WHOHIVAdaptationKitModel.0","short":"","definition":"","min":"","max":"","type":[{"code":""}]},</v>
      </c>
      <c r="F560">
        <f>G560</f>
        <v>0</v>
      </c>
      <c r="G560" s="14"/>
      <c r="H560" s="14"/>
      <c r="I560" s="16"/>
      <c r="J560" s="16"/>
      <c r="K560" s="14"/>
      <c r="L560" s="17"/>
      <c r="M560" s="14"/>
      <c r="N560" s="14"/>
    </row>
    <row r="561" spans="2:14" x14ac:dyDescent="0.5">
      <c r="B561" t="b">
        <f>IF(G561&lt;&gt;"",TRUE)</f>
        <v>0</v>
      </c>
      <c r="C561" t="str">
        <f>IF(G561=""," ",C560&amp;D561)</f>
        <v xml:space="preserve"> </v>
      </c>
      <c r="D561" t="str">
        <f>"{""id"":"""&amp;$G$12&amp;"."&amp;G561&amp;""",""path"":"""&amp;$G$12&amp;"."&amp;F561&amp;""",""short"":"""&amp;H561&amp;""",""definition"":"""&amp;L561&amp;""",""min"":"""&amp;I561&amp;""",""max"":"""&amp;J561&amp;""",""type"":[{""code"":"""&amp;K561&amp;"""}]"&amp;IF(M561="","",",""binding"":{""strength"":"""&amp;N561&amp;""",""valueSet"":"""&amp;M561&amp;"""}")&amp;"},"</f>
        <v>{"id":"WHOHIVAdaptationKitModel.","path":"WHOHIVAdaptationKitModel.0","short":"","definition":"","min":"","max":"","type":[{"code":""}]},</v>
      </c>
      <c r="F561">
        <f>G561</f>
        <v>0</v>
      </c>
      <c r="G561" s="14"/>
      <c r="H561" s="14"/>
      <c r="I561" s="16"/>
      <c r="J561" s="16"/>
      <c r="K561" s="14"/>
      <c r="L561" s="17"/>
      <c r="M561" s="14"/>
      <c r="N561" s="14"/>
    </row>
    <row r="562" spans="2:14" x14ac:dyDescent="0.5">
      <c r="B562" t="b">
        <f>IF(G562&lt;&gt;"",TRUE)</f>
        <v>0</v>
      </c>
      <c r="C562" t="str">
        <f>IF(G562=""," ",C561&amp;D562)</f>
        <v xml:space="preserve"> </v>
      </c>
      <c r="D562" t="str">
        <f>"{""id"":"""&amp;$G$12&amp;"."&amp;G562&amp;""",""path"":"""&amp;$G$12&amp;"."&amp;F562&amp;""",""short"":"""&amp;H562&amp;""",""definition"":"""&amp;L562&amp;""",""min"":"""&amp;I562&amp;""",""max"":"""&amp;J562&amp;""",""type"":[{""code"":"""&amp;K562&amp;"""}]"&amp;IF(M562="","",",""binding"":{""strength"":"""&amp;N562&amp;""",""valueSet"":"""&amp;M562&amp;"""}")&amp;"},"</f>
        <v>{"id":"WHOHIVAdaptationKitModel.","path":"WHOHIVAdaptationKitModel.0","short":"","definition":"","min":"","max":"","type":[{"code":""}]},</v>
      </c>
      <c r="F562">
        <f>G562</f>
        <v>0</v>
      </c>
      <c r="G562" s="14"/>
      <c r="H562" s="14"/>
      <c r="I562" s="16"/>
      <c r="J562" s="16"/>
      <c r="K562" s="14"/>
      <c r="L562" s="17"/>
      <c r="M562" s="14"/>
      <c r="N562" s="14"/>
    </row>
    <row r="563" spans="2:14" x14ac:dyDescent="0.5">
      <c r="B563" t="b">
        <f>IF(G563&lt;&gt;"",TRUE)</f>
        <v>0</v>
      </c>
      <c r="C563" t="str">
        <f>IF(G563=""," ",C562&amp;D563)</f>
        <v xml:space="preserve"> </v>
      </c>
      <c r="D563" t="str">
        <f>"{""id"":"""&amp;$G$12&amp;"."&amp;G563&amp;""",""path"":"""&amp;$G$12&amp;"."&amp;F563&amp;""",""short"":"""&amp;H563&amp;""",""definition"":"""&amp;L563&amp;""",""min"":"""&amp;I563&amp;""",""max"":"""&amp;J563&amp;""",""type"":[{""code"":"""&amp;K563&amp;"""}]"&amp;IF(M563="","",",""binding"":{""strength"":"""&amp;N563&amp;""",""valueSet"":"""&amp;M563&amp;"""}")&amp;"},"</f>
        <v>{"id":"WHOHIVAdaptationKitModel.","path":"WHOHIVAdaptationKitModel.0","short":"","definition":"","min":"","max":"","type":[{"code":""}]},</v>
      </c>
      <c r="F563">
        <f>G563</f>
        <v>0</v>
      </c>
      <c r="G563" s="14"/>
      <c r="H563" s="14"/>
      <c r="I563" s="16"/>
      <c r="J563" s="16"/>
      <c r="K563" s="14"/>
      <c r="L563" s="17"/>
      <c r="M563" s="14"/>
      <c r="N563" s="14"/>
    </row>
    <row r="564" spans="2:14" x14ac:dyDescent="0.5">
      <c r="B564" t="b">
        <f>IF(G564&lt;&gt;"",TRUE)</f>
        <v>0</v>
      </c>
      <c r="C564" t="str">
        <f>IF(G564=""," ",C563&amp;D564)</f>
        <v xml:space="preserve"> </v>
      </c>
      <c r="D564" t="str">
        <f>"{""id"":"""&amp;$G$12&amp;"."&amp;G564&amp;""",""path"":"""&amp;$G$12&amp;"."&amp;F564&amp;""",""short"":"""&amp;H564&amp;""",""definition"":"""&amp;L564&amp;""",""min"":"""&amp;I564&amp;""",""max"":"""&amp;J564&amp;""",""type"":[{""code"":"""&amp;K564&amp;"""}]"&amp;IF(M564="","",",""binding"":{""strength"":"""&amp;N564&amp;""",""valueSet"":"""&amp;M564&amp;"""}")&amp;"},"</f>
        <v>{"id":"WHOHIVAdaptationKitModel.","path":"WHOHIVAdaptationKitModel.0","short":"","definition":"","min":"","max":"","type":[{"code":""}]},</v>
      </c>
      <c r="F564">
        <f>G564</f>
        <v>0</v>
      </c>
      <c r="G564" s="14"/>
      <c r="H564" s="14"/>
      <c r="I564" s="16"/>
      <c r="J564" s="16"/>
      <c r="K564" s="14"/>
      <c r="L564" s="17"/>
      <c r="M564" s="14"/>
      <c r="N564" s="14"/>
    </row>
    <row r="565" spans="2:14" x14ac:dyDescent="0.5">
      <c r="B565" t="b">
        <f>IF(G565&lt;&gt;"",TRUE)</f>
        <v>0</v>
      </c>
      <c r="C565" t="str">
        <f>IF(G565=""," ",C564&amp;D565)</f>
        <v xml:space="preserve"> </v>
      </c>
      <c r="D565" t="str">
        <f>"{""id"":"""&amp;$G$12&amp;"."&amp;G565&amp;""",""path"":"""&amp;$G$12&amp;"."&amp;F565&amp;""",""short"":"""&amp;H565&amp;""",""definition"":"""&amp;L565&amp;""",""min"":"""&amp;I565&amp;""",""max"":"""&amp;J565&amp;""",""type"":[{""code"":"""&amp;K565&amp;"""}]"&amp;IF(M565="","",",""binding"":{""strength"":"""&amp;N565&amp;""",""valueSet"":"""&amp;M565&amp;"""}")&amp;"},"</f>
        <v>{"id":"WHOHIVAdaptationKitModel.","path":"WHOHIVAdaptationKitModel.0","short":"","definition":"","min":"","max":"","type":[{"code":""}]},</v>
      </c>
      <c r="F565">
        <f>G565</f>
        <v>0</v>
      </c>
      <c r="G565" s="14"/>
      <c r="H565" s="14"/>
      <c r="I565" s="16"/>
      <c r="J565" s="16"/>
      <c r="K565" s="14"/>
      <c r="L565" s="17"/>
      <c r="M565" s="14"/>
      <c r="N565" s="14"/>
    </row>
    <row r="566" spans="2:14" x14ac:dyDescent="0.5">
      <c r="B566" t="b">
        <f>IF(G566&lt;&gt;"",TRUE)</f>
        <v>0</v>
      </c>
      <c r="C566" t="str">
        <f>IF(G566=""," ",C565&amp;D566)</f>
        <v xml:space="preserve"> </v>
      </c>
      <c r="D566" t="str">
        <f>"{""id"":"""&amp;$G$12&amp;"."&amp;G566&amp;""",""path"":"""&amp;$G$12&amp;"."&amp;F566&amp;""",""short"":"""&amp;H566&amp;""",""definition"":"""&amp;L566&amp;""",""min"":"""&amp;I566&amp;""",""max"":"""&amp;J566&amp;""",""type"":[{""code"":"""&amp;K566&amp;"""}]"&amp;IF(M566="","",",""binding"":{""strength"":"""&amp;N566&amp;""",""valueSet"":"""&amp;M566&amp;"""}")&amp;"},"</f>
        <v>{"id":"WHOHIVAdaptationKitModel.","path":"WHOHIVAdaptationKitModel.0","short":"","definition":"","min":"","max":"","type":[{"code":""}]},</v>
      </c>
      <c r="F566">
        <f>G566</f>
        <v>0</v>
      </c>
      <c r="G566" s="14"/>
      <c r="H566" s="14"/>
      <c r="I566" s="16"/>
      <c r="J566" s="16"/>
      <c r="K566" s="14"/>
      <c r="L566" s="17"/>
      <c r="M566" s="14"/>
      <c r="N566" s="14"/>
    </row>
    <row r="567" spans="2:14" x14ac:dyDescent="0.5">
      <c r="B567" t="b">
        <f>IF(G567&lt;&gt;"",TRUE)</f>
        <v>0</v>
      </c>
      <c r="C567" t="str">
        <f>IF(G567=""," ",C566&amp;D567)</f>
        <v xml:space="preserve"> </v>
      </c>
      <c r="D567" t="str">
        <f>"{""id"":"""&amp;$G$12&amp;"."&amp;G567&amp;""",""path"":"""&amp;$G$12&amp;"."&amp;F567&amp;""",""short"":"""&amp;H567&amp;""",""definition"":"""&amp;L567&amp;""",""min"":"""&amp;I567&amp;""",""max"":"""&amp;J567&amp;""",""type"":[{""code"":"""&amp;K567&amp;"""}]"&amp;IF(M567="","",",""binding"":{""strength"":"""&amp;N567&amp;""",""valueSet"":"""&amp;M567&amp;"""}")&amp;"},"</f>
        <v>{"id":"WHOHIVAdaptationKitModel.","path":"WHOHIVAdaptationKitModel.0","short":"","definition":"","min":"","max":"","type":[{"code":""}]},</v>
      </c>
      <c r="F567">
        <f>G567</f>
        <v>0</v>
      </c>
      <c r="G567" s="14"/>
      <c r="H567" s="14"/>
      <c r="I567" s="16"/>
      <c r="J567" s="16"/>
      <c r="K567" s="14"/>
      <c r="L567" s="17"/>
      <c r="M567" s="14"/>
      <c r="N567" s="14"/>
    </row>
    <row r="568" spans="2:14" x14ac:dyDescent="0.5">
      <c r="B568" t="b">
        <f>IF(G568&lt;&gt;"",TRUE)</f>
        <v>0</v>
      </c>
      <c r="C568" t="str">
        <f>IF(G568=""," ",C567&amp;D568)</f>
        <v xml:space="preserve"> </v>
      </c>
      <c r="D568" t="str">
        <f>"{""id"":"""&amp;$G$12&amp;"."&amp;G568&amp;""",""path"":"""&amp;$G$12&amp;"."&amp;F568&amp;""",""short"":"""&amp;H568&amp;""",""definition"":"""&amp;L568&amp;""",""min"":"""&amp;I568&amp;""",""max"":"""&amp;J568&amp;""",""type"":[{""code"":"""&amp;K568&amp;"""}]"&amp;IF(M568="","",",""binding"":{""strength"":"""&amp;N568&amp;""",""valueSet"":"""&amp;M568&amp;"""}")&amp;"},"</f>
        <v>{"id":"WHOHIVAdaptationKitModel.","path":"WHOHIVAdaptationKitModel.0","short":"","definition":"","min":"","max":"","type":[{"code":""}]},</v>
      </c>
      <c r="F568">
        <f>G568</f>
        <v>0</v>
      </c>
      <c r="G568" s="14"/>
      <c r="H568" s="14"/>
      <c r="I568" s="16"/>
      <c r="J568" s="16"/>
      <c r="K568" s="14"/>
      <c r="L568" s="17"/>
      <c r="M568" s="14"/>
      <c r="N568" s="14"/>
    </row>
    <row r="569" spans="2:14" x14ac:dyDescent="0.5">
      <c r="B569" t="b">
        <f>IF(G569&lt;&gt;"",TRUE)</f>
        <v>0</v>
      </c>
      <c r="C569" t="str">
        <f>IF(G569=""," ",C568&amp;D569)</f>
        <v xml:space="preserve"> </v>
      </c>
      <c r="D569" t="str">
        <f>"{""id"":"""&amp;$G$12&amp;"."&amp;G569&amp;""",""path"":"""&amp;$G$12&amp;"."&amp;F569&amp;""",""short"":"""&amp;H569&amp;""",""definition"":"""&amp;L569&amp;""",""min"":"""&amp;I569&amp;""",""max"":"""&amp;J569&amp;""",""type"":[{""code"":"""&amp;K569&amp;"""}]"&amp;IF(M569="","",",""binding"":{""strength"":"""&amp;N569&amp;""",""valueSet"":"""&amp;M569&amp;"""}")&amp;"},"</f>
        <v>{"id":"WHOHIVAdaptationKitModel.","path":"WHOHIVAdaptationKitModel.0","short":"","definition":"","min":"","max":"","type":[{"code":""}]},</v>
      </c>
      <c r="F569">
        <f>G569</f>
        <v>0</v>
      </c>
      <c r="G569" s="14"/>
      <c r="H569" s="14"/>
      <c r="I569" s="16"/>
      <c r="J569" s="16"/>
      <c r="K569" s="14"/>
      <c r="L569" s="17"/>
      <c r="M569" s="14"/>
      <c r="N569" s="14"/>
    </row>
    <row r="570" spans="2:14" x14ac:dyDescent="0.5">
      <c r="B570" t="b">
        <f>IF(G570&lt;&gt;"",TRUE)</f>
        <v>0</v>
      </c>
      <c r="C570" t="str">
        <f>IF(G570=""," ",C569&amp;D570)</f>
        <v xml:space="preserve"> </v>
      </c>
      <c r="D570" t="str">
        <f>"{""id"":"""&amp;$G$12&amp;"."&amp;G570&amp;""",""path"":"""&amp;$G$12&amp;"."&amp;F570&amp;""",""short"":"""&amp;H570&amp;""",""definition"":"""&amp;L570&amp;""",""min"":"""&amp;I570&amp;""",""max"":"""&amp;J570&amp;""",""type"":[{""code"":"""&amp;K570&amp;"""}]"&amp;IF(M570="","",",""binding"":{""strength"":"""&amp;N570&amp;""",""valueSet"":"""&amp;M570&amp;"""}")&amp;"},"</f>
        <v>{"id":"WHOHIVAdaptationKitModel.","path":"WHOHIVAdaptationKitModel.0","short":"","definition":"","min":"","max":"","type":[{"code":""}]},</v>
      </c>
      <c r="F570">
        <f>G570</f>
        <v>0</v>
      </c>
      <c r="G570" s="14"/>
      <c r="H570" s="14"/>
      <c r="I570" s="16"/>
      <c r="J570" s="16"/>
      <c r="K570" s="14"/>
      <c r="L570" s="17"/>
      <c r="M570" s="14"/>
      <c r="N570" s="14"/>
    </row>
    <row r="571" spans="2:14" x14ac:dyDescent="0.5">
      <c r="B571" t="b">
        <f>IF(G571&lt;&gt;"",TRUE)</f>
        <v>0</v>
      </c>
      <c r="C571" t="str">
        <f>IF(G571=""," ",C570&amp;D571)</f>
        <v xml:space="preserve"> </v>
      </c>
      <c r="D571" t="str">
        <f>"{""id"":"""&amp;$G$12&amp;"."&amp;G571&amp;""",""path"":"""&amp;$G$12&amp;"."&amp;F571&amp;""",""short"":"""&amp;H571&amp;""",""definition"":"""&amp;L571&amp;""",""min"":"""&amp;I571&amp;""",""max"":"""&amp;J571&amp;""",""type"":[{""code"":"""&amp;K571&amp;"""}]"&amp;IF(M571="","",",""binding"":{""strength"":"""&amp;N571&amp;""",""valueSet"":"""&amp;M571&amp;"""}")&amp;"},"</f>
        <v>{"id":"WHOHIVAdaptationKitModel.","path":"WHOHIVAdaptationKitModel.0","short":"","definition":"","min":"","max":"","type":[{"code":""}]},</v>
      </c>
      <c r="F571">
        <f>G571</f>
        <v>0</v>
      </c>
      <c r="G571" s="14"/>
      <c r="H571" s="14"/>
      <c r="I571" s="16"/>
      <c r="J571" s="16"/>
      <c r="K571" s="14"/>
      <c r="L571" s="17"/>
      <c r="M571" s="14"/>
      <c r="N571" s="14"/>
    </row>
    <row r="572" spans="2:14" x14ac:dyDescent="0.5">
      <c r="B572" t="b">
        <f>IF(G572&lt;&gt;"",TRUE)</f>
        <v>0</v>
      </c>
      <c r="C572" t="str">
        <f>IF(G572=""," ",C571&amp;D572)</f>
        <v xml:space="preserve"> </v>
      </c>
      <c r="D572" t="str">
        <f>"{""id"":"""&amp;$G$12&amp;"."&amp;G572&amp;""",""path"":"""&amp;$G$12&amp;"."&amp;F572&amp;""",""short"":"""&amp;H572&amp;""",""definition"":"""&amp;L572&amp;""",""min"":"""&amp;I572&amp;""",""max"":"""&amp;J572&amp;""",""type"":[{""code"":"""&amp;K572&amp;"""}]"&amp;IF(M572="","",",""binding"":{""strength"":"""&amp;N572&amp;""",""valueSet"":"""&amp;M572&amp;"""}")&amp;"},"</f>
        <v>{"id":"WHOHIVAdaptationKitModel.","path":"WHOHIVAdaptationKitModel.0","short":"","definition":"","min":"","max":"","type":[{"code":""}]},</v>
      </c>
      <c r="F572">
        <f>G572</f>
        <v>0</v>
      </c>
      <c r="G572" s="14"/>
      <c r="H572" s="14"/>
      <c r="I572" s="16"/>
      <c r="J572" s="16"/>
      <c r="K572" s="14"/>
      <c r="L572" s="17"/>
      <c r="M572" s="14"/>
      <c r="N572" s="14"/>
    </row>
    <row r="573" spans="2:14" x14ac:dyDescent="0.5">
      <c r="B573" t="b">
        <f>IF(G573&lt;&gt;"",TRUE)</f>
        <v>0</v>
      </c>
      <c r="C573" t="str">
        <f>IF(G573=""," ",C572&amp;D573)</f>
        <v xml:space="preserve"> </v>
      </c>
      <c r="D573" t="str">
        <f>"{""id"":"""&amp;$G$12&amp;"."&amp;G573&amp;""",""path"":"""&amp;$G$12&amp;"."&amp;F573&amp;""",""short"":"""&amp;H573&amp;""",""definition"":"""&amp;L573&amp;""",""min"":"""&amp;I573&amp;""",""max"":"""&amp;J573&amp;""",""type"":[{""code"":"""&amp;K573&amp;"""}]"&amp;IF(M573="","",",""binding"":{""strength"":"""&amp;N573&amp;""",""valueSet"":"""&amp;M573&amp;"""}")&amp;"},"</f>
        <v>{"id":"WHOHIVAdaptationKitModel.","path":"WHOHIVAdaptationKitModel.0","short":"","definition":"","min":"","max":"","type":[{"code":""}]},</v>
      </c>
      <c r="F573">
        <f>G573</f>
        <v>0</v>
      </c>
      <c r="G573" s="14"/>
      <c r="H573" s="14"/>
      <c r="I573" s="16"/>
      <c r="J573" s="16"/>
      <c r="K573" s="14"/>
      <c r="L573" s="17"/>
      <c r="M573" s="14"/>
      <c r="N573" s="14"/>
    </row>
    <row r="574" spans="2:14" x14ac:dyDescent="0.5">
      <c r="B574" t="b">
        <f>IF(G574&lt;&gt;"",TRUE)</f>
        <v>0</v>
      </c>
      <c r="C574" t="str">
        <f>IF(G574=""," ",C573&amp;D574)</f>
        <v xml:space="preserve"> </v>
      </c>
      <c r="D574" t="str">
        <f>"{""id"":"""&amp;$G$12&amp;"."&amp;G574&amp;""",""path"":"""&amp;$G$12&amp;"."&amp;F574&amp;""",""short"":"""&amp;H574&amp;""",""definition"":"""&amp;L574&amp;""",""min"":"""&amp;I574&amp;""",""max"":"""&amp;J574&amp;""",""type"":[{""code"":"""&amp;K574&amp;"""}]"&amp;IF(M574="","",",""binding"":{""strength"":"""&amp;N574&amp;""",""valueSet"":"""&amp;M574&amp;"""}")&amp;"},"</f>
        <v>{"id":"WHOHIVAdaptationKitModel.","path":"WHOHIVAdaptationKitModel.0","short":"","definition":"","min":"","max":"","type":[{"code":""}]},</v>
      </c>
      <c r="F574">
        <f>G574</f>
        <v>0</v>
      </c>
      <c r="G574" s="14"/>
      <c r="H574" s="14"/>
      <c r="I574" s="16"/>
      <c r="J574" s="16"/>
      <c r="K574" s="14"/>
      <c r="L574" s="17"/>
      <c r="M574" s="14"/>
      <c r="N574" s="14"/>
    </row>
    <row r="575" spans="2:14" x14ac:dyDescent="0.5">
      <c r="B575" t="b">
        <f>IF(G575&lt;&gt;"",TRUE)</f>
        <v>0</v>
      </c>
      <c r="C575" t="str">
        <f>IF(G575=""," ",C574&amp;D575)</f>
        <v xml:space="preserve"> </v>
      </c>
      <c r="D575" t="str">
        <f>"{""id"":"""&amp;$G$12&amp;"."&amp;G575&amp;""",""path"":"""&amp;$G$12&amp;"."&amp;F575&amp;""",""short"":"""&amp;H575&amp;""",""definition"":"""&amp;L575&amp;""",""min"":"""&amp;I575&amp;""",""max"":"""&amp;J575&amp;""",""type"":[{""code"":"""&amp;K575&amp;"""}]"&amp;IF(M575="","",",""binding"":{""strength"":"""&amp;N575&amp;""",""valueSet"":"""&amp;M575&amp;"""}")&amp;"},"</f>
        <v>{"id":"WHOHIVAdaptationKitModel.","path":"WHOHIVAdaptationKitModel.0","short":"","definition":"","min":"","max":"","type":[{"code":""}]},</v>
      </c>
      <c r="F575">
        <f>G575</f>
        <v>0</v>
      </c>
      <c r="G575" s="14"/>
      <c r="H575" s="14"/>
      <c r="I575" s="16"/>
      <c r="J575" s="16"/>
      <c r="K575" s="14"/>
      <c r="L575" s="17"/>
      <c r="M575" s="14"/>
      <c r="N575" s="14"/>
    </row>
    <row r="576" spans="2:14" x14ac:dyDescent="0.5">
      <c r="B576" t="b">
        <f>IF(G576&lt;&gt;"",TRUE)</f>
        <v>0</v>
      </c>
      <c r="C576" t="str">
        <f>IF(G576=""," ",C575&amp;D576)</f>
        <v xml:space="preserve"> </v>
      </c>
      <c r="D576" t="str">
        <f>"{""id"":"""&amp;$G$12&amp;"."&amp;G576&amp;""",""path"":"""&amp;$G$12&amp;"."&amp;F576&amp;""",""short"":"""&amp;H576&amp;""",""definition"":"""&amp;L576&amp;""",""min"":"""&amp;I576&amp;""",""max"":"""&amp;J576&amp;""",""type"":[{""code"":"""&amp;K576&amp;"""}]"&amp;IF(M576="","",",""binding"":{""strength"":"""&amp;N576&amp;""",""valueSet"":"""&amp;M576&amp;"""}")&amp;"},"</f>
        <v>{"id":"WHOHIVAdaptationKitModel.","path":"WHOHIVAdaptationKitModel.0","short":"","definition":"","min":"","max":"","type":[{"code":""}]},</v>
      </c>
      <c r="F576">
        <f>G576</f>
        <v>0</v>
      </c>
      <c r="G576" s="14"/>
      <c r="H576" s="14"/>
      <c r="I576" s="16"/>
      <c r="J576" s="16"/>
      <c r="K576" s="14"/>
      <c r="L576" s="17"/>
      <c r="M576" s="14"/>
      <c r="N576" s="14"/>
    </row>
    <row r="577" spans="2:14" x14ac:dyDescent="0.5">
      <c r="B577" t="b">
        <f>IF(G577&lt;&gt;"",TRUE)</f>
        <v>0</v>
      </c>
      <c r="C577" t="str">
        <f>IF(G577=""," ",C576&amp;D577)</f>
        <v xml:space="preserve"> </v>
      </c>
      <c r="D577" t="str">
        <f>"{""id"":"""&amp;$G$12&amp;"."&amp;G577&amp;""",""path"":"""&amp;$G$12&amp;"."&amp;F577&amp;""",""short"":"""&amp;H577&amp;""",""definition"":"""&amp;L577&amp;""",""min"":"""&amp;I577&amp;""",""max"":"""&amp;J577&amp;""",""type"":[{""code"":"""&amp;K577&amp;"""}]"&amp;IF(M577="","",",""binding"":{""strength"":"""&amp;N577&amp;""",""valueSet"":"""&amp;M577&amp;"""}")&amp;"},"</f>
        <v>{"id":"WHOHIVAdaptationKitModel.","path":"WHOHIVAdaptationKitModel.0","short":"","definition":"","min":"","max":"","type":[{"code":""}]},</v>
      </c>
      <c r="F577">
        <f>G577</f>
        <v>0</v>
      </c>
      <c r="G577" s="14"/>
      <c r="H577" s="14"/>
      <c r="I577" s="16"/>
      <c r="J577" s="16"/>
      <c r="K577" s="14"/>
      <c r="L577" s="17"/>
      <c r="M577" s="14"/>
      <c r="N577" s="14"/>
    </row>
    <row r="578" spans="2:14" x14ac:dyDescent="0.5">
      <c r="B578" t="b">
        <f>IF(G578&lt;&gt;"",TRUE)</f>
        <v>0</v>
      </c>
      <c r="C578" t="str">
        <f>IF(G578=""," ",C577&amp;D578)</f>
        <v xml:space="preserve"> </v>
      </c>
      <c r="D578" t="str">
        <f>"{""id"":"""&amp;$G$12&amp;"."&amp;G578&amp;""",""path"":"""&amp;$G$12&amp;"."&amp;F578&amp;""",""short"":"""&amp;H578&amp;""",""definition"":"""&amp;L578&amp;""",""min"":"""&amp;I578&amp;""",""max"":"""&amp;J578&amp;""",""type"":[{""code"":"""&amp;K578&amp;"""}]"&amp;IF(M578="","",",""binding"":{""strength"":"""&amp;N578&amp;""",""valueSet"":"""&amp;M578&amp;"""}")&amp;"},"</f>
        <v>{"id":"WHOHIVAdaptationKitModel.","path":"WHOHIVAdaptationKitModel.0","short":"","definition":"","min":"","max":"","type":[{"code":""}]},</v>
      </c>
      <c r="F578">
        <f>G578</f>
        <v>0</v>
      </c>
      <c r="G578" s="14"/>
      <c r="H578" s="14"/>
      <c r="I578" s="16"/>
      <c r="J578" s="16"/>
      <c r="K578" s="14"/>
      <c r="L578" s="17"/>
      <c r="M578" s="14"/>
      <c r="N578" s="14"/>
    </row>
    <row r="579" spans="2:14" x14ac:dyDescent="0.5">
      <c r="B579" t="b">
        <f>IF(G579&lt;&gt;"",TRUE)</f>
        <v>0</v>
      </c>
      <c r="C579" t="str">
        <f>IF(G579=""," ",C578&amp;D579)</f>
        <v xml:space="preserve"> </v>
      </c>
      <c r="D579" t="str">
        <f>"{""id"":"""&amp;$G$12&amp;"."&amp;G579&amp;""",""path"":"""&amp;$G$12&amp;"."&amp;F579&amp;""",""short"":"""&amp;H579&amp;""",""definition"":"""&amp;L579&amp;""",""min"":"""&amp;I579&amp;""",""max"":"""&amp;J579&amp;""",""type"":[{""code"":"""&amp;K579&amp;"""}]"&amp;IF(M579="","",",""binding"":{""strength"":"""&amp;N579&amp;""",""valueSet"":"""&amp;M579&amp;"""}")&amp;"},"</f>
        <v>{"id":"WHOHIVAdaptationKitModel.","path":"WHOHIVAdaptationKitModel.0","short":"","definition":"","min":"","max":"","type":[{"code":""}]},</v>
      </c>
      <c r="F579">
        <f>G579</f>
        <v>0</v>
      </c>
      <c r="G579" s="14"/>
      <c r="H579" s="14"/>
      <c r="I579" s="16"/>
      <c r="J579" s="16"/>
      <c r="K579" s="14"/>
      <c r="L579" s="17"/>
      <c r="M579" s="14"/>
      <c r="N579" s="14"/>
    </row>
    <row r="580" spans="2:14" x14ac:dyDescent="0.5">
      <c r="B580" t="b">
        <f>IF(G580&lt;&gt;"",TRUE)</f>
        <v>0</v>
      </c>
      <c r="C580" t="str">
        <f>IF(G580=""," ",C579&amp;D580)</f>
        <v xml:space="preserve"> </v>
      </c>
      <c r="D580" t="str">
        <f>"{""id"":"""&amp;$G$12&amp;"."&amp;G580&amp;""",""path"":"""&amp;$G$12&amp;"."&amp;F580&amp;""",""short"":"""&amp;H580&amp;""",""definition"":"""&amp;L580&amp;""",""min"":"""&amp;I580&amp;""",""max"":"""&amp;J580&amp;""",""type"":[{""code"":"""&amp;K580&amp;"""}]"&amp;IF(M580="","",",""binding"":{""strength"":"""&amp;N580&amp;""",""valueSet"":"""&amp;M580&amp;"""}")&amp;"},"</f>
        <v>{"id":"WHOHIVAdaptationKitModel.","path":"WHOHIVAdaptationKitModel.0","short":"","definition":"","min":"","max":"","type":[{"code":""}]},</v>
      </c>
      <c r="F580">
        <f>G580</f>
        <v>0</v>
      </c>
      <c r="G580" s="14"/>
      <c r="H580" s="14"/>
      <c r="I580" s="16"/>
      <c r="J580" s="16"/>
      <c r="K580" s="14"/>
      <c r="L580" s="17"/>
      <c r="M580" s="14"/>
      <c r="N580" s="14"/>
    </row>
    <row r="581" spans="2:14" s="5" customFormat="1" x14ac:dyDescent="0.5">
      <c r="G581" s="5" t="s">
        <v>21</v>
      </c>
      <c r="J581" s="7"/>
      <c r="K581" s="7"/>
      <c r="M581" s="9"/>
    </row>
    <row r="582" spans="2:14" x14ac:dyDescent="0.5">
      <c r="G582" t="s">
        <v>21</v>
      </c>
    </row>
    <row r="583" spans="2:14" x14ac:dyDescent="0.5">
      <c r="G583" t="s">
        <v>21</v>
      </c>
    </row>
    <row r="584" spans="2:14" x14ac:dyDescent="0.5">
      <c r="G584" t="s">
        <v>21</v>
      </c>
    </row>
    <row r="585" spans="2:14" x14ac:dyDescent="0.5">
      <c r="G585" t="s">
        <v>21</v>
      </c>
    </row>
    <row r="586" spans="2:14" x14ac:dyDescent="0.5">
      <c r="G586" t="s">
        <v>21</v>
      </c>
    </row>
    <row r="587" spans="2:14" x14ac:dyDescent="0.5">
      <c r="G587" t="s">
        <v>21</v>
      </c>
    </row>
    <row r="588" spans="2:14" x14ac:dyDescent="0.5">
      <c r="G588" t="s">
        <v>21</v>
      </c>
    </row>
    <row r="589" spans="2:14" x14ac:dyDescent="0.5">
      <c r="G589" t="s">
        <v>21</v>
      </c>
    </row>
    <row r="590" spans="2:14" x14ac:dyDescent="0.5">
      <c r="G590" t="s">
        <v>21</v>
      </c>
    </row>
    <row r="591" spans="2:14" x14ac:dyDescent="0.5">
      <c r="G591" t="s">
        <v>21</v>
      </c>
    </row>
    <row r="592" spans="2:14" x14ac:dyDescent="0.5">
      <c r="G592" t="s">
        <v>21</v>
      </c>
    </row>
    <row r="593" spans="7:7" x14ac:dyDescent="0.5">
      <c r="G593" t="s">
        <v>21</v>
      </c>
    </row>
    <row r="594" spans="7:7" x14ac:dyDescent="0.5">
      <c r="G594" t="s">
        <v>21</v>
      </c>
    </row>
    <row r="595" spans="7:7" x14ac:dyDescent="0.5">
      <c r="G595" t="s">
        <v>21</v>
      </c>
    </row>
    <row r="596" spans="7:7" x14ac:dyDescent="0.5">
      <c r="G596" t="s">
        <v>21</v>
      </c>
    </row>
  </sheetData>
  <hyperlinks>
    <hyperlink ref="G3" r:id="rId1" xr:uid="{3D8B7FDF-BB7A-4D9E-9E6D-EEC6E300D073}"/>
    <hyperlink ref="G9" r:id="rId2" xr:uid="{1CA6A871-B129-477F-9D42-31140F37E0CE}"/>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9B289-244E-47B7-9E01-115616039E8B}">
  <dimension ref="B1:AA30"/>
  <sheetViews>
    <sheetView workbookViewId="0">
      <selection activeCell="I22" sqref="I22"/>
    </sheetView>
  </sheetViews>
  <sheetFormatPr defaultRowHeight="14.35" x14ac:dyDescent="0.5"/>
  <cols>
    <col min="2" max="2" width="0" hidden="1" customWidth="1"/>
    <col min="3" max="3" width="25.52734375" hidden="1" customWidth="1"/>
    <col min="4" max="4" width="108.05859375" hidden="1" customWidth="1"/>
    <col min="5" max="5" width="13" customWidth="1"/>
    <col min="6" max="6" width="23.17578125" customWidth="1"/>
    <col min="7" max="7" width="25.76171875" bestFit="1" customWidth="1"/>
    <col min="8" max="8" width="40.3515625" customWidth="1"/>
  </cols>
  <sheetData>
    <row r="1" spans="2:27" x14ac:dyDescent="0.5">
      <c r="F1" s="25" t="s">
        <v>481</v>
      </c>
      <c r="G1" s="25"/>
    </row>
    <row r="2" spans="2:27" x14ac:dyDescent="0.5">
      <c r="F2" t="s">
        <v>480</v>
      </c>
      <c r="L2" t="s">
        <v>478</v>
      </c>
      <c r="M2" s="23" t="str">
        <f ca="1">F4&amp;": "&amp;G4&amp;CHAR(13)&amp;CHAR(10)&amp;F5&amp;": "&amp;G5&amp;CHAR(13)&amp;CHAR(10)&amp;F6&amp;": """&amp;G6&amp;""""&amp;CHAR(13)&amp;CHAR(10)&amp;F7&amp;": """&amp;G7&amp;""""&amp;CHAR(13)&amp;CHAR(10)&amp;OFFSET(C12,B12,0)</f>
        <v xml:space="preserve">CodeSystem: TypeOfContact_x000D_
Id: type-of-contact_x000D_
Title: "Type of contact or relationship"_x000D_
Description: "Type of contact or relationship"_x000D_
* #child "Biological child" "Client is the biological child of the person that referred the client for family services"_x000D_
* #drug-injecting-partner "Drug injecting partner" "Client is a drug injecting partner of the person that referred the client for partner services"_x000D_
* #sexual-partner "Sexual partner" "Client is a sexual partner of the person that referred the client for partner services"_x000D_
* #social-contact "Social contact" "Client is a social contact of the person that referred the client for social-network services"_x000D_
</v>
      </c>
      <c r="N2" s="24"/>
      <c r="O2" s="24"/>
      <c r="P2" s="24"/>
      <c r="Q2" s="24"/>
      <c r="R2" s="24"/>
      <c r="S2" s="24"/>
      <c r="T2" s="24"/>
      <c r="U2" s="24"/>
      <c r="V2" s="24"/>
      <c r="W2" s="24"/>
      <c r="X2" s="24"/>
      <c r="Y2" s="24"/>
      <c r="Z2" s="24"/>
      <c r="AA2" s="24"/>
    </row>
    <row r="3" spans="2:27" x14ac:dyDescent="0.5">
      <c r="M3" t="s">
        <v>479</v>
      </c>
    </row>
    <row r="4" spans="2:27" x14ac:dyDescent="0.5">
      <c r="F4" t="s">
        <v>457</v>
      </c>
      <c r="G4" t="s">
        <v>465</v>
      </c>
    </row>
    <row r="5" spans="2:27" x14ac:dyDescent="0.5">
      <c r="F5" t="s">
        <v>456</v>
      </c>
      <c r="G5" t="s">
        <v>470</v>
      </c>
    </row>
    <row r="6" spans="2:27" x14ac:dyDescent="0.5">
      <c r="F6" t="s">
        <v>455</v>
      </c>
      <c r="G6" t="s">
        <v>471</v>
      </c>
    </row>
    <row r="7" spans="2:27" x14ac:dyDescent="0.5">
      <c r="F7" t="s">
        <v>454</v>
      </c>
      <c r="G7" t="s">
        <v>471</v>
      </c>
    </row>
    <row r="9" spans="2:27" ht="0.7" customHeight="1" x14ac:dyDescent="0.5"/>
    <row r="10" spans="2:27" hidden="1" x14ac:dyDescent="0.5">
      <c r="E10" s="3" t="e">
        <f>"{""resourceType"": ""StructureDefinition"",""id"":"""&amp;G2&amp;""",""url"": """&amp;G3&amp;""",""version"": """&amp;#REF!&amp;""",""name"": """&amp;#REF!&amp;""",""status"": """&amp;#REF!&amp;""",""date"": """&amp;#REF!&amp;""",""publisher"": """&amp;#REF!&amp;""",""contact"": [{""telecom"": [{""system"": ""url"",""value"": """&amp;#REF!&amp;"""}]}],""description"": """&amp;#REF!&amp;""",""jurisdiction"": [{""coding"":[{""system"": ""http://unstats.un.org/unsd/methods/m49/m49.htm"",""code"": """&amp;#REF!&amp;"""}]}],""fhirVersion"": ""4.0.1"",""kind"": ""logical"",""abstract"": false,""type"": """&amp;F8&amp;""",""baseDefinition"": """&amp;#REF!&amp;""",""derivation"": ""specialization"",""differential"": {""element"": ["</f>
        <v>#REF!</v>
      </c>
      <c r="I10" s="4"/>
      <c r="J10" s="4"/>
      <c r="L10" s="8"/>
    </row>
    <row r="11" spans="2:27" x14ac:dyDescent="0.5">
      <c r="I11" s="4"/>
      <c r="J11" s="4"/>
      <c r="L11" s="8"/>
    </row>
    <row r="12" spans="2:27" ht="15.7" x14ac:dyDescent="0.55000000000000004">
      <c r="B12">
        <f>COUNTIF(B13:B579,TRUE)</f>
        <v>4</v>
      </c>
      <c r="F12" s="6" t="s">
        <v>15</v>
      </c>
      <c r="G12" s="6" t="s">
        <v>458</v>
      </c>
      <c r="H12" s="6" t="s">
        <v>2</v>
      </c>
    </row>
    <row r="13" spans="2:27" x14ac:dyDescent="0.5">
      <c r="B13" t="b">
        <f>IF(F13&lt;&gt;"",TRUE)</f>
        <v>1</v>
      </c>
      <c r="C13" t="str">
        <f>IF(F13=""," ",C12&amp;D13)</f>
        <v xml:space="preserve">* #child "Biological child" "Client is the biological child of the person that referred the client for family services"_x000D_
</v>
      </c>
      <c r="D13" t="str">
        <f>"* #"&amp;F13&amp;" """&amp;G13&amp;""" """&amp;H13&amp;""""&amp;CHAR(13)&amp;CHAR(10)</f>
        <v xml:space="preserve">* #child "Biological child" "Client is the biological child of the person that referred the client for family services"_x000D_
</v>
      </c>
      <c r="E13" t="s">
        <v>21</v>
      </c>
      <c r="F13" t="s">
        <v>466</v>
      </c>
      <c r="G13" t="s">
        <v>93</v>
      </c>
      <c r="H13" t="s">
        <v>94</v>
      </c>
    </row>
    <row r="14" spans="2:27" x14ac:dyDescent="0.5">
      <c r="B14" t="b">
        <f t="shared" ref="B14:B21" si="0">IF(F14&lt;&gt;"",TRUE)</f>
        <v>1</v>
      </c>
      <c r="C14" t="str">
        <f>IF(F14=""," ",C13&amp;D14)</f>
        <v xml:space="preserve">* #child "Biological child" "Client is the biological child of the person that referred the client for family services"_x000D_
* #drug-injecting-partner "Drug injecting partner" "Client is a drug injecting partner of the person that referred the client for partner services"_x000D_
</v>
      </c>
      <c r="D14" t="str">
        <f>"* #"&amp;F14&amp;" """&amp;G14&amp;""" """&amp;H14&amp;""""&amp;CHAR(13)&amp;CHAR(10)</f>
        <v xml:space="preserve">* #drug-injecting-partner "Drug injecting partner" "Client is a drug injecting partner of the person that referred the client for partner services"_x000D_
</v>
      </c>
      <c r="F14" t="s">
        <v>467</v>
      </c>
      <c r="G14" t="s">
        <v>95</v>
      </c>
      <c r="H14" t="s">
        <v>96</v>
      </c>
    </row>
    <row r="15" spans="2:27" x14ac:dyDescent="0.5">
      <c r="B15" t="b">
        <f t="shared" si="0"/>
        <v>1</v>
      </c>
      <c r="C15" t="str">
        <f t="shared" ref="C15:C30" si="1">IF(F15=""," ",C14&amp;D15)</f>
        <v xml:space="preserve">* #child "Biological child" "Client is the biological child of the person that referred the client for family services"_x000D_
* #drug-injecting-partner "Drug injecting partner" "Client is a drug injecting partner of the person that referred the client for partner services"_x000D_
* #sexual-partner "Sexual partner" "Client is a sexual partner of the person that referred the client for partner services"_x000D_
</v>
      </c>
      <c r="D15" t="str">
        <f t="shared" ref="D15:D30" si="2">"* #"&amp;F15&amp;" """&amp;G15&amp;""" """&amp;H15&amp;""""&amp;CHAR(13)&amp;CHAR(10)</f>
        <v xml:space="preserve">* #sexual-partner "Sexual partner" "Client is a sexual partner of the person that referred the client for partner services"_x000D_
</v>
      </c>
      <c r="F15" t="s">
        <v>468</v>
      </c>
      <c r="G15" t="s">
        <v>97</v>
      </c>
      <c r="H15" t="s">
        <v>98</v>
      </c>
    </row>
    <row r="16" spans="2:27" x14ac:dyDescent="0.5">
      <c r="B16" t="b">
        <f t="shared" ref="B16:B30" si="3">IF(F16&lt;&gt;"",TRUE)</f>
        <v>1</v>
      </c>
      <c r="C16" t="str">
        <f t="shared" si="1"/>
        <v xml:space="preserve">* #child "Biological child" "Client is the biological child of the person that referred the client for family services"_x000D_
* #drug-injecting-partner "Drug injecting partner" "Client is a drug injecting partner of the person that referred the client for partner services"_x000D_
* #sexual-partner "Sexual partner" "Client is a sexual partner of the person that referred the client for partner services"_x000D_
* #social-contact "Social contact" "Client is a social contact of the person that referred the client for social-network services"_x000D_
</v>
      </c>
      <c r="D16" t="str">
        <f t="shared" si="2"/>
        <v xml:space="preserve">* #social-contact "Social contact" "Client is a social contact of the person that referred the client for social-network services"_x000D_
</v>
      </c>
      <c r="F16" t="s">
        <v>469</v>
      </c>
      <c r="G16" t="s">
        <v>99</v>
      </c>
      <c r="H16" t="s">
        <v>100</v>
      </c>
    </row>
    <row r="17" spans="2:4" x14ac:dyDescent="0.5">
      <c r="B17" t="b">
        <f t="shared" si="3"/>
        <v>0</v>
      </c>
      <c r="C17" t="str">
        <f t="shared" si="1"/>
        <v xml:space="preserve"> </v>
      </c>
      <c r="D17" t="str">
        <f t="shared" si="2"/>
        <v xml:space="preserve">* # "" ""_x000D_
</v>
      </c>
    </row>
    <row r="18" spans="2:4" x14ac:dyDescent="0.5">
      <c r="B18" t="b">
        <f t="shared" si="3"/>
        <v>0</v>
      </c>
      <c r="C18" t="str">
        <f t="shared" si="1"/>
        <v xml:space="preserve"> </v>
      </c>
      <c r="D18" t="str">
        <f t="shared" si="2"/>
        <v xml:space="preserve">* # "" ""_x000D_
</v>
      </c>
    </row>
    <row r="19" spans="2:4" x14ac:dyDescent="0.5">
      <c r="B19" t="b">
        <f t="shared" si="3"/>
        <v>0</v>
      </c>
      <c r="C19" t="str">
        <f t="shared" si="1"/>
        <v xml:space="preserve"> </v>
      </c>
      <c r="D19" t="str">
        <f t="shared" si="2"/>
        <v xml:space="preserve">* # "" ""_x000D_
</v>
      </c>
    </row>
    <row r="20" spans="2:4" x14ac:dyDescent="0.5">
      <c r="B20" t="b">
        <f t="shared" si="3"/>
        <v>0</v>
      </c>
      <c r="C20" t="str">
        <f t="shared" si="1"/>
        <v xml:space="preserve"> </v>
      </c>
      <c r="D20" t="str">
        <f t="shared" si="2"/>
        <v xml:space="preserve">* # "" ""_x000D_
</v>
      </c>
    </row>
    <row r="21" spans="2:4" x14ac:dyDescent="0.5">
      <c r="B21" t="b">
        <f t="shared" si="3"/>
        <v>0</v>
      </c>
      <c r="C21" t="str">
        <f t="shared" si="1"/>
        <v xml:space="preserve"> </v>
      </c>
      <c r="D21" t="str">
        <f t="shared" si="2"/>
        <v xml:space="preserve">* # "" ""_x000D_
</v>
      </c>
    </row>
    <row r="22" spans="2:4" x14ac:dyDescent="0.5">
      <c r="B22" t="b">
        <f t="shared" si="3"/>
        <v>0</v>
      </c>
      <c r="C22" t="str">
        <f t="shared" si="1"/>
        <v xml:space="preserve"> </v>
      </c>
      <c r="D22" t="str">
        <f t="shared" si="2"/>
        <v xml:space="preserve">* # "" ""_x000D_
</v>
      </c>
    </row>
    <row r="23" spans="2:4" x14ac:dyDescent="0.5">
      <c r="B23" t="b">
        <f t="shared" si="3"/>
        <v>0</v>
      </c>
      <c r="C23" t="str">
        <f t="shared" si="1"/>
        <v xml:space="preserve"> </v>
      </c>
      <c r="D23" t="str">
        <f t="shared" si="2"/>
        <v xml:space="preserve">* # "" ""_x000D_
</v>
      </c>
    </row>
    <row r="24" spans="2:4" x14ac:dyDescent="0.5">
      <c r="B24" t="b">
        <f t="shared" si="3"/>
        <v>0</v>
      </c>
      <c r="C24" t="str">
        <f t="shared" si="1"/>
        <v xml:space="preserve"> </v>
      </c>
      <c r="D24" t="str">
        <f t="shared" si="2"/>
        <v xml:space="preserve">* # "" ""_x000D_
</v>
      </c>
    </row>
    <row r="25" spans="2:4" x14ac:dyDescent="0.5">
      <c r="B25" t="b">
        <f t="shared" si="3"/>
        <v>0</v>
      </c>
      <c r="C25" t="str">
        <f t="shared" si="1"/>
        <v xml:space="preserve"> </v>
      </c>
      <c r="D25" t="str">
        <f t="shared" si="2"/>
        <v xml:space="preserve">* # "" ""_x000D_
</v>
      </c>
    </row>
    <row r="26" spans="2:4" x14ac:dyDescent="0.5">
      <c r="B26" t="b">
        <f t="shared" si="3"/>
        <v>0</v>
      </c>
      <c r="C26" t="str">
        <f t="shared" si="1"/>
        <v xml:space="preserve"> </v>
      </c>
      <c r="D26" t="str">
        <f t="shared" si="2"/>
        <v xml:space="preserve">* # "" ""_x000D_
</v>
      </c>
    </row>
    <row r="27" spans="2:4" x14ac:dyDescent="0.5">
      <c r="B27" t="b">
        <f t="shared" si="3"/>
        <v>0</v>
      </c>
      <c r="C27" t="str">
        <f t="shared" si="1"/>
        <v xml:space="preserve"> </v>
      </c>
      <c r="D27" t="str">
        <f t="shared" si="2"/>
        <v xml:space="preserve">* # "" ""_x000D_
</v>
      </c>
    </row>
    <row r="28" spans="2:4" x14ac:dyDescent="0.5">
      <c r="B28" t="b">
        <f t="shared" si="3"/>
        <v>0</v>
      </c>
      <c r="C28" t="str">
        <f t="shared" si="1"/>
        <v xml:space="preserve"> </v>
      </c>
      <c r="D28" t="str">
        <f t="shared" si="2"/>
        <v xml:space="preserve">* # "" ""_x000D_
</v>
      </c>
    </row>
    <row r="29" spans="2:4" x14ac:dyDescent="0.5">
      <c r="B29" t="b">
        <f t="shared" si="3"/>
        <v>0</v>
      </c>
      <c r="C29" t="str">
        <f t="shared" si="1"/>
        <v xml:space="preserve"> </v>
      </c>
      <c r="D29" t="str">
        <f t="shared" si="2"/>
        <v xml:space="preserve">* # "" ""_x000D_
</v>
      </c>
    </row>
    <row r="30" spans="2:4" x14ac:dyDescent="0.5">
      <c r="B30" t="b">
        <f t="shared" si="3"/>
        <v>0</v>
      </c>
      <c r="C30" t="str">
        <f t="shared" si="1"/>
        <v xml:space="preserve"> </v>
      </c>
      <c r="D30" t="str">
        <f t="shared" si="2"/>
        <v xml:space="preserve">* # "" ""_x000D_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Costa Teixeira</dc:creator>
  <cp:lastModifiedBy>Jose Costa Teixeira</cp:lastModifiedBy>
  <dcterms:created xsi:type="dcterms:W3CDTF">2021-01-09T11:43:19Z</dcterms:created>
  <dcterms:modified xsi:type="dcterms:W3CDTF">2021-01-11T22:20:23Z</dcterms:modified>
</cp:coreProperties>
</file>