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13040b3ef8de4/Documents/AARecherche/Outil de visualisation/Fichier Excel/"/>
    </mc:Choice>
  </mc:AlternateContent>
  <xr:revisionPtr revIDLastSave="128" documentId="8_{790D2FC3-A4BE-453A-99DC-55B01F0C028C}" xr6:coauthVersionLast="47" xr6:coauthVersionMax="47" xr10:uidLastSave="{7B17DA84-C91E-453E-BF74-75961319031F}"/>
  <bookViews>
    <workbookView xWindow="-108" yWindow="-108" windowWidth="23256" windowHeight="12456" xr2:uid="{173C548C-83B5-4D4A-9E7A-0F8DF57617EB}"/>
  </bookViews>
  <sheets>
    <sheet name="NRMPNewRelapseModelI_DATA_2023-" sheetId="2" r:id="rId1"/>
    <sheet name="Feuil1" sheetId="1" r:id="rId2"/>
  </sheets>
  <definedNames>
    <definedName name="DonnéesExternes_1" localSheetId="0" hidden="1">'NRMPNewRelapseModelI_DATA_2023-'!$A$1:$RB$3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P2" i="2" l="1"/>
  <c r="RF2" i="2"/>
  <c r="RF3" i="2"/>
  <c r="RE2" i="2"/>
  <c r="RE3" i="2"/>
  <c r="RD2" i="2"/>
  <c r="RD3" i="2"/>
  <c r="RC2" i="2"/>
  <c r="RC3" i="2"/>
  <c r="TC2" i="2"/>
  <c r="TC3" i="2"/>
  <c r="TB2" i="2"/>
  <c r="TB3" i="2"/>
  <c r="SZ2" i="2"/>
  <c r="SZ3" i="2"/>
  <c r="SY2" i="2"/>
  <c r="SY3" i="2"/>
  <c r="SX2" i="2"/>
  <c r="SX3" i="2"/>
  <c r="SW2" i="2"/>
  <c r="SW3" i="2"/>
  <c r="SV2" i="2"/>
  <c r="SV3" i="2"/>
  <c r="SU2" i="2"/>
  <c r="SU3" i="2"/>
  <c r="SS2" i="2"/>
  <c r="SS3" i="2"/>
  <c r="SR2" i="2"/>
  <c r="SR3" i="2"/>
  <c r="SE2" i="2"/>
  <c r="SE3" i="2"/>
  <c r="SD2" i="2"/>
  <c r="SD3" i="2"/>
  <c r="SF2" i="2"/>
  <c r="SO2" i="2"/>
  <c r="SO3" i="2"/>
  <c r="SN2" i="2"/>
  <c r="SN3" i="2"/>
  <c r="SM2" i="2"/>
  <c r="SM3" i="2"/>
  <c r="SL2" i="2"/>
  <c r="SL3" i="2"/>
  <c r="SK2" i="2"/>
  <c r="SK3" i="2"/>
  <c r="SJ2" i="2"/>
  <c r="SJ3" i="2"/>
  <c r="SI2" i="2"/>
  <c r="SI3" i="2"/>
  <c r="SH2" i="2"/>
  <c r="SH3" i="2"/>
  <c r="SG2" i="2"/>
  <c r="SG3" i="2"/>
  <c r="SF3" i="2"/>
  <c r="SB2" i="2"/>
  <c r="RL2" i="2"/>
  <c r="RL3" i="2"/>
  <c r="RK2" i="2"/>
  <c r="RK3" i="2"/>
  <c r="RJ2" i="2"/>
  <c r="RJ3" i="2"/>
  <c r="SA3" i="2"/>
  <c r="RZ3" i="2"/>
  <c r="RU2" i="2"/>
  <c r="RU3" i="2"/>
  <c r="RT2" i="2"/>
  <c r="RT3" i="2"/>
  <c r="RR2" i="2"/>
  <c r="RR3" i="2"/>
  <c r="RS2" i="2"/>
  <c r="RS3" i="2"/>
  <c r="RQ2" i="2"/>
  <c r="RQ3" i="2"/>
  <c r="RP3" i="2"/>
  <c r="RO2" i="2"/>
  <c r="RO3" i="2"/>
  <c r="RN2" i="2"/>
  <c r="RN3" i="2"/>
  <c r="RM2" i="2"/>
  <c r="RM3" i="2"/>
  <c r="RI2" i="2"/>
  <c r="RI3" i="2"/>
  <c r="RH2" i="2"/>
  <c r="RH3" i="2"/>
  <c r="RG2" i="2"/>
  <c r="RG3" i="2"/>
  <c r="RX2" i="2"/>
  <c r="RX3" i="2"/>
  <c r="TA3" i="2" l="1"/>
  <c r="TA2" i="2"/>
  <c r="ST3" i="2"/>
  <c r="SQ3" i="2"/>
  <c r="SQ2" i="2"/>
  <c r="ST2" i="2"/>
  <c r="SP3" i="2"/>
  <c r="SP2" i="2"/>
  <c r="SB3" i="2"/>
  <c r="RW3" i="2"/>
  <c r="RW2" i="2"/>
  <c r="RV2" i="2"/>
  <c r="RV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550272-0F50-4E84-AEF7-8EA4D1BDCCC2}" keepAlive="1" name="Requête - NRMPNewRelapseModelI_DATA_2023-02-07_1120" description="Connexion à la requête « NRMPNewRelapseModelI_DATA_2023-02-07_1120 » dans le classeur." type="5" refreshedVersion="8" background="1" saveData="1">
    <dbPr connection="Provider=Microsoft.Mashup.OleDb.1;Data Source=$Workbook$;Location=NRMPNewRelapseModelI_DATA_2023-02-07_1120;Extended Properties=&quot;&quot;" command="SELECT * FROM [NRMPNewRelapseModelI_DATA_2023-02-07_1120]"/>
  </connection>
</connections>
</file>

<file path=xl/sharedStrings.xml><?xml version="1.0" encoding="utf-8"?>
<sst xmlns="http://schemas.openxmlformats.org/spreadsheetml/2006/main" count="745" uniqueCount="526">
  <si>
    <t>record_id</t>
  </si>
  <si>
    <t>Temps</t>
  </si>
  <si>
    <t>donnes_patient_complete</t>
  </si>
  <si>
    <t>sex</t>
  </si>
  <si>
    <t>nationality</t>
  </si>
  <si>
    <t>nationality_mum</t>
  </si>
  <si>
    <t>nationality_dad</t>
  </si>
  <si>
    <t>maritalstatus</t>
  </si>
  <si>
    <t>maritalstatus_autre</t>
  </si>
  <si>
    <t>kids</t>
  </si>
  <si>
    <t>kidsnumber</t>
  </si>
  <si>
    <t>socioeconomicalstatus</t>
  </si>
  <si>
    <t>diploma</t>
  </si>
  <si>
    <t>followup</t>
  </si>
  <si>
    <t>followup_time</t>
  </si>
  <si>
    <t>followup_since</t>
  </si>
  <si>
    <t>numberwithdrawal</t>
  </si>
  <si>
    <t>drink_age</t>
  </si>
  <si>
    <t>drinkprobl_age</t>
  </si>
  <si>
    <t>atcdneuro</t>
  </si>
  <si>
    <t>atcdneuro_type</t>
  </si>
  <si>
    <t>atcdneuro_autre</t>
  </si>
  <si>
    <t>atcdsenso</t>
  </si>
  <si>
    <t>atcdbaria</t>
  </si>
  <si>
    <t>atcdbaria_type</t>
  </si>
  <si>
    <t>atcdmalchro</t>
  </si>
  <si>
    <t>atcdmalchron_type</t>
  </si>
  <si>
    <t>atcdfam_alcohol</t>
  </si>
  <si>
    <t>atcdfam_alcohol_who___1</t>
  </si>
  <si>
    <t>atcdfam_alcohol_who___2</t>
  </si>
  <si>
    <t>atcdfam_alcohol_who___3</t>
  </si>
  <si>
    <t>atcdfam_alcohol_who___4</t>
  </si>
  <si>
    <t>atcdfam_alcohol_who___5</t>
  </si>
  <si>
    <t>atcdfam_alcohol_who___6</t>
  </si>
  <si>
    <t>atcdfam_alcohol_who___7</t>
  </si>
  <si>
    <t>atcdfam_alcohol_who___8</t>
  </si>
  <si>
    <t>atcdfam_alcohol_who___9</t>
  </si>
  <si>
    <t>atcdfam_alcohol_who___10</t>
  </si>
  <si>
    <t>atcdfam_dep</t>
  </si>
  <si>
    <t>atcdfam_dep_who___1</t>
  </si>
  <si>
    <t>atcdfam_dep_who___2</t>
  </si>
  <si>
    <t>atcdfam_dep_who___3</t>
  </si>
  <si>
    <t>atcdfam_dep_who___4</t>
  </si>
  <si>
    <t>atcdfam_dep_who___5</t>
  </si>
  <si>
    <t>atcdfam_dep_who___6</t>
  </si>
  <si>
    <t>atcdfam_dep_who___7</t>
  </si>
  <si>
    <t>atcdfam_dep_who___8</t>
  </si>
  <si>
    <t>atcdfam_dep_who___9</t>
  </si>
  <si>
    <t>atcdfam_dep_who___10</t>
  </si>
  <si>
    <t>atcdfam_schizo</t>
  </si>
  <si>
    <t>atcdfam_schizo_who___1</t>
  </si>
  <si>
    <t>atcdfam_schizo_who___2</t>
  </si>
  <si>
    <t>atcdfam_schizo_who___3</t>
  </si>
  <si>
    <t>atcdfam_schizo_who___4</t>
  </si>
  <si>
    <t>atcdfam_schizo_who___5</t>
  </si>
  <si>
    <t>atcdfam_schizo_who___6</t>
  </si>
  <si>
    <t>atcdfam_schizo_who___7</t>
  </si>
  <si>
    <t>atcdfam_schizo_who___8</t>
  </si>
  <si>
    <t>atcdfam_schizo_who___9</t>
  </si>
  <si>
    <t>atcdfam_schizo_who___10</t>
  </si>
  <si>
    <t>atcdfam_suic</t>
  </si>
  <si>
    <t>atcdfam_suic_who___1</t>
  </si>
  <si>
    <t>atcdfam_suic_who___2</t>
  </si>
  <si>
    <t>atcdfam_suic_who___3</t>
  </si>
  <si>
    <t>atcdfam_suic_who___4</t>
  </si>
  <si>
    <t>atcdfam_suic_who___5</t>
  </si>
  <si>
    <t>atcdfam_suic_who___6</t>
  </si>
  <si>
    <t>atcdfam_suic_who___7</t>
  </si>
  <si>
    <t>atcdfam_suic_who___8</t>
  </si>
  <si>
    <t>atcdfam_suic_who___9</t>
  </si>
  <si>
    <t>atcdfam_suic_who___10</t>
  </si>
  <si>
    <t>anamnse_structure_complete</t>
  </si>
  <si>
    <t>dsm_q1</t>
  </si>
  <si>
    <t>dsm_q2</t>
  </si>
  <si>
    <t>dsm_q3</t>
  </si>
  <si>
    <t>dsm_q4</t>
  </si>
  <si>
    <t>dsm_q5</t>
  </si>
  <si>
    <t>dsm_q6</t>
  </si>
  <si>
    <t>dsm_q7</t>
  </si>
  <si>
    <t>dsm_q8</t>
  </si>
  <si>
    <t>dsm_q9</t>
  </si>
  <si>
    <t>dsm_q10</t>
  </si>
  <si>
    <t>dsm_q11</t>
  </si>
  <si>
    <t>questionnaire_sur_le_trouble_de_lusage_de_lalcool_complete</t>
  </si>
  <si>
    <t>ocdsm_q1</t>
  </si>
  <si>
    <t>ocdsm_q2</t>
  </si>
  <si>
    <t>ocdsm_q3</t>
  </si>
  <si>
    <t>ocdsm_q4</t>
  </si>
  <si>
    <t>ocdsm_q5</t>
  </si>
  <si>
    <t>ocdsm_q6</t>
  </si>
  <si>
    <t>ocdsm_q11</t>
  </si>
  <si>
    <t>ocdsm_q12</t>
  </si>
  <si>
    <t>ocdsm_q13</t>
  </si>
  <si>
    <t>ocdsm_q14</t>
  </si>
  <si>
    <t>questionnaire_sur_le_craving_ocds_complete</t>
  </si>
  <si>
    <t>socrates_q1</t>
  </si>
  <si>
    <t>socrates_q2</t>
  </si>
  <si>
    <t>socrates_q3</t>
  </si>
  <si>
    <t>socrates_q4</t>
  </si>
  <si>
    <t>socrates_q5</t>
  </si>
  <si>
    <t>socrates_q6</t>
  </si>
  <si>
    <t>socrates_q7</t>
  </si>
  <si>
    <t>socrates_q8</t>
  </si>
  <si>
    <t>socrates_q9</t>
  </si>
  <si>
    <t>socrates_q10</t>
  </si>
  <si>
    <t>socrates_q11</t>
  </si>
  <si>
    <t>socrates_q12</t>
  </si>
  <si>
    <t>socrates_q13</t>
  </si>
  <si>
    <t>socrates_q14</t>
  </si>
  <si>
    <t>socrates_q15</t>
  </si>
  <si>
    <t>socrates_q16</t>
  </si>
  <si>
    <t>socrates_q17</t>
  </si>
  <si>
    <t>socrates_q18</t>
  </si>
  <si>
    <t>socrates_q19</t>
  </si>
  <si>
    <t>questionnaire_de_changement_socrates_complete</t>
  </si>
  <si>
    <t>phq9_q1</t>
  </si>
  <si>
    <t>phq9_q2</t>
  </si>
  <si>
    <t>phq9_q3</t>
  </si>
  <si>
    <t>phq9_q4</t>
  </si>
  <si>
    <t>phq9_q5</t>
  </si>
  <si>
    <t>phq9_q6</t>
  </si>
  <si>
    <t>phq9_q7</t>
  </si>
  <si>
    <t>phq9_q8</t>
  </si>
  <si>
    <t>phq9_q9</t>
  </si>
  <si>
    <t>gad7_q1</t>
  </si>
  <si>
    <t>gad7_q2</t>
  </si>
  <si>
    <t>gad7_q3</t>
  </si>
  <si>
    <t>gad7_q4</t>
  </si>
  <si>
    <t>gad7_q5</t>
  </si>
  <si>
    <t>gad7_q6</t>
  </si>
  <si>
    <t>gad7_q7</t>
  </si>
  <si>
    <t>isi_q1a</t>
  </si>
  <si>
    <t>isi_q1b</t>
  </si>
  <si>
    <t>isi_q1c</t>
  </si>
  <si>
    <t>isi_q2</t>
  </si>
  <si>
    <t>isi_q3</t>
  </si>
  <si>
    <t>isi_q4</t>
  </si>
  <si>
    <t>isi_q5</t>
  </si>
  <si>
    <t>questionnaires_sur_les_cercles_vicieux_complete</t>
  </si>
  <si>
    <t>mcq30_q1</t>
  </si>
  <si>
    <t>mcq30_q2</t>
  </si>
  <si>
    <t>mcq30_q3</t>
  </si>
  <si>
    <t>mcq30_q4</t>
  </si>
  <si>
    <t>mcq30_q5</t>
  </si>
  <si>
    <t>mcq30_q6</t>
  </si>
  <si>
    <t>mcq30_q7</t>
  </si>
  <si>
    <t>mcq30_q8</t>
  </si>
  <si>
    <t>mcq30_q9</t>
  </si>
  <si>
    <t>mcq30_q10</t>
  </si>
  <si>
    <t>mcq30_q11</t>
  </si>
  <si>
    <t>mcq30_q12</t>
  </si>
  <si>
    <t>mcq30_q13</t>
  </si>
  <si>
    <t>mcq30_q14</t>
  </si>
  <si>
    <t>mcq30_q15</t>
  </si>
  <si>
    <t>mcq30_q16</t>
  </si>
  <si>
    <t>mcq30_q17</t>
  </si>
  <si>
    <t>mcq30_q18</t>
  </si>
  <si>
    <t>mcq30_q19</t>
  </si>
  <si>
    <t>mcq30_q20</t>
  </si>
  <si>
    <t>mcq30_q21</t>
  </si>
  <si>
    <t>mcq30_q22</t>
  </si>
  <si>
    <t>mcq30_q23</t>
  </si>
  <si>
    <t>mcq30_q24</t>
  </si>
  <si>
    <t>mcq30_q25</t>
  </si>
  <si>
    <t>mcq30_q26</t>
  </si>
  <si>
    <t>mcq30_q27</t>
  </si>
  <si>
    <t>mcq30_q28</t>
  </si>
  <si>
    <t>mcq30_q29</t>
  </si>
  <si>
    <t>mcq30_q30</t>
  </si>
  <si>
    <t>questionnaire_sur_les_mtacognitions_mcq30_complete</t>
  </si>
  <si>
    <t>cerq_q1</t>
  </si>
  <si>
    <t>cerq_q2</t>
  </si>
  <si>
    <t>cerq_q3</t>
  </si>
  <si>
    <t>cerq_q4</t>
  </si>
  <si>
    <t>cerq_q5</t>
  </si>
  <si>
    <t>cerq_q6</t>
  </si>
  <si>
    <t>cerq_q7</t>
  </si>
  <si>
    <t>cerq_q8</t>
  </si>
  <si>
    <t>cerq_q9</t>
  </si>
  <si>
    <t>cerq_q10</t>
  </si>
  <si>
    <t>cerq_q11</t>
  </si>
  <si>
    <t>cerq_q12</t>
  </si>
  <si>
    <t>cerq_q13</t>
  </si>
  <si>
    <t>cerq_q14</t>
  </si>
  <si>
    <t>cerq_q15</t>
  </si>
  <si>
    <t>cerq_q16</t>
  </si>
  <si>
    <t>cerq_q17</t>
  </si>
  <si>
    <t>cerq_q18</t>
  </si>
  <si>
    <t>cerq_q19</t>
  </si>
  <si>
    <t>cerq_q20</t>
  </si>
  <si>
    <t>cerq_q21</t>
  </si>
  <si>
    <t>cerq_q22</t>
  </si>
  <si>
    <t>cerq_q23</t>
  </si>
  <si>
    <t>cerq_q24</t>
  </si>
  <si>
    <t>cerq_q25</t>
  </si>
  <si>
    <t>cerq_q26</t>
  </si>
  <si>
    <t>cerq_q27</t>
  </si>
  <si>
    <t>cerq_q28</t>
  </si>
  <si>
    <t>cerq_q29</t>
  </si>
  <si>
    <t>cerq_q30</t>
  </si>
  <si>
    <t>cerq_q31</t>
  </si>
  <si>
    <t>cerq_q32</t>
  </si>
  <si>
    <t>cerq_q33</t>
  </si>
  <si>
    <t>cerq_q34</t>
  </si>
  <si>
    <t>cerq_q35</t>
  </si>
  <si>
    <t>cerq_q36</t>
  </si>
  <si>
    <t>questionnaire_sur_la_rgulation_cognitive_des_motio_complete</t>
  </si>
  <si>
    <t>upps_q1</t>
  </si>
  <si>
    <t>upps_q2</t>
  </si>
  <si>
    <t>upps_q3</t>
  </si>
  <si>
    <t>upps_q4</t>
  </si>
  <si>
    <t>upps_q5</t>
  </si>
  <si>
    <t>upps_q6</t>
  </si>
  <si>
    <t>upps_q7</t>
  </si>
  <si>
    <t>upps_q8</t>
  </si>
  <si>
    <t>upps_q9</t>
  </si>
  <si>
    <t>upps_q10</t>
  </si>
  <si>
    <t>upps_q11</t>
  </si>
  <si>
    <t>upps_q12</t>
  </si>
  <si>
    <t>upps_q13</t>
  </si>
  <si>
    <t>upps_q14</t>
  </si>
  <si>
    <t>upps_q15</t>
  </si>
  <si>
    <t>upps_q16</t>
  </si>
  <si>
    <t>upps_q17</t>
  </si>
  <si>
    <t>upps_q18</t>
  </si>
  <si>
    <t>upps_q19</t>
  </si>
  <si>
    <t>upps_q20</t>
  </si>
  <si>
    <t>questionnaire_sur_limpulsivit_upps_complete</t>
  </si>
  <si>
    <t>wai_q1</t>
  </si>
  <si>
    <t>wai_q2</t>
  </si>
  <si>
    <t>wai_q3</t>
  </si>
  <si>
    <t>wai_q4</t>
  </si>
  <si>
    <t>wai_q5</t>
  </si>
  <si>
    <t>wai_q6</t>
  </si>
  <si>
    <t>wai_q7</t>
  </si>
  <si>
    <t>wai_q8</t>
  </si>
  <si>
    <t>wai_q9</t>
  </si>
  <si>
    <t>wai_q10</t>
  </si>
  <si>
    <t>wai_q11</t>
  </si>
  <si>
    <t>wai_q12</t>
  </si>
  <si>
    <t>questionnaire_dalliance_thrapeutique_wai_complete</t>
  </si>
  <si>
    <t>ctqs_q1</t>
  </si>
  <si>
    <t>ctqs_q2</t>
  </si>
  <si>
    <t>ctqs_q3</t>
  </si>
  <si>
    <t>ctqs_q4</t>
  </si>
  <si>
    <t>ctqs_q5</t>
  </si>
  <si>
    <t>ctqs_q6</t>
  </si>
  <si>
    <t>ctqs_q7</t>
  </si>
  <si>
    <t>ctqs_q8</t>
  </si>
  <si>
    <t>ctqs_q9</t>
  </si>
  <si>
    <t>ctqs_q10</t>
  </si>
  <si>
    <t>ctqs_q11</t>
  </si>
  <si>
    <t>ctqs_q12</t>
  </si>
  <si>
    <t>ctqs_q13</t>
  </si>
  <si>
    <t>ctqs_q14</t>
  </si>
  <si>
    <t>ctqs_q15</t>
  </si>
  <si>
    <t>ctqs_q16</t>
  </si>
  <si>
    <t>ctqs_q17</t>
  </si>
  <si>
    <t>ctqs_q18</t>
  </si>
  <si>
    <t>ctqs_q19</t>
  </si>
  <si>
    <t>ctqs_q20</t>
  </si>
  <si>
    <t>ctqs_q21</t>
  </si>
  <si>
    <t>ctqs_q22</t>
  </si>
  <si>
    <t>ctqs_q23</t>
  </si>
  <si>
    <t>ctqs_q24</t>
  </si>
  <si>
    <t>ctqs_q25</t>
  </si>
  <si>
    <t>ctqs_q26</t>
  </si>
  <si>
    <t>ctqs_q27</t>
  </si>
  <si>
    <t>ctqs_q28</t>
  </si>
  <si>
    <t>questionnaire_sur_les_traumatismes_denfance_ctq_complete</t>
  </si>
  <si>
    <t>gses_q1</t>
  </si>
  <si>
    <t>gses_q2</t>
  </si>
  <si>
    <t>gses_q3</t>
  </si>
  <si>
    <t>gses_q4</t>
  </si>
  <si>
    <t>gses_q5</t>
  </si>
  <si>
    <t>gses_q6</t>
  </si>
  <si>
    <t>gses_q7</t>
  </si>
  <si>
    <t>gses_q8</t>
  </si>
  <si>
    <t>gses_q9</t>
  </si>
  <si>
    <t>gses_q10</t>
  </si>
  <si>
    <t>questionnaire_sur_lautoefficacit_gses_complete</t>
  </si>
  <si>
    <t>mathys_q1</t>
  </si>
  <si>
    <t>mathys_q2</t>
  </si>
  <si>
    <t>mathys_q3</t>
  </si>
  <si>
    <t>mathys_q4</t>
  </si>
  <si>
    <t>mathys_q5</t>
  </si>
  <si>
    <t>mathys_q6</t>
  </si>
  <si>
    <t>mathys_q7</t>
  </si>
  <si>
    <t>mathys_q8</t>
  </si>
  <si>
    <t>mathys_q9</t>
  </si>
  <si>
    <t>mathys_q10</t>
  </si>
  <si>
    <t>mathys_q11</t>
  </si>
  <si>
    <t>mathys_q12</t>
  </si>
  <si>
    <t>mathys_q13</t>
  </si>
  <si>
    <t>mathys_q14</t>
  </si>
  <si>
    <t>mathys_q15</t>
  </si>
  <si>
    <t>mathys_q16</t>
  </si>
  <si>
    <t>mathys_q17</t>
  </si>
  <si>
    <t>mathys_q18</t>
  </si>
  <si>
    <t>mathys_q19</t>
  </si>
  <si>
    <t>mathys_q20</t>
  </si>
  <si>
    <t>echelle_dactivation_mathys_complete</t>
  </si>
  <si>
    <t>questionnaire_sur_les_relations_sociales_ssq6_timestamp</t>
  </si>
  <si>
    <t>ssq6quant_q1</t>
  </si>
  <si>
    <t>ssq6qual_q1</t>
  </si>
  <si>
    <t>ssq6quant_q2</t>
  </si>
  <si>
    <t>ssq6qual_q2</t>
  </si>
  <si>
    <t>ssq6quant_q3</t>
  </si>
  <si>
    <t>ssq6qual_q3</t>
  </si>
  <si>
    <t>ssq6quant_q4</t>
  </si>
  <si>
    <t>ssq6qual_q4</t>
  </si>
  <si>
    <t>ssq6quant_q5</t>
  </si>
  <si>
    <t>ssq6qual_q5</t>
  </si>
  <si>
    <t>ssq6quant_q6</t>
  </si>
  <si>
    <t>ssq6qual_q6</t>
  </si>
  <si>
    <t>questionnaire_sur_les_relations_sociales_ssq6_complete</t>
  </si>
  <si>
    <t>bearni_ataxie_jdsyo</t>
  </si>
  <si>
    <t>bearni_ataxie_jgsyo</t>
  </si>
  <si>
    <t>bearni_ataxie_jdsyf</t>
  </si>
  <si>
    <t>bearni_ataxie_jgsyf</t>
  </si>
  <si>
    <t>bearni_fluencealternee</t>
  </si>
  <si>
    <t>bearni_ordialphab1</t>
  </si>
  <si>
    <t>bearni_ordialphab2</t>
  </si>
  <si>
    <t>bearni_ordialphab3</t>
  </si>
  <si>
    <t>bearni_ordialphab4</t>
  </si>
  <si>
    <t>bearni_ordialphab5</t>
  </si>
  <si>
    <t>bearni_capvis1</t>
  </si>
  <si>
    <t>bearni_capvis2</t>
  </si>
  <si>
    <t>bearni_capvis3</t>
  </si>
  <si>
    <t>bearni_capvis4</t>
  </si>
  <si>
    <t>bearni_capvis5</t>
  </si>
  <si>
    <t>bearni_memverbaledifferee</t>
  </si>
  <si>
    <t>bearni_complete</t>
  </si>
  <si>
    <t>form1_complete</t>
  </si>
  <si>
    <t>hsi_q1</t>
  </si>
  <si>
    <t>hsi_q2</t>
  </si>
  <si>
    <t>hsi_q3</t>
  </si>
  <si>
    <t>hsi_q4</t>
  </si>
  <si>
    <t>hsi_q5</t>
  </si>
  <si>
    <t>hsi_q6</t>
  </si>
  <si>
    <t>hsi_q7</t>
  </si>
  <si>
    <t>hsi_q8</t>
  </si>
  <si>
    <t>hsi_q9</t>
  </si>
  <si>
    <t>hypersomnie_hsi_complete</t>
  </si>
  <si>
    <t>ssq_n1</t>
  </si>
  <si>
    <t>ssq_s2</t>
  </si>
  <si>
    <t>ssq_n2</t>
  </si>
  <si>
    <t>ssq_s1</t>
  </si>
  <si>
    <t>ssq_n3</t>
  </si>
  <si>
    <t>ssq_s3</t>
  </si>
  <si>
    <t>ssq_n4</t>
  </si>
  <si>
    <t>ssq_s4</t>
  </si>
  <si>
    <t>ssq_n5</t>
  </si>
  <si>
    <t>ssq_s5</t>
  </si>
  <si>
    <t>ssq_n6</t>
  </si>
  <si>
    <t>ssq_s6</t>
  </si>
  <si>
    <t>support_social_ssq6_complete</t>
  </si>
  <si>
    <t>ctq_q1</t>
  </si>
  <si>
    <t>ctq_q2</t>
  </si>
  <si>
    <t>ctq_q3</t>
  </si>
  <si>
    <t>ctq_q4</t>
  </si>
  <si>
    <t>ctq_q5</t>
  </si>
  <si>
    <t>ctq_q6</t>
  </si>
  <si>
    <t>ctq_q7</t>
  </si>
  <si>
    <t>ctq_q8</t>
  </si>
  <si>
    <t>ctq_q9</t>
  </si>
  <si>
    <t>ctq_q10</t>
  </si>
  <si>
    <t>ctq_q11</t>
  </si>
  <si>
    <t>ctq_q12</t>
  </si>
  <si>
    <t>ctq_q13</t>
  </si>
  <si>
    <t>ctq_q14</t>
  </si>
  <si>
    <t>ctq_q15</t>
  </si>
  <si>
    <t>ctq_q16</t>
  </si>
  <si>
    <t>ctq_q17</t>
  </si>
  <si>
    <t>ctq_q18</t>
  </si>
  <si>
    <t>ctq_q19</t>
  </si>
  <si>
    <t>ctq_q20</t>
  </si>
  <si>
    <t>ctq_q21</t>
  </si>
  <si>
    <t>ctq_q22</t>
  </si>
  <si>
    <t>ctq_q23</t>
  </si>
  <si>
    <t>ctq_q24</t>
  </si>
  <si>
    <t>ctq_q25</t>
  </si>
  <si>
    <t>ctq_q27</t>
  </si>
  <si>
    <t>ctq_q26</t>
  </si>
  <si>
    <t>ctq_q28</t>
  </si>
  <si>
    <t>traumatismes_infantiles_ctq_complete</t>
  </si>
  <si>
    <t>rrs_q1</t>
  </si>
  <si>
    <t>rrs_q2</t>
  </si>
  <si>
    <t>rrs_q3</t>
  </si>
  <si>
    <t>rrs_q4</t>
  </si>
  <si>
    <t>rrs_q5</t>
  </si>
  <si>
    <t>rrs_q6</t>
  </si>
  <si>
    <t>rrs_q7</t>
  </si>
  <si>
    <t>rrs_q8</t>
  </si>
  <si>
    <t>rrs_q9</t>
  </si>
  <si>
    <t>rrs_q10</t>
  </si>
  <si>
    <t>ruminations_rrs10_complete</t>
  </si>
  <si>
    <t>assist_q1a</t>
  </si>
  <si>
    <t>assist_q1b</t>
  </si>
  <si>
    <t>assist_q1c</t>
  </si>
  <si>
    <t>assist_q1d</t>
  </si>
  <si>
    <t>assist_q1e</t>
  </si>
  <si>
    <t>assist_q1f</t>
  </si>
  <si>
    <t>assist_q1g</t>
  </si>
  <si>
    <t>assist_q1h</t>
  </si>
  <si>
    <t>assist_q1i</t>
  </si>
  <si>
    <t>assist_q1j</t>
  </si>
  <si>
    <t>assist_q1j_autres</t>
  </si>
  <si>
    <t>assist_q2a</t>
  </si>
  <si>
    <t>assist_q2b</t>
  </si>
  <si>
    <t>asssit_q2c</t>
  </si>
  <si>
    <t>assist_q2d</t>
  </si>
  <si>
    <t>assist_q2e</t>
  </si>
  <si>
    <t>assist_q2f</t>
  </si>
  <si>
    <t>assist_q2g</t>
  </si>
  <si>
    <t>assist_q2h</t>
  </si>
  <si>
    <t>assist_q2i</t>
  </si>
  <si>
    <t>assist_q2j</t>
  </si>
  <si>
    <t>assist_q3a</t>
  </si>
  <si>
    <t>assist_q3b</t>
  </si>
  <si>
    <t>assist_q3c</t>
  </si>
  <si>
    <t>assist_q3d</t>
  </si>
  <si>
    <t>assist_q3e</t>
  </si>
  <si>
    <t>assist_q3f</t>
  </si>
  <si>
    <t>assist_q3g</t>
  </si>
  <si>
    <t>assist_q3h</t>
  </si>
  <si>
    <t>assist_q3i</t>
  </si>
  <si>
    <t>assist_q3j</t>
  </si>
  <si>
    <t>assist_q4a</t>
  </si>
  <si>
    <t>assist_q4b</t>
  </si>
  <si>
    <t>assist_q4c</t>
  </si>
  <si>
    <t>assist_q4d</t>
  </si>
  <si>
    <t>assist_q4e</t>
  </si>
  <si>
    <t>assist_q4f</t>
  </si>
  <si>
    <t>assist_q4g</t>
  </si>
  <si>
    <t>assist_q4h</t>
  </si>
  <si>
    <t>assist_q4i</t>
  </si>
  <si>
    <t>assist_q4j</t>
  </si>
  <si>
    <t>assist_q5a</t>
  </si>
  <si>
    <t>assist_q5b</t>
  </si>
  <si>
    <t>assist_q5c</t>
  </si>
  <si>
    <t>assist_q5d</t>
  </si>
  <si>
    <t>assist_q5e</t>
  </si>
  <si>
    <t>assist_q5f</t>
  </si>
  <si>
    <t>assist_q5g</t>
  </si>
  <si>
    <t>assist_q5h</t>
  </si>
  <si>
    <t>assist_q5i</t>
  </si>
  <si>
    <t>assist_q5j</t>
  </si>
  <si>
    <t>assist_q6a</t>
  </si>
  <si>
    <t>assist_q6b</t>
  </si>
  <si>
    <t>assist_q6c</t>
  </si>
  <si>
    <t>assist_q6d</t>
  </si>
  <si>
    <t>assist_q6e</t>
  </si>
  <si>
    <t>assist_q6f</t>
  </si>
  <si>
    <t>assist_q6g</t>
  </si>
  <si>
    <t>assist_q6h</t>
  </si>
  <si>
    <t>assist_q6i</t>
  </si>
  <si>
    <t>assist_q6j</t>
  </si>
  <si>
    <t>assist_q7a</t>
  </si>
  <si>
    <t>assist_q7b</t>
  </si>
  <si>
    <t>assist_q7c</t>
  </si>
  <si>
    <t>assist_q7d</t>
  </si>
  <si>
    <t>assist_q7e</t>
  </si>
  <si>
    <t>assist_q7f</t>
  </si>
  <si>
    <t>assist_q7g</t>
  </si>
  <si>
    <t>assist_q7h</t>
  </si>
  <si>
    <t>assist_q7i</t>
  </si>
  <si>
    <t>assist_q7j</t>
  </si>
  <si>
    <t>assist_q8</t>
  </si>
  <si>
    <t>consommations_substances_assist_v3_complete</t>
  </si>
  <si>
    <t>dsm_total</t>
  </si>
  <si>
    <t>ocdsm_obs</t>
  </si>
  <si>
    <t>ocdsm_comp</t>
  </si>
  <si>
    <t>ocdsm_tot</t>
  </si>
  <si>
    <t>SOCRATES_recognition</t>
  </si>
  <si>
    <t>SOCRATES_ambivalence</t>
  </si>
  <si>
    <t>SOCRATES_takingsteps</t>
  </si>
  <si>
    <t>phq9_tot</t>
  </si>
  <si>
    <t>gad7_tot</t>
  </si>
  <si>
    <t>isi_tot</t>
  </si>
  <si>
    <t>cerq_blamedesoi</t>
  </si>
  <si>
    <t>cerq_rumination</t>
  </si>
  <si>
    <t>cerq_dramatisation</t>
  </si>
  <si>
    <t>cerq_blamedautrui</t>
  </si>
  <si>
    <t>cerq_acceptation</t>
  </si>
  <si>
    <t>cerq_centrationpositive</t>
  </si>
  <si>
    <t>cerq_centrationsurlaction</t>
  </si>
  <si>
    <t>cerq_reevaluationpositive</t>
  </si>
  <si>
    <t>cerq_miseenperspective</t>
  </si>
  <si>
    <t>cerq_regadapt</t>
  </si>
  <si>
    <t>cerq_regnonadapt</t>
  </si>
  <si>
    <t>upps_croypos</t>
  </si>
  <si>
    <t>waiqEqu</t>
  </si>
  <si>
    <t>waiq4R</t>
  </si>
  <si>
    <t>waiq10R</t>
  </si>
  <si>
    <t>wai_tot</t>
  </si>
  <si>
    <t>uppsR</t>
  </si>
  <si>
    <t>uppsR_q2</t>
  </si>
  <si>
    <t>uppsR_q3</t>
  </si>
  <si>
    <t>uppsR_q4</t>
  </si>
  <si>
    <t>uppsR_q7</t>
  </si>
  <si>
    <t>uppsR_q9</t>
  </si>
  <si>
    <t>uppsR_q10</t>
  </si>
  <si>
    <t>uppsR_q12</t>
  </si>
  <si>
    <t>uppsR_q14</t>
  </si>
  <si>
    <t>uppsR_q15</t>
  </si>
  <si>
    <t>uppsR_q17</t>
  </si>
  <si>
    <t>uppsR_q18</t>
  </si>
  <si>
    <t>uppsR_q20</t>
  </si>
  <si>
    <t>upps_urg</t>
  </si>
  <si>
    <t>upps_pos</t>
  </si>
  <si>
    <t>upps_premed</t>
  </si>
  <si>
    <t>upps_perse</t>
  </si>
  <si>
    <t>upps_sensa</t>
  </si>
  <si>
    <t>gse_tot</t>
  </si>
  <si>
    <t>bearni_ataxie</t>
  </si>
  <si>
    <t>bearni_ordialpha</t>
  </si>
  <si>
    <t>bearni_fluencealt</t>
  </si>
  <si>
    <t>bearni_capavisuospa</t>
  </si>
  <si>
    <t>bearni_memverbdif</t>
  </si>
  <si>
    <t>bearni_tot</t>
  </si>
  <si>
    <t>ssq6_quant</t>
  </si>
  <si>
    <t>ssq6_qual</t>
  </si>
  <si>
    <t>Belge</t>
  </si>
  <si>
    <t>belge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</si>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</sst>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3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164"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theme="7" tint="-0.249977111117893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rgb="FF92D050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7" tint="-0.249977111117893"/>
        </patternFill>
      </fill>
    </dxf>
    <dxf>
      <numFmt numFmtId="0" formatCode="General"/>
      <fill>
        <patternFill patternType="solid">
          <fgColor indexed="64"/>
          <bgColor theme="7" tint="-0.249977111117893"/>
        </patternFill>
      </fill>
    </dxf>
    <dxf>
      <numFmt numFmtId="0" formatCode="General"/>
      <fill>
        <patternFill patternType="solid">
          <fgColor indexed="64"/>
          <bgColor theme="7" tint="-0.249977111117893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7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FB57307-AECC-4266-A8BC-1E135A992DEB}" autoFormatId="16" applyNumberFormats="0" applyBorderFormats="0" applyFontFormats="0" applyPatternFormats="0" applyAlignmentFormats="0" applyWidthHeightFormats="0">
  <queryTableRefresh nextId="533" unboundColumnsRight="53">
    <queryTableFields count="523">
      <queryTableField id="1" name="record_id" tableColumnId="1"/>
      <queryTableField id="470" dataBound="0" tableColumnId="470"/>
      <queryTableField id="2" name="donnes_patient_complete" tableColumnId="2"/>
      <queryTableField id="3" name="sex" tableColumnId="3"/>
      <queryTableField id="4" name="nationality" tableColumnId="4"/>
      <queryTableField id="5" name="nationality_mum" tableColumnId="5"/>
      <queryTableField id="6" name="nationality_dad" tableColumnId="6"/>
      <queryTableField id="7" name="maritalstatus" tableColumnId="7"/>
      <queryTableField id="8" name="maritalstatus_autre" tableColumnId="8"/>
      <queryTableField id="9" name="kids" tableColumnId="9"/>
      <queryTableField id="10" name="kidsnumber" tableColumnId="10"/>
      <queryTableField id="11" name="socioeconomicalstatus" tableColumnId="11"/>
      <queryTableField id="12" name="diploma" tableColumnId="12"/>
      <queryTableField id="13" name="followup" tableColumnId="13"/>
      <queryTableField id="14" name="followup_time" tableColumnId="14"/>
      <queryTableField id="15" name="followup_since" tableColumnId="15"/>
      <queryTableField id="16" name="numberwithdrawal" tableColumnId="16"/>
      <queryTableField id="17" name="drink_age" tableColumnId="17"/>
      <queryTableField id="18" name="drinkprobl_age" tableColumnId="18"/>
      <queryTableField id="19" name="atcdneuro" tableColumnId="19"/>
      <queryTableField id="20" name="atcdneuro_type" tableColumnId="20"/>
      <queryTableField id="21" name="atcdneuro_autre" tableColumnId="21"/>
      <queryTableField id="22" name="atcdsenso" tableColumnId="22"/>
      <queryTableField id="23" name="atcdbaria" tableColumnId="23"/>
      <queryTableField id="24" name="atcdbaria_type" tableColumnId="24"/>
      <queryTableField id="25" name="atcdmalchro" tableColumnId="25"/>
      <queryTableField id="26" name="atcdmalchron_type" tableColumnId="26"/>
      <queryTableField id="27" name="atcdfam_alcohol" tableColumnId="27"/>
      <queryTableField id="28" name="atcdfam_alcohol_who___1" tableColumnId="28"/>
      <queryTableField id="29" name="atcdfam_alcohol_who___2" tableColumnId="29"/>
      <queryTableField id="30" name="atcdfam_alcohol_who___3" tableColumnId="30"/>
      <queryTableField id="31" name="atcdfam_alcohol_who___4" tableColumnId="31"/>
      <queryTableField id="32" name="atcdfam_alcohol_who___5" tableColumnId="32"/>
      <queryTableField id="33" name="atcdfam_alcohol_who___6" tableColumnId="33"/>
      <queryTableField id="34" name="atcdfam_alcohol_who___7" tableColumnId="34"/>
      <queryTableField id="35" name="atcdfam_alcohol_who___8" tableColumnId="35"/>
      <queryTableField id="36" name="atcdfam_alcohol_who___9" tableColumnId="36"/>
      <queryTableField id="37" name="atcdfam_alcohol_who___10" tableColumnId="37"/>
      <queryTableField id="38" name="atcdfam_dep" tableColumnId="38"/>
      <queryTableField id="39" name="atcdfam_dep_who___1" tableColumnId="39"/>
      <queryTableField id="40" name="atcdfam_dep_who___2" tableColumnId="40"/>
      <queryTableField id="41" name="atcdfam_dep_who___3" tableColumnId="41"/>
      <queryTableField id="42" name="atcdfam_dep_who___4" tableColumnId="42"/>
      <queryTableField id="43" name="atcdfam_dep_who___5" tableColumnId="43"/>
      <queryTableField id="44" name="atcdfam_dep_who___6" tableColumnId="44"/>
      <queryTableField id="45" name="atcdfam_dep_who___7" tableColumnId="45"/>
      <queryTableField id="46" name="atcdfam_dep_who___8" tableColumnId="46"/>
      <queryTableField id="47" name="atcdfam_dep_who___9" tableColumnId="47"/>
      <queryTableField id="48" name="atcdfam_dep_who___10" tableColumnId="48"/>
      <queryTableField id="49" name="atcdfam_schizo" tableColumnId="49"/>
      <queryTableField id="50" name="atcdfam_schizo_who___1" tableColumnId="50"/>
      <queryTableField id="51" name="atcdfam_schizo_who___2" tableColumnId="51"/>
      <queryTableField id="52" name="atcdfam_schizo_who___3" tableColumnId="52"/>
      <queryTableField id="53" name="atcdfam_schizo_who___4" tableColumnId="53"/>
      <queryTableField id="54" name="atcdfam_schizo_who___5" tableColumnId="54"/>
      <queryTableField id="55" name="atcdfam_schizo_who___6" tableColumnId="55"/>
      <queryTableField id="56" name="atcdfam_schizo_who___7" tableColumnId="56"/>
      <queryTableField id="57" name="atcdfam_schizo_who___8" tableColumnId="57"/>
      <queryTableField id="58" name="atcdfam_schizo_who___9" tableColumnId="58"/>
      <queryTableField id="59" name="atcdfam_schizo_who___10" tableColumnId="59"/>
      <queryTableField id="60" name="atcdfam_suic" tableColumnId="60"/>
      <queryTableField id="61" name="atcdfam_suic_who___1" tableColumnId="61"/>
      <queryTableField id="62" name="atcdfam_suic_who___2" tableColumnId="62"/>
      <queryTableField id="63" name="atcdfam_suic_who___3" tableColumnId="63"/>
      <queryTableField id="64" name="atcdfam_suic_who___4" tableColumnId="64"/>
      <queryTableField id="65" name="atcdfam_suic_who___5" tableColumnId="65"/>
      <queryTableField id="66" name="atcdfam_suic_who___6" tableColumnId="66"/>
      <queryTableField id="67" name="atcdfam_suic_who___7" tableColumnId="67"/>
      <queryTableField id="68" name="atcdfam_suic_who___8" tableColumnId="68"/>
      <queryTableField id="69" name="atcdfam_suic_who___9" tableColumnId="69"/>
      <queryTableField id="70" name="atcdfam_suic_who___10" tableColumnId="70"/>
      <queryTableField id="71" name="anamnse_structure_complete" tableColumnId="71"/>
      <queryTableField id="72" name="dsm_q1" tableColumnId="72"/>
      <queryTableField id="73" name="dsm_q2" tableColumnId="73"/>
      <queryTableField id="74" name="dsm_q3" tableColumnId="74"/>
      <queryTableField id="75" name="dsm_q4" tableColumnId="75"/>
      <queryTableField id="76" name="dsm_q5" tableColumnId="76"/>
      <queryTableField id="77" name="dsm_q6" tableColumnId="77"/>
      <queryTableField id="78" name="dsm_q7" tableColumnId="78"/>
      <queryTableField id="79" name="dsm_q8" tableColumnId="79"/>
      <queryTableField id="80" name="dsm_q9" tableColumnId="80"/>
      <queryTableField id="81" name="dsm_q10" tableColumnId="81"/>
      <queryTableField id="82" name="dsm_q11" tableColumnId="82"/>
      <queryTableField id="83" name="questionnaire_sur_le_trouble_de_lusage_de_lalcool_complete" tableColumnId="83"/>
      <queryTableField id="84" name="ocdsm_q1" tableColumnId="84"/>
      <queryTableField id="85" name="ocdsm_q2" tableColumnId="85"/>
      <queryTableField id="86" name="ocdsm_q3" tableColumnId="86"/>
      <queryTableField id="87" name="ocdsm_q4" tableColumnId="87"/>
      <queryTableField id="88" name="ocdsm_q5" tableColumnId="88"/>
      <queryTableField id="89" name="ocdsm_q6" tableColumnId="89"/>
      <queryTableField id="90" name="ocdsm_q11" tableColumnId="90"/>
      <queryTableField id="91" name="ocdsm_q12" tableColumnId="91"/>
      <queryTableField id="92" name="ocdsm_q13" tableColumnId="92"/>
      <queryTableField id="93" name="ocdsm_q14" tableColumnId="93"/>
      <queryTableField id="94" name="questionnaire_sur_le_craving_ocds_complete" tableColumnId="94"/>
      <queryTableField id="95" name="socrates_q1" tableColumnId="95"/>
      <queryTableField id="96" name="socrates_q2" tableColumnId="96"/>
      <queryTableField id="97" name="socrates_q3" tableColumnId="97"/>
      <queryTableField id="98" name="socrates_q4" tableColumnId="98"/>
      <queryTableField id="99" name="socrates_q5" tableColumnId="99"/>
      <queryTableField id="100" name="socrates_q6" tableColumnId="100"/>
      <queryTableField id="101" name="socrates_q7" tableColumnId="101"/>
      <queryTableField id="102" name="socrates_q8" tableColumnId="102"/>
      <queryTableField id="103" name="socrates_q9" tableColumnId="103"/>
      <queryTableField id="104" name="socrates_q10" tableColumnId="104"/>
      <queryTableField id="105" name="socrates_q11" tableColumnId="105"/>
      <queryTableField id="106" name="socrates_q12" tableColumnId="106"/>
      <queryTableField id="107" name="socrates_q13" tableColumnId="107"/>
      <queryTableField id="108" name="socrates_q14" tableColumnId="108"/>
      <queryTableField id="109" name="socrates_q15" tableColumnId="109"/>
      <queryTableField id="110" name="socrates_q16" tableColumnId="110"/>
      <queryTableField id="111" name="socrates_q17" tableColumnId="111"/>
      <queryTableField id="112" name="socrates_q18" tableColumnId="112"/>
      <queryTableField id="113" name="socrates_q19" tableColumnId="113"/>
      <queryTableField id="114" name="questionnaire_de_changement_socrates_complete" tableColumnId="114"/>
      <queryTableField id="115" name="phq9_q1" tableColumnId="115"/>
      <queryTableField id="116" name="phq9_q2" tableColumnId="116"/>
      <queryTableField id="117" name="phq9_q3" tableColumnId="117"/>
      <queryTableField id="118" name="phq9_q4" tableColumnId="118"/>
      <queryTableField id="119" name="phq9_q5" tableColumnId="119"/>
      <queryTableField id="120" name="phq9_q6" tableColumnId="120"/>
      <queryTableField id="121" name="phq9_q7" tableColumnId="121"/>
      <queryTableField id="122" name="phq9_q8" tableColumnId="122"/>
      <queryTableField id="123" name="phq9_q9" tableColumnId="123"/>
      <queryTableField id="124" name="gad7_q1" tableColumnId="124"/>
      <queryTableField id="125" name="gad7_q2" tableColumnId="125"/>
      <queryTableField id="126" name="gad7_q3" tableColumnId="126"/>
      <queryTableField id="127" name="gad7_q4" tableColumnId="127"/>
      <queryTableField id="128" name="gad7_q5" tableColumnId="128"/>
      <queryTableField id="129" name="gad7_q6" tableColumnId="129"/>
      <queryTableField id="130" name="gad7_q7" tableColumnId="130"/>
      <queryTableField id="131" name="isi_q1a" tableColumnId="131"/>
      <queryTableField id="132" name="isi_q1b" tableColumnId="132"/>
      <queryTableField id="133" name="isi_q1c" tableColumnId="133"/>
      <queryTableField id="134" name="isi_q2" tableColumnId="134"/>
      <queryTableField id="135" name="isi_q3" tableColumnId="135"/>
      <queryTableField id="136" name="isi_q4" tableColumnId="136"/>
      <queryTableField id="137" name="isi_q5" tableColumnId="137"/>
      <queryTableField id="138" name="questionnaires_sur_les_cercles_vicieux_complete" tableColumnId="138"/>
      <queryTableField id="139" name="mcq30_q1" tableColumnId="139"/>
      <queryTableField id="140" name="mcq30_q2" tableColumnId="140"/>
      <queryTableField id="141" name="mcq30_q3" tableColumnId="141"/>
      <queryTableField id="142" name="mcq30_q4" tableColumnId="142"/>
      <queryTableField id="143" name="mcq30_q5" tableColumnId="143"/>
      <queryTableField id="144" name="mcq30_q6" tableColumnId="144"/>
      <queryTableField id="145" name="mcq30_q7" tableColumnId="145"/>
      <queryTableField id="146" name="mcq30_q8" tableColumnId="146"/>
      <queryTableField id="147" name="mcq30_q9" tableColumnId="147"/>
      <queryTableField id="148" name="mcq30_q10" tableColumnId="148"/>
      <queryTableField id="149" name="mcq30_q11" tableColumnId="149"/>
      <queryTableField id="150" name="mcq30_q12" tableColumnId="150"/>
      <queryTableField id="151" name="mcq30_q13" tableColumnId="151"/>
      <queryTableField id="152" name="mcq30_q14" tableColumnId="152"/>
      <queryTableField id="153" name="mcq30_q15" tableColumnId="153"/>
      <queryTableField id="154" name="mcq30_q16" tableColumnId="154"/>
      <queryTableField id="155" name="mcq30_q17" tableColumnId="155"/>
      <queryTableField id="156" name="mcq30_q18" tableColumnId="156"/>
      <queryTableField id="157" name="mcq30_q19" tableColumnId="157"/>
      <queryTableField id="158" name="mcq30_q20" tableColumnId="158"/>
      <queryTableField id="159" name="mcq30_q21" tableColumnId="159"/>
      <queryTableField id="160" name="mcq30_q22" tableColumnId="160"/>
      <queryTableField id="161" name="mcq30_q23" tableColumnId="161"/>
      <queryTableField id="162" name="mcq30_q24" tableColumnId="162"/>
      <queryTableField id="163" name="mcq30_q25" tableColumnId="163"/>
      <queryTableField id="164" name="mcq30_q26" tableColumnId="164"/>
      <queryTableField id="165" name="mcq30_q27" tableColumnId="165"/>
      <queryTableField id="166" name="mcq30_q28" tableColumnId="166"/>
      <queryTableField id="167" name="mcq30_q29" tableColumnId="167"/>
      <queryTableField id="168" name="mcq30_q30" tableColumnId="168"/>
      <queryTableField id="169" name="questionnaire_sur_les_mtacognitions_mcq30_complete" tableColumnId="169"/>
      <queryTableField id="170" name="cerq_q1" tableColumnId="170"/>
      <queryTableField id="171" name="cerq_q2" tableColumnId="171"/>
      <queryTableField id="172" name="cerq_q3" tableColumnId="172"/>
      <queryTableField id="173" name="cerq_q4" tableColumnId="173"/>
      <queryTableField id="174" name="cerq_q5" tableColumnId="174"/>
      <queryTableField id="175" name="cerq_q6" tableColumnId="175"/>
      <queryTableField id="176" name="cerq_q7" tableColumnId="176"/>
      <queryTableField id="177" name="cerq_q8" tableColumnId="177"/>
      <queryTableField id="178" name="cerq_q9" tableColumnId="178"/>
      <queryTableField id="179" name="cerq_q10" tableColumnId="179"/>
      <queryTableField id="180" name="cerq_q11" tableColumnId="180"/>
      <queryTableField id="181" name="cerq_q12" tableColumnId="181"/>
      <queryTableField id="182" name="cerq_q13" tableColumnId="182"/>
      <queryTableField id="183" name="cerq_q14" tableColumnId="183"/>
      <queryTableField id="184" name="cerq_q15" tableColumnId="184"/>
      <queryTableField id="185" name="cerq_q16" tableColumnId="185"/>
      <queryTableField id="186" name="cerq_q17" tableColumnId="186"/>
      <queryTableField id="187" name="cerq_q18" tableColumnId="187"/>
      <queryTableField id="188" name="cerq_q19" tableColumnId="188"/>
      <queryTableField id="189" name="cerq_q20" tableColumnId="189"/>
      <queryTableField id="190" name="cerq_q21" tableColumnId="190"/>
      <queryTableField id="191" name="cerq_q22" tableColumnId="191"/>
      <queryTableField id="192" name="cerq_q23" tableColumnId="192"/>
      <queryTableField id="193" name="cerq_q24" tableColumnId="193"/>
      <queryTableField id="194" name="cerq_q25" tableColumnId="194"/>
      <queryTableField id="195" name="cerq_q26" tableColumnId="195"/>
      <queryTableField id="196" name="cerq_q27" tableColumnId="196"/>
      <queryTableField id="197" name="cerq_q28" tableColumnId="197"/>
      <queryTableField id="198" name="cerq_q29" tableColumnId="198"/>
      <queryTableField id="199" name="cerq_q30" tableColumnId="199"/>
      <queryTableField id="200" name="cerq_q31" tableColumnId="200"/>
      <queryTableField id="201" name="cerq_q32" tableColumnId="201"/>
      <queryTableField id="202" name="cerq_q33" tableColumnId="202"/>
      <queryTableField id="203" name="cerq_q34" tableColumnId="203"/>
      <queryTableField id="204" name="cerq_q35" tableColumnId="204"/>
      <queryTableField id="205" name="cerq_q36" tableColumnId="205"/>
      <queryTableField id="206" name="questionnaire_sur_la_rgulation_cognitive_des_motio_complete" tableColumnId="206"/>
      <queryTableField id="207" name="upps_q1" tableColumnId="207"/>
      <queryTableField id="208" name="upps_q2" tableColumnId="208"/>
      <queryTableField id="209" name="upps_q3" tableColumnId="209"/>
      <queryTableField id="210" name="upps_q4" tableColumnId="210"/>
      <queryTableField id="211" name="upps_q5" tableColumnId="211"/>
      <queryTableField id="212" name="upps_q6" tableColumnId="212"/>
      <queryTableField id="213" name="upps_q7" tableColumnId="213"/>
      <queryTableField id="214" name="upps_q8" tableColumnId="214"/>
      <queryTableField id="215" name="upps_q9" tableColumnId="215"/>
      <queryTableField id="216" name="upps_q10" tableColumnId="216"/>
      <queryTableField id="217" name="upps_q11" tableColumnId="217"/>
      <queryTableField id="218" name="upps_q12" tableColumnId="218"/>
      <queryTableField id="219" name="upps_q13" tableColumnId="219"/>
      <queryTableField id="220" name="upps_q14" tableColumnId="220"/>
      <queryTableField id="221" name="upps_q15" tableColumnId="221"/>
      <queryTableField id="222" name="upps_q16" tableColumnId="222"/>
      <queryTableField id="223" name="upps_q17" tableColumnId="223"/>
      <queryTableField id="224" name="upps_q18" tableColumnId="224"/>
      <queryTableField id="225" name="upps_q19" tableColumnId="225"/>
      <queryTableField id="226" name="upps_q20" tableColumnId="226"/>
      <queryTableField id="227" name="questionnaire_sur_limpulsivit_upps_complete" tableColumnId="227"/>
      <queryTableField id="228" name="wai_q1" tableColumnId="228"/>
      <queryTableField id="229" name="wai_q2" tableColumnId="229"/>
      <queryTableField id="230" name="wai_q3" tableColumnId="230"/>
      <queryTableField id="231" name="wai_q4" tableColumnId="231"/>
      <queryTableField id="232" name="wai_q5" tableColumnId="232"/>
      <queryTableField id="233" name="wai_q6" tableColumnId="233"/>
      <queryTableField id="234" name="wai_q7" tableColumnId="234"/>
      <queryTableField id="235" name="wai_q8" tableColumnId="235"/>
      <queryTableField id="236" name="wai_q9" tableColumnId="236"/>
      <queryTableField id="237" name="wai_q10" tableColumnId="237"/>
      <queryTableField id="238" name="wai_q11" tableColumnId="238"/>
      <queryTableField id="239" name="wai_q12" tableColumnId="239"/>
      <queryTableField id="240" name="questionnaire_dalliance_thrapeutique_wai_complete" tableColumnId="240"/>
      <queryTableField id="241" name="ctqs_q1" tableColumnId="241"/>
      <queryTableField id="242" name="ctqs_q2" tableColumnId="242"/>
      <queryTableField id="243" name="ctqs_q3" tableColumnId="243"/>
      <queryTableField id="244" name="ctqs_q4" tableColumnId="244"/>
      <queryTableField id="245" name="ctqs_q5" tableColumnId="245"/>
      <queryTableField id="246" name="ctqs_q6" tableColumnId="246"/>
      <queryTableField id="247" name="ctqs_q7" tableColumnId="247"/>
      <queryTableField id="248" name="ctqs_q8" tableColumnId="248"/>
      <queryTableField id="249" name="ctqs_q9" tableColumnId="249"/>
      <queryTableField id="250" name="ctqs_q10" tableColumnId="250"/>
      <queryTableField id="251" name="ctqs_q11" tableColumnId="251"/>
      <queryTableField id="252" name="ctqs_q12" tableColumnId="252"/>
      <queryTableField id="253" name="ctqs_q13" tableColumnId="253"/>
      <queryTableField id="254" name="ctqs_q14" tableColumnId="254"/>
      <queryTableField id="255" name="ctqs_q15" tableColumnId="255"/>
      <queryTableField id="256" name="ctqs_q16" tableColumnId="256"/>
      <queryTableField id="257" name="ctqs_q17" tableColumnId="257"/>
      <queryTableField id="258" name="ctqs_q18" tableColumnId="258"/>
      <queryTableField id="259" name="ctqs_q19" tableColumnId="259"/>
      <queryTableField id="260" name="ctqs_q20" tableColumnId="260"/>
      <queryTableField id="261" name="ctqs_q21" tableColumnId="261"/>
      <queryTableField id="262" name="ctqs_q22" tableColumnId="262"/>
      <queryTableField id="263" name="ctqs_q23" tableColumnId="263"/>
      <queryTableField id="264" name="ctqs_q24" tableColumnId="264"/>
      <queryTableField id="265" name="ctqs_q25" tableColumnId="265"/>
      <queryTableField id="266" name="ctqs_q26" tableColumnId="266"/>
      <queryTableField id="267" name="ctqs_q27" tableColumnId="267"/>
      <queryTableField id="268" name="ctqs_q28" tableColumnId="268"/>
      <queryTableField id="269" name="questionnaire_sur_les_traumatismes_denfance_ctq_complete" tableColumnId="269"/>
      <queryTableField id="270" name="gses_q1" tableColumnId="270"/>
      <queryTableField id="271" name="gses_q2" tableColumnId="271"/>
      <queryTableField id="272" name="gses_q3" tableColumnId="272"/>
      <queryTableField id="273" name="gses_q4" tableColumnId="273"/>
      <queryTableField id="274" name="gses_q5" tableColumnId="274"/>
      <queryTableField id="275" name="gses_q6" tableColumnId="275"/>
      <queryTableField id="276" name="gses_q7" tableColumnId="276"/>
      <queryTableField id="277" name="gses_q8" tableColumnId="277"/>
      <queryTableField id="278" name="gses_q9" tableColumnId="278"/>
      <queryTableField id="279" name="gses_q10" tableColumnId="279"/>
      <queryTableField id="280" name="questionnaire_sur_lautoefficacit_gses_complete" tableColumnId="280"/>
      <queryTableField id="281" name="mathys_q1" tableColumnId="281"/>
      <queryTableField id="282" name="mathys_q2" tableColumnId="282"/>
      <queryTableField id="283" name="mathys_q3" tableColumnId="283"/>
      <queryTableField id="284" name="mathys_q4" tableColumnId="284"/>
      <queryTableField id="285" name="mathys_q5" tableColumnId="285"/>
      <queryTableField id="286" name="mathys_q6" tableColumnId="286"/>
      <queryTableField id="287" name="mathys_q7" tableColumnId="287"/>
      <queryTableField id="288" name="mathys_q8" tableColumnId="288"/>
      <queryTableField id="289" name="mathys_q9" tableColumnId="289"/>
      <queryTableField id="290" name="mathys_q10" tableColumnId="290"/>
      <queryTableField id="291" name="mathys_q11" tableColumnId="291"/>
      <queryTableField id="292" name="mathys_q12" tableColumnId="292"/>
      <queryTableField id="293" name="mathys_q13" tableColumnId="293"/>
      <queryTableField id="294" name="mathys_q14" tableColumnId="294"/>
      <queryTableField id="295" name="mathys_q15" tableColumnId="295"/>
      <queryTableField id="296" name="mathys_q16" tableColumnId="296"/>
      <queryTableField id="297" name="mathys_q17" tableColumnId="297"/>
      <queryTableField id="298" name="mathys_q18" tableColumnId="298"/>
      <queryTableField id="299" name="mathys_q19" tableColumnId="299"/>
      <queryTableField id="300" name="mathys_q20" tableColumnId="300"/>
      <queryTableField id="301" name="echelle_dactivation_mathys_complete" tableColumnId="301"/>
      <queryTableField id="302" name="questionnaire_sur_les_relations_sociales_ssq6_timestamp" tableColumnId="302"/>
      <queryTableField id="303" name="ssq6quant_q1" tableColumnId="303"/>
      <queryTableField id="304" name="ssq6qual_q1" tableColumnId="304"/>
      <queryTableField id="305" name="ssq6quant_q2" tableColumnId="305"/>
      <queryTableField id="306" name="ssq6qual_q2" tableColumnId="306"/>
      <queryTableField id="307" name="ssq6quant_q3" tableColumnId="307"/>
      <queryTableField id="308" name="ssq6qual_q3" tableColumnId="308"/>
      <queryTableField id="309" name="ssq6quant_q4" tableColumnId="309"/>
      <queryTableField id="310" name="ssq6qual_q4" tableColumnId="310"/>
      <queryTableField id="311" name="ssq6quant_q5" tableColumnId="311"/>
      <queryTableField id="312" name="ssq6qual_q5" tableColumnId="312"/>
      <queryTableField id="313" name="ssq6quant_q6" tableColumnId="313"/>
      <queryTableField id="314" name="ssq6qual_q6" tableColumnId="314"/>
      <queryTableField id="315" name="questionnaire_sur_les_relations_sociales_ssq6_complete" tableColumnId="315"/>
      <queryTableField id="316" name="bearni_ataxie_jdsyo" tableColumnId="316"/>
      <queryTableField id="317" name="bearni_ataxie_jgsyo" tableColumnId="317"/>
      <queryTableField id="318" name="bearni_ataxie_jdsyf" tableColumnId="318"/>
      <queryTableField id="319" name="bearni_ataxie_jgsyf" tableColumnId="319"/>
      <queryTableField id="320" name="bearni_fluencealternee" tableColumnId="320"/>
      <queryTableField id="321" name="bearni_ordialphab1" tableColumnId="321"/>
      <queryTableField id="322" name="bearni_ordialphab2" tableColumnId="322"/>
      <queryTableField id="323" name="bearni_ordialphab3" tableColumnId="323"/>
      <queryTableField id="324" name="bearni_ordialphab4" tableColumnId="324"/>
      <queryTableField id="325" name="bearni_ordialphab5" tableColumnId="325"/>
      <queryTableField id="326" name="bearni_capvis1" tableColumnId="326"/>
      <queryTableField id="327" name="bearni_capvis2" tableColumnId="327"/>
      <queryTableField id="328" name="bearni_capvis3" tableColumnId="328"/>
      <queryTableField id="329" name="bearni_capvis4" tableColumnId="329"/>
      <queryTableField id="330" name="bearni_capvis5" tableColumnId="330"/>
      <queryTableField id="331" name="bearni_memverbaledifferee" tableColumnId="331"/>
      <queryTableField id="332" name="bearni_complete" tableColumnId="332"/>
      <queryTableField id="333" name="form1_complete" tableColumnId="333"/>
      <queryTableField id="334" name="hsi_q1" tableColumnId="334"/>
      <queryTableField id="335" name="hsi_q2" tableColumnId="335"/>
      <queryTableField id="336" name="hsi_q3" tableColumnId="336"/>
      <queryTableField id="337" name="hsi_q4" tableColumnId="337"/>
      <queryTableField id="338" name="hsi_q5" tableColumnId="338"/>
      <queryTableField id="339" name="hsi_q6" tableColumnId="339"/>
      <queryTableField id="340" name="hsi_q7" tableColumnId="340"/>
      <queryTableField id="341" name="hsi_q8" tableColumnId="341"/>
      <queryTableField id="342" name="hsi_q9" tableColumnId="342"/>
      <queryTableField id="343" name="hypersomnie_hsi_complete" tableColumnId="343"/>
      <queryTableField id="344" name="ssq_n1" tableColumnId="344"/>
      <queryTableField id="345" name="ssq_s2" tableColumnId="345"/>
      <queryTableField id="346" name="ssq_n2" tableColumnId="346"/>
      <queryTableField id="347" name="ssq_s1" tableColumnId="347"/>
      <queryTableField id="348" name="ssq_n3" tableColumnId="348"/>
      <queryTableField id="349" name="ssq_s3" tableColumnId="349"/>
      <queryTableField id="350" name="ssq_n4" tableColumnId="350"/>
      <queryTableField id="351" name="ssq_s4" tableColumnId="351"/>
      <queryTableField id="352" name="ssq_n5" tableColumnId="352"/>
      <queryTableField id="353" name="ssq_s5" tableColumnId="353"/>
      <queryTableField id="354" name="ssq_n6" tableColumnId="354"/>
      <queryTableField id="355" name="ssq_s6" tableColumnId="355"/>
      <queryTableField id="356" name="support_social_ssq6_complete" tableColumnId="356"/>
      <queryTableField id="357" name="ctq_q1" tableColumnId="357"/>
      <queryTableField id="358" name="ctq_q2" tableColumnId="358"/>
      <queryTableField id="359" name="ctq_q3" tableColumnId="359"/>
      <queryTableField id="360" name="ctq_q4" tableColumnId="360"/>
      <queryTableField id="361" name="ctq_q5" tableColumnId="361"/>
      <queryTableField id="362" name="ctq_q6" tableColumnId="362"/>
      <queryTableField id="363" name="ctq_q7" tableColumnId="363"/>
      <queryTableField id="364" name="ctq_q8" tableColumnId="364"/>
      <queryTableField id="365" name="ctq_q9" tableColumnId="365"/>
      <queryTableField id="366" name="ctq_q10" tableColumnId="366"/>
      <queryTableField id="367" name="ctq_q11" tableColumnId="367"/>
      <queryTableField id="368" name="ctq_q12" tableColumnId="368"/>
      <queryTableField id="369" name="ctq_q13" tableColumnId="369"/>
      <queryTableField id="370" name="ctq_q14" tableColumnId="370"/>
      <queryTableField id="371" name="ctq_q15" tableColumnId="371"/>
      <queryTableField id="372" name="ctq_q16" tableColumnId="372"/>
      <queryTableField id="373" name="ctq_q17" tableColumnId="373"/>
      <queryTableField id="374" name="ctq_q18" tableColumnId="374"/>
      <queryTableField id="375" name="ctq_q19" tableColumnId="375"/>
      <queryTableField id="376" name="ctq_q20" tableColumnId="376"/>
      <queryTableField id="377" name="ctq_q21" tableColumnId="377"/>
      <queryTableField id="378" name="ctq_q22" tableColumnId="378"/>
      <queryTableField id="379" name="ctq_q23" tableColumnId="379"/>
      <queryTableField id="380" name="ctq_q24" tableColumnId="380"/>
      <queryTableField id="381" name="ctq_q25" tableColumnId="381"/>
      <queryTableField id="382" name="ctq_q27" tableColumnId="382"/>
      <queryTableField id="383" name="ctq_q26" tableColumnId="383"/>
      <queryTableField id="384" name="ctq_q28" tableColumnId="384"/>
      <queryTableField id="385" name="traumatismes_infantiles_ctq_complete" tableColumnId="385"/>
      <queryTableField id="386" name="rrs_q1" tableColumnId="386"/>
      <queryTableField id="387" name="rrs_q2" tableColumnId="387"/>
      <queryTableField id="388" name="rrs_q3" tableColumnId="388"/>
      <queryTableField id="389" name="rrs_q4" tableColumnId="389"/>
      <queryTableField id="390" name="rrs_q5" tableColumnId="390"/>
      <queryTableField id="391" name="rrs_q6" tableColumnId="391"/>
      <queryTableField id="392" name="rrs_q7" tableColumnId="392"/>
      <queryTableField id="393" name="rrs_q8" tableColumnId="393"/>
      <queryTableField id="394" name="rrs_q9" tableColumnId="394"/>
      <queryTableField id="395" name="rrs_q10" tableColumnId="395"/>
      <queryTableField id="396" name="ruminations_rrs10_complete" tableColumnId="396"/>
      <queryTableField id="397" name="assist_q1a" tableColumnId="397"/>
      <queryTableField id="398" name="assist_q1b" tableColumnId="398"/>
      <queryTableField id="399" name="assist_q1c" tableColumnId="399"/>
      <queryTableField id="400" name="assist_q1d" tableColumnId="400"/>
      <queryTableField id="401" name="assist_q1e" tableColumnId="401"/>
      <queryTableField id="402" name="assist_q1f" tableColumnId="402"/>
      <queryTableField id="403" name="assist_q1g" tableColumnId="403"/>
      <queryTableField id="404" name="assist_q1h" tableColumnId="404"/>
      <queryTableField id="405" name="assist_q1i" tableColumnId="405"/>
      <queryTableField id="406" name="assist_q1j" tableColumnId="406"/>
      <queryTableField id="407" name="assist_q1j_autres" tableColumnId="407"/>
      <queryTableField id="408" name="assist_q2a" tableColumnId="408"/>
      <queryTableField id="409" name="assist_q2b" tableColumnId="409"/>
      <queryTableField id="410" name="asssit_q2c" tableColumnId="410"/>
      <queryTableField id="411" name="assist_q2d" tableColumnId="411"/>
      <queryTableField id="412" name="assist_q2e" tableColumnId="412"/>
      <queryTableField id="413" name="assist_q2f" tableColumnId="413"/>
      <queryTableField id="414" name="assist_q2g" tableColumnId="414"/>
      <queryTableField id="415" name="assist_q2h" tableColumnId="415"/>
      <queryTableField id="416" name="assist_q2i" tableColumnId="416"/>
      <queryTableField id="417" name="assist_q2j" tableColumnId="417"/>
      <queryTableField id="418" name="assist_q3a" tableColumnId="418"/>
      <queryTableField id="419" name="assist_q3b" tableColumnId="419"/>
      <queryTableField id="420" name="assist_q3c" tableColumnId="420"/>
      <queryTableField id="421" name="assist_q3d" tableColumnId="421"/>
      <queryTableField id="422" name="assist_q3e" tableColumnId="422"/>
      <queryTableField id="423" name="assist_q3f" tableColumnId="423"/>
      <queryTableField id="424" name="assist_q3g" tableColumnId="424"/>
      <queryTableField id="425" name="assist_q3h" tableColumnId="425"/>
      <queryTableField id="426" name="assist_q3i" tableColumnId="426"/>
      <queryTableField id="427" name="assist_q3j" tableColumnId="427"/>
      <queryTableField id="428" name="assist_q4a" tableColumnId="428"/>
      <queryTableField id="429" name="assist_q4b" tableColumnId="429"/>
      <queryTableField id="430" name="assist_q4c" tableColumnId="430"/>
      <queryTableField id="431" name="assist_q4d" tableColumnId="431"/>
      <queryTableField id="432" name="assist_q4e" tableColumnId="432"/>
      <queryTableField id="433" name="assist_q4f" tableColumnId="433"/>
      <queryTableField id="434" name="assist_q4g" tableColumnId="434"/>
      <queryTableField id="435" name="assist_q4h" tableColumnId="435"/>
      <queryTableField id="436" name="assist_q4i" tableColumnId="436"/>
      <queryTableField id="437" name="assist_q4j" tableColumnId="437"/>
      <queryTableField id="438" name="assist_q5a" tableColumnId="438"/>
      <queryTableField id="439" name="assist_q5b" tableColumnId="439"/>
      <queryTableField id="440" name="assist_q5c" tableColumnId="440"/>
      <queryTableField id="441" name="assist_q5d" tableColumnId="441"/>
      <queryTableField id="442" name="assist_q5e" tableColumnId="442"/>
      <queryTableField id="443" name="assist_q5f" tableColumnId="443"/>
      <queryTableField id="444" name="assist_q5g" tableColumnId="444"/>
      <queryTableField id="445" name="assist_q5h" tableColumnId="445"/>
      <queryTableField id="446" name="assist_q5i" tableColumnId="446"/>
      <queryTableField id="447" name="assist_q5j" tableColumnId="447"/>
      <queryTableField id="448" name="assist_q6a" tableColumnId="448"/>
      <queryTableField id="449" name="assist_q6b" tableColumnId="449"/>
      <queryTableField id="450" name="assist_q6c" tableColumnId="450"/>
      <queryTableField id="451" name="assist_q6d" tableColumnId="451"/>
      <queryTableField id="452" name="assist_q6e" tableColumnId="452"/>
      <queryTableField id="453" name="assist_q6f" tableColumnId="453"/>
      <queryTableField id="454" name="assist_q6g" tableColumnId="454"/>
      <queryTableField id="455" name="assist_q6h" tableColumnId="455"/>
      <queryTableField id="456" name="assist_q6i" tableColumnId="456"/>
      <queryTableField id="457" name="assist_q6j" tableColumnId="457"/>
      <queryTableField id="458" name="assist_q7a" tableColumnId="458"/>
      <queryTableField id="459" name="assist_q7b" tableColumnId="459"/>
      <queryTableField id="460" name="assist_q7c" tableColumnId="460"/>
      <queryTableField id="461" name="assist_q7d" tableColumnId="461"/>
      <queryTableField id="462" name="assist_q7e" tableColumnId="462"/>
      <queryTableField id="463" name="assist_q7f" tableColumnId="463"/>
      <queryTableField id="464" name="assist_q7g" tableColumnId="464"/>
      <queryTableField id="465" name="assist_q7h" tableColumnId="465"/>
      <queryTableField id="466" name="assist_q7i" tableColumnId="466"/>
      <queryTableField id="467" name="assist_q7j" tableColumnId="467"/>
      <queryTableField id="468" name="assist_q8" tableColumnId="468"/>
      <queryTableField id="469" name="consommations_substances_assist_v3_complete" tableColumnId="469"/>
      <queryTableField id="471" dataBound="0" tableColumnId="471"/>
      <queryTableField id="472" dataBound="0" tableColumnId="472"/>
      <queryTableField id="473" dataBound="0" tableColumnId="473"/>
      <queryTableField id="474" dataBound="0" tableColumnId="474"/>
      <queryTableField id="475" dataBound="0" tableColumnId="475"/>
      <queryTableField id="476" dataBound="0" tableColumnId="476"/>
      <queryTableField id="477" dataBound="0" tableColumnId="477"/>
      <queryTableField id="478" dataBound="0" tableColumnId="478"/>
      <queryTableField id="479" dataBound="0" tableColumnId="479"/>
      <queryTableField id="480" dataBound="0" tableColumnId="480"/>
      <queryTableField id="481" dataBound="0" tableColumnId="481"/>
      <queryTableField id="482" dataBound="0" tableColumnId="482"/>
      <queryTableField id="483" dataBound="0" tableColumnId="483"/>
      <queryTableField id="484" dataBound="0" tableColumnId="484"/>
      <queryTableField id="485" dataBound="0" tableColumnId="485"/>
      <queryTableField id="486" dataBound="0" tableColumnId="486"/>
      <queryTableField id="487" dataBound="0" tableColumnId="487"/>
      <queryTableField id="488" dataBound="0" tableColumnId="488"/>
      <queryTableField id="489" dataBound="0" tableColumnId="489"/>
      <queryTableField id="490" dataBound="0" tableColumnId="490"/>
      <queryTableField id="491" dataBound="0" tableColumnId="491"/>
      <queryTableField id="492" dataBound="0" tableColumnId="492"/>
      <queryTableField id="493" dataBound="0" tableColumnId="493"/>
      <queryTableField id="494" dataBound="0" tableColumnId="494"/>
      <queryTableField id="495" dataBound="0" tableColumnId="495"/>
      <queryTableField id="496" dataBound="0" tableColumnId="496"/>
      <queryTableField id="517" dataBound="0" tableColumnId="517"/>
      <queryTableField id="498" dataBound="0" tableColumnId="498"/>
      <queryTableField id="499" dataBound="0" tableColumnId="499"/>
      <queryTableField id="500" dataBound="0" tableColumnId="500"/>
      <queryTableField id="503" dataBound="0" tableColumnId="503"/>
      <queryTableField id="505" dataBound="0" tableColumnId="505"/>
      <queryTableField id="506" dataBound="0" tableColumnId="506"/>
      <queryTableField id="508" dataBound="0" tableColumnId="508"/>
      <queryTableField id="510" dataBound="0" tableColumnId="510"/>
      <queryTableField id="511" dataBound="0" tableColumnId="511"/>
      <queryTableField id="513" dataBound="0" tableColumnId="513"/>
      <queryTableField id="514" dataBound="0" tableColumnId="514"/>
      <queryTableField id="516" dataBound="0" tableColumnId="516"/>
      <queryTableField id="519" dataBound="0" tableColumnId="518"/>
      <queryTableField id="520" dataBound="0" tableColumnId="519"/>
      <queryTableField id="521" dataBound="0" tableColumnId="520"/>
      <queryTableField id="522" dataBound="0" tableColumnId="521"/>
      <queryTableField id="523" dataBound="0" tableColumnId="522"/>
      <queryTableField id="524" dataBound="0" tableColumnId="497"/>
      <queryTableField id="525" dataBound="0" tableColumnId="501"/>
      <queryTableField id="526" dataBound="0" tableColumnId="502"/>
      <queryTableField id="527" dataBound="0" tableColumnId="504"/>
      <queryTableField id="528" dataBound="0" tableColumnId="507"/>
      <queryTableField id="529" dataBound="0" tableColumnId="509"/>
      <queryTableField id="530" dataBound="0" tableColumnId="512"/>
      <queryTableField id="531" dataBound="0" tableColumnId="515"/>
      <queryTableField id="532" dataBound="0" tableColumnId="5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A0516-C13B-4ECD-83CB-AEE7D190C4FC}" name="NRMPNewRelapseModelI_DATA_2023_02_07_1120" displayName="NRMPNewRelapseModelI_DATA_2023_02_07_1120" ref="A1:TC3" tableType="queryTable" totalsRowShown="0">
  <autoFilter ref="A1:TC3" xr:uid="{3F8A0516-C13B-4ECD-83CB-AEE7D190C4FC}"/>
  <tableColumns count="523">
    <tableColumn id="1" xr3:uid="{A9C245D6-E30D-45DF-AB4B-524C3278DFC0}" uniqueName="1" name="record_id" queryTableFieldId="1"/>
    <tableColumn id="470" xr3:uid="{8B6D31C2-C575-4BCE-87AF-BF198251DF08}" uniqueName="470" name="Temps" queryTableFieldId="470"/>
    <tableColumn id="2" xr3:uid="{6CFB27E3-3D24-47DE-9039-4222706571CD}" uniqueName="2" name="donnes_patient_complete" queryTableFieldId="2"/>
    <tableColumn id="3" xr3:uid="{C3890EC1-7108-4997-B256-904690290390}" uniqueName="3" name="sex" queryTableFieldId="3"/>
    <tableColumn id="4" xr3:uid="{1F6A6689-0D1D-4669-B55C-A137DD6C83E2}" uniqueName="4" name="nationality" queryTableFieldId="4" dataDxfId="163"/>
    <tableColumn id="5" xr3:uid="{C169ED91-AF98-4C9D-9D6A-4015C2B7F573}" uniqueName="5" name="nationality_mum" queryTableFieldId="5" dataDxfId="162"/>
    <tableColumn id="6" xr3:uid="{03BFAAD8-AC3F-460E-BC92-B802DBC0D8D8}" uniqueName="6" name="nationality_dad" queryTableFieldId="6" dataDxfId="161"/>
    <tableColumn id="7" xr3:uid="{39E0930F-DEE2-4D94-8441-904A86B7EECF}" uniqueName="7" name="maritalstatus" queryTableFieldId="7"/>
    <tableColumn id="8" xr3:uid="{5D2A43E8-C053-41F5-878F-26DDDFD69D7C}" uniqueName="8" name="maritalstatus_autre" queryTableFieldId="8" dataDxfId="160"/>
    <tableColumn id="9" xr3:uid="{F8B547F9-5536-429F-A6EB-11306CEA4801}" uniqueName="9" name="kids" queryTableFieldId="9"/>
    <tableColumn id="10" xr3:uid="{99A3A603-7620-4891-B8AC-66FCE45E17E6}" uniqueName="10" name="kidsnumber" queryTableFieldId="10"/>
    <tableColumn id="11" xr3:uid="{06C773C3-C880-4D22-9536-E91C820BCF11}" uniqueName="11" name="socioeconomicalstatus" queryTableFieldId="11"/>
    <tableColumn id="12" xr3:uid="{19C05D4D-8B96-4EE0-9923-AAA41715CD5A}" uniqueName="12" name="diploma" queryTableFieldId="12"/>
    <tableColumn id="13" xr3:uid="{1575FEEB-3FD4-4E23-BA95-647A9AC79BA4}" uniqueName="13" name="followup" queryTableFieldId="13"/>
    <tableColumn id="14" xr3:uid="{52E24650-2901-4F8A-9E4E-487045770196}" uniqueName="14" name="followup_time" queryTableFieldId="14"/>
    <tableColumn id="15" xr3:uid="{0309143A-8421-4215-966D-8EEE654B61B9}" uniqueName="15" name="followup_since" queryTableFieldId="15"/>
    <tableColumn id="16" xr3:uid="{2E5A614E-51B4-49E9-BE76-4C7B5A48AC30}" uniqueName="16" name="numberwithdrawal" queryTableFieldId="16"/>
    <tableColumn id="17" xr3:uid="{1129C02D-F5DA-448C-A973-0F0D39BB8A4D}" uniqueName="17" name="drink_age" queryTableFieldId="17"/>
    <tableColumn id="18" xr3:uid="{0DB7A635-18AC-4F7E-864D-0F6272423323}" uniqueName="18" name="drinkprobl_age" queryTableFieldId="18"/>
    <tableColumn id="19" xr3:uid="{4BDC2C68-42A9-4BCB-87F4-ED950423AB2D}" uniqueName="19" name="atcdneuro" queryTableFieldId="19"/>
    <tableColumn id="20" xr3:uid="{FFBECB4C-5D63-48E3-A601-81592DB29D95}" uniqueName="20" name="atcdneuro_type" queryTableFieldId="20" dataDxfId="159"/>
    <tableColumn id="21" xr3:uid="{F39BBEA1-7C91-4B8F-B56C-3C506823E678}" uniqueName="21" name="atcdneuro_autre" queryTableFieldId="21" dataDxfId="158"/>
    <tableColumn id="22" xr3:uid="{F2E7D95A-F848-4E3B-A8EF-839630929920}" uniqueName="22" name="atcdsenso" queryTableFieldId="22"/>
    <tableColumn id="23" xr3:uid="{BD76862A-7AE1-4E96-B840-1253AF7B906F}" uniqueName="23" name="atcdbaria" queryTableFieldId="23"/>
    <tableColumn id="24" xr3:uid="{63C8A503-6EF6-4EA8-9AF7-8451FD9871E0}" uniqueName="24" name="atcdbaria_type" queryTableFieldId="24"/>
    <tableColumn id="25" xr3:uid="{95C7E6FB-B537-4621-8521-73B46D1D5888}" uniqueName="25" name="atcdmalchro" queryTableFieldId="25"/>
    <tableColumn id="26" xr3:uid="{DDA2EF94-C259-4527-ABA3-CE906F70ED66}" uniqueName="26" name="atcdmalchron_type" queryTableFieldId="26" dataDxfId="157"/>
    <tableColumn id="27" xr3:uid="{DC84292F-A6C9-45E7-AB20-B65642503138}" uniqueName="27" name="atcdfam_alcohol" queryTableFieldId="27"/>
    <tableColumn id="28" xr3:uid="{45A65469-D535-431C-B59F-CCAA2053EA09}" uniqueName="28" name="atcdfam_alcohol_who___1" queryTableFieldId="28"/>
    <tableColumn id="29" xr3:uid="{4CFFCEE5-03F7-4E72-93FA-DE6B5AFE29C4}" uniqueName="29" name="atcdfam_alcohol_who___2" queryTableFieldId="29"/>
    <tableColumn id="30" xr3:uid="{D20BBD9E-6FB8-4003-858C-3A7DB2E3D92E}" uniqueName="30" name="atcdfam_alcohol_who___3" queryTableFieldId="30"/>
    <tableColumn id="31" xr3:uid="{DFB0FB1A-0101-4B0A-A8DB-EF1A73E78028}" uniqueName="31" name="atcdfam_alcohol_who___4" queryTableFieldId="31"/>
    <tableColumn id="32" xr3:uid="{D7CE0BC1-FF8D-4E01-A684-2081EDB816FF}" uniqueName="32" name="atcdfam_alcohol_who___5" queryTableFieldId="32"/>
    <tableColumn id="33" xr3:uid="{9FA60813-705C-4F6F-9E13-F473B3A95618}" uniqueName="33" name="atcdfam_alcohol_who___6" queryTableFieldId="33"/>
    <tableColumn id="34" xr3:uid="{F309EB4C-4E94-45C8-B4EC-A4581F798176}" uniqueName="34" name="atcdfam_alcohol_who___7" queryTableFieldId="34"/>
    <tableColumn id="35" xr3:uid="{55BB0CFF-B103-445E-B415-FC2A2BEE9A8B}" uniqueName="35" name="atcdfam_alcohol_who___8" queryTableFieldId="35"/>
    <tableColumn id="36" xr3:uid="{5CDB74D9-08E6-4A29-8762-E4B2323FA19C}" uniqueName="36" name="atcdfam_alcohol_who___9" queryTableFieldId="36"/>
    <tableColumn id="37" xr3:uid="{B6600D13-141A-4267-8CC9-582DB3935407}" uniqueName="37" name="atcdfam_alcohol_who___10" queryTableFieldId="37"/>
    <tableColumn id="38" xr3:uid="{7A9398EE-2154-40C5-B489-47D26F69AD56}" uniqueName="38" name="atcdfam_dep" queryTableFieldId="38"/>
    <tableColumn id="39" xr3:uid="{97B76182-E19B-4A4D-AF2C-F0FD1A49F7D7}" uniqueName="39" name="atcdfam_dep_who___1" queryTableFieldId="39"/>
    <tableColumn id="40" xr3:uid="{5739154F-5374-40EF-A389-D6A2A4ABA282}" uniqueName="40" name="atcdfam_dep_who___2" queryTableFieldId="40"/>
    <tableColumn id="41" xr3:uid="{DC315877-60AC-4E07-8C54-2A8F0F108963}" uniqueName="41" name="atcdfam_dep_who___3" queryTableFieldId="41"/>
    <tableColumn id="42" xr3:uid="{7A10C04D-7C6E-4D1F-B67B-CAE26E6D79C2}" uniqueName="42" name="atcdfam_dep_who___4" queryTableFieldId="42"/>
    <tableColumn id="43" xr3:uid="{8BE1FEE4-3909-48E0-8ACF-7D03D6ED7C15}" uniqueName="43" name="atcdfam_dep_who___5" queryTableFieldId="43"/>
    <tableColumn id="44" xr3:uid="{6B157A20-82A7-4B9E-A179-CF788635E7FA}" uniqueName="44" name="atcdfam_dep_who___6" queryTableFieldId="44"/>
    <tableColumn id="45" xr3:uid="{18F371F1-13AC-4C3C-8B7A-14EEFE59EDF9}" uniqueName="45" name="atcdfam_dep_who___7" queryTableFieldId="45"/>
    <tableColumn id="46" xr3:uid="{33412EBE-2FD3-4178-9B54-ADF817461E30}" uniqueName="46" name="atcdfam_dep_who___8" queryTableFieldId="46"/>
    <tableColumn id="47" xr3:uid="{2EE34416-E681-4225-A08E-A1D33C6D9518}" uniqueName="47" name="atcdfam_dep_who___9" queryTableFieldId="47"/>
    <tableColumn id="48" xr3:uid="{D42E6DE5-FEBB-4018-91C5-099105234AE1}" uniqueName="48" name="atcdfam_dep_who___10" queryTableFieldId="48"/>
    <tableColumn id="49" xr3:uid="{099EA041-378C-4413-A2E7-B13E10337C98}" uniqueName="49" name="atcdfam_schizo" queryTableFieldId="49"/>
    <tableColumn id="50" xr3:uid="{B2E79C45-465E-416F-A7B2-902A2B12EEE8}" uniqueName="50" name="atcdfam_schizo_who___1" queryTableFieldId="50"/>
    <tableColumn id="51" xr3:uid="{B8B222A8-F0E0-4AB3-9047-E88D6A5D2BB9}" uniqueName="51" name="atcdfam_schizo_who___2" queryTableFieldId="51"/>
    <tableColumn id="52" xr3:uid="{7F78E353-7357-4DA7-8D24-C110A808F642}" uniqueName="52" name="atcdfam_schizo_who___3" queryTableFieldId="52"/>
    <tableColumn id="53" xr3:uid="{55E23509-AB92-463A-9C77-241B4052C4FF}" uniqueName="53" name="atcdfam_schizo_who___4" queryTableFieldId="53"/>
    <tableColumn id="54" xr3:uid="{F0A50C8F-A8A9-4BC0-8ED7-C1E8BD423243}" uniqueName="54" name="atcdfam_schizo_who___5" queryTableFieldId="54"/>
    <tableColumn id="55" xr3:uid="{EB66E2B0-D87D-48FD-8AC8-86BD355BCB1E}" uniqueName="55" name="atcdfam_schizo_who___6" queryTableFieldId="55"/>
    <tableColumn id="56" xr3:uid="{13C44848-9DD4-4538-BD59-DF284CD4CCD5}" uniqueName="56" name="atcdfam_schizo_who___7" queryTableFieldId="56"/>
    <tableColumn id="57" xr3:uid="{A23F0D2E-0985-4033-85B1-1885C6DAABAF}" uniqueName="57" name="atcdfam_schizo_who___8" queryTableFieldId="57"/>
    <tableColumn id="58" xr3:uid="{BBA58CD4-40A2-4B5C-BBDD-6F9CCC70A69A}" uniqueName="58" name="atcdfam_schizo_who___9" queryTableFieldId="58"/>
    <tableColumn id="59" xr3:uid="{BCAD567A-5E5B-4CCC-B18E-9D7F31602DED}" uniqueName="59" name="atcdfam_schizo_who___10" queryTableFieldId="59"/>
    <tableColumn id="60" xr3:uid="{8B4016EF-E4F4-4E04-8AD3-43410FAEB9B9}" uniqueName="60" name="atcdfam_suic" queryTableFieldId="60"/>
    <tableColumn id="61" xr3:uid="{22467FB4-5D39-49BD-83C0-9D17991DACC9}" uniqueName="61" name="atcdfam_suic_who___1" queryTableFieldId="61"/>
    <tableColumn id="62" xr3:uid="{48063EAA-F02B-4C5C-B3A3-30BB20319018}" uniqueName="62" name="atcdfam_suic_who___2" queryTableFieldId="62"/>
    <tableColumn id="63" xr3:uid="{862F5CF6-5E2F-4D46-B952-62EDD41FB609}" uniqueName="63" name="atcdfam_suic_who___3" queryTableFieldId="63"/>
    <tableColumn id="64" xr3:uid="{95F2E6B9-E39A-4F96-BEA5-21C976E3A127}" uniqueName="64" name="atcdfam_suic_who___4" queryTableFieldId="64"/>
    <tableColumn id="65" xr3:uid="{A17379ED-70BB-490B-95EC-30D46B47137F}" uniqueName="65" name="atcdfam_suic_who___5" queryTableFieldId="65"/>
    <tableColumn id="66" xr3:uid="{40DC9E39-0C11-4D1D-B5BA-C97E41557FF7}" uniqueName="66" name="atcdfam_suic_who___6" queryTableFieldId="66"/>
    <tableColumn id="67" xr3:uid="{1C49C543-37EC-4E64-A3D7-61059E511397}" uniqueName="67" name="atcdfam_suic_who___7" queryTableFieldId="67"/>
    <tableColumn id="68" xr3:uid="{9F26F827-DE67-44D4-8138-D8663FD65F22}" uniqueName="68" name="atcdfam_suic_who___8" queryTableFieldId="68"/>
    <tableColumn id="69" xr3:uid="{74DC3E1C-1C3F-45D0-B2B7-9F52B9159FBC}" uniqueName="69" name="atcdfam_suic_who___9" queryTableFieldId="69"/>
    <tableColumn id="70" xr3:uid="{2CC68131-3242-4366-A86E-B9369C215FFB}" uniqueName="70" name="atcdfam_suic_who___10" queryTableFieldId="70"/>
    <tableColumn id="71" xr3:uid="{7F3AE50A-DC0C-49C3-9460-2AC97F54BCCA}" uniqueName="71" name="anamnse_structure_complete" queryTableFieldId="71"/>
    <tableColumn id="72" xr3:uid="{C69C8F4B-5203-48FC-A68B-AC4DF3E721E6}" uniqueName="72" name="dsm_q1" queryTableFieldId="72"/>
    <tableColumn id="73" xr3:uid="{9FAA64F9-D279-4628-9725-645A7A741E9F}" uniqueName="73" name="dsm_q2" queryTableFieldId="73"/>
    <tableColumn id="74" xr3:uid="{6F85AF18-C2E1-422E-BE35-81F5BA0251BD}" uniqueName="74" name="dsm_q3" queryTableFieldId="74"/>
    <tableColumn id="75" xr3:uid="{FEB7ED21-57DF-4D67-BE8D-02EE2895F0C9}" uniqueName="75" name="dsm_q4" queryTableFieldId="75"/>
    <tableColumn id="76" xr3:uid="{3C8DD572-DDE1-436B-8710-24038BFD0563}" uniqueName="76" name="dsm_q5" queryTableFieldId="76"/>
    <tableColumn id="77" xr3:uid="{81E47036-1D7E-418D-80B8-4B19CA95BE58}" uniqueName="77" name="dsm_q6" queryTableFieldId="77"/>
    <tableColumn id="78" xr3:uid="{58E85373-ACC8-4D69-81E5-A7A3FFA10F26}" uniqueName="78" name="dsm_q7" queryTableFieldId="78"/>
    <tableColumn id="79" xr3:uid="{2E6F4ACD-6DC3-4398-8D27-B8F0A652D86F}" uniqueName="79" name="dsm_q8" queryTableFieldId="79"/>
    <tableColumn id="80" xr3:uid="{D82824F1-47F2-4C80-8334-6841F7F40FF3}" uniqueName="80" name="dsm_q9" queryTableFieldId="80"/>
    <tableColumn id="81" xr3:uid="{9C25E8DB-9D99-4EEA-BA7C-94E7B04CFC13}" uniqueName="81" name="dsm_q10" queryTableFieldId="81"/>
    <tableColumn id="82" xr3:uid="{177675E0-8DF2-4184-AB66-037E01CC5D25}" uniqueName="82" name="dsm_q11" queryTableFieldId="82"/>
    <tableColumn id="83" xr3:uid="{637FAC35-77A4-449D-BB49-7A68C51AAF65}" uniqueName="83" name="questionnaire_sur_le_trouble_de_lusage_de_lalcool_complete" queryTableFieldId="83"/>
    <tableColumn id="84" xr3:uid="{562BAB30-804C-4DC4-8E58-D979BEAC22D2}" uniqueName="84" name="ocdsm_q1" queryTableFieldId="84"/>
    <tableColumn id="85" xr3:uid="{D8742A75-335A-4897-BEA9-36481EA826D0}" uniqueName="85" name="ocdsm_q2" queryTableFieldId="85"/>
    <tableColumn id="86" xr3:uid="{4D38B2F1-3E65-41A7-A314-46141B94E4F0}" uniqueName="86" name="ocdsm_q3" queryTableFieldId="86"/>
    <tableColumn id="87" xr3:uid="{C01903C1-1E06-4980-9C36-5BF697E78CAB}" uniqueName="87" name="ocdsm_q4" queryTableFieldId="87"/>
    <tableColumn id="88" xr3:uid="{49270999-DB0A-4461-95CB-847E4488FCFD}" uniqueName="88" name="ocdsm_q5" queryTableFieldId="88"/>
    <tableColumn id="89" xr3:uid="{81471FB2-4F88-46C3-8E59-30DC8D8A60C1}" uniqueName="89" name="ocdsm_q6" queryTableFieldId="89"/>
    <tableColumn id="90" xr3:uid="{33453C18-60EA-457A-AD64-4D2D88BF60CA}" uniqueName="90" name="ocdsm_q11" queryTableFieldId="90"/>
    <tableColumn id="91" xr3:uid="{8CF0ACC2-DFCE-4248-92C3-48E2CC16C7B3}" uniqueName="91" name="ocdsm_q12" queryTableFieldId="91"/>
    <tableColumn id="92" xr3:uid="{6E7E7D21-3DE5-438E-AE7E-3D02A32E808B}" uniqueName="92" name="ocdsm_q13" queryTableFieldId="92"/>
    <tableColumn id="93" xr3:uid="{6EBBC0DD-6C4B-4B89-A4B3-A35604864858}" uniqueName="93" name="ocdsm_q14" queryTableFieldId="93"/>
    <tableColumn id="94" xr3:uid="{FE00B23D-8E29-43A5-862E-94FE28B3BF91}" uniqueName="94" name="questionnaire_sur_le_craving_ocds_complete" queryTableFieldId="94"/>
    <tableColumn id="95" xr3:uid="{8531A8E5-6AC7-4C7E-98F3-B43A8AC7C20F}" uniqueName="95" name="socrates_q1" queryTableFieldId="95"/>
    <tableColumn id="96" xr3:uid="{28ABBF2F-8A81-4C80-BA54-94B5E834B4A2}" uniqueName="96" name="socrates_q2" queryTableFieldId="96"/>
    <tableColumn id="97" xr3:uid="{E1699798-F238-4DC7-8D8A-4734DFD4FA82}" uniqueName="97" name="socrates_q3" queryTableFieldId="97"/>
    <tableColumn id="98" xr3:uid="{3A15995D-3785-4B33-BC33-E647EFD858F4}" uniqueName="98" name="socrates_q4" queryTableFieldId="98"/>
    <tableColumn id="99" xr3:uid="{333B278C-998A-4A2F-AC8B-BE0484DCA6B7}" uniqueName="99" name="socrates_q5" queryTableFieldId="99"/>
    <tableColumn id="100" xr3:uid="{F4CBCF85-868D-429D-83E0-CE06FF4CD23A}" uniqueName="100" name="socrates_q6" queryTableFieldId="100"/>
    <tableColumn id="101" xr3:uid="{F80BC442-E547-47CE-BB42-72DBEA52378F}" uniqueName="101" name="socrates_q7" queryTableFieldId="101"/>
    <tableColumn id="102" xr3:uid="{2F48466C-6D20-40B1-83A0-884BF19FBA5B}" uniqueName="102" name="socrates_q8" queryTableFieldId="102"/>
    <tableColumn id="103" xr3:uid="{5FF737C0-6458-401D-9BB1-67EA82F8835A}" uniqueName="103" name="socrates_q9" queryTableFieldId="103"/>
    <tableColumn id="104" xr3:uid="{846D28DF-2AA9-4EF5-9912-272941987CC5}" uniqueName="104" name="socrates_q10" queryTableFieldId="104"/>
    <tableColumn id="105" xr3:uid="{F5564DDC-676F-4477-B459-A8B58031F35D}" uniqueName="105" name="socrates_q11" queryTableFieldId="105"/>
    <tableColumn id="106" xr3:uid="{872E856A-902A-48F2-85F2-0D3A2B2E622F}" uniqueName="106" name="socrates_q12" queryTableFieldId="106"/>
    <tableColumn id="107" xr3:uid="{CEE763B7-AADC-4A4D-9969-9AEE979F0F0A}" uniqueName="107" name="socrates_q13" queryTableFieldId="107"/>
    <tableColumn id="108" xr3:uid="{EED30AFD-DD04-42BD-8DD6-2B97FB445D7A}" uniqueName="108" name="socrates_q14" queryTableFieldId="108"/>
    <tableColumn id="109" xr3:uid="{21A11ADC-E801-46F6-9514-BC1BE266420C}" uniqueName="109" name="socrates_q15" queryTableFieldId="109"/>
    <tableColumn id="110" xr3:uid="{2FC973FE-B67F-4F4B-9785-27BB005E7005}" uniqueName="110" name="socrates_q16" queryTableFieldId="110"/>
    <tableColumn id="111" xr3:uid="{DDCA7400-1808-44AB-8A17-C534D7419122}" uniqueName="111" name="socrates_q17" queryTableFieldId="111"/>
    <tableColumn id="112" xr3:uid="{1A76ABE1-F705-4749-9810-FE9106FCF840}" uniqueName="112" name="socrates_q18" queryTableFieldId="112"/>
    <tableColumn id="113" xr3:uid="{1691A64A-A0DE-4513-B86E-9844F5981938}" uniqueName="113" name="socrates_q19" queryTableFieldId="113"/>
    <tableColumn id="114" xr3:uid="{42D75CC6-1035-46E5-9482-44B7F3FBF0DE}" uniqueName="114" name="questionnaire_de_changement_socrates_complete" queryTableFieldId="114"/>
    <tableColumn id="115" xr3:uid="{45E8B845-629F-4458-870D-A985D45F953C}" uniqueName="115" name="phq9_q1" queryTableFieldId="115"/>
    <tableColumn id="116" xr3:uid="{9BE98377-0586-49BE-B34D-50121DE0CD6D}" uniqueName="116" name="phq9_q2" queryTableFieldId="116"/>
    <tableColumn id="117" xr3:uid="{DE4EEEB6-DA4B-485F-9C76-CAEC7DFFE016}" uniqueName="117" name="phq9_q3" queryTableFieldId="117"/>
    <tableColumn id="118" xr3:uid="{6946AA55-1F22-412D-AD2E-E35A595949C8}" uniqueName="118" name="phq9_q4" queryTableFieldId="118"/>
    <tableColumn id="119" xr3:uid="{1B57C4E4-05B2-442B-A8F5-34F5B5D891CF}" uniqueName="119" name="phq9_q5" queryTableFieldId="119"/>
    <tableColumn id="120" xr3:uid="{EB65B61C-DC38-41A0-A7D3-F5050374FD25}" uniqueName="120" name="phq9_q6" queryTableFieldId="120"/>
    <tableColumn id="121" xr3:uid="{1460C446-E065-4D4D-A5ED-785A11CBA85E}" uniqueName="121" name="phq9_q7" queryTableFieldId="121"/>
    <tableColumn id="122" xr3:uid="{55EC1D4E-8C35-4F92-BD0D-8FA25602C2D4}" uniqueName="122" name="phq9_q8" queryTableFieldId="122"/>
    <tableColumn id="123" xr3:uid="{299926D8-7F54-4C65-A861-44E39FC65C87}" uniqueName="123" name="phq9_q9" queryTableFieldId="123"/>
    <tableColumn id="124" xr3:uid="{4E63BC89-B1BC-4C28-A2D1-1D701D84306A}" uniqueName="124" name="gad7_q1" queryTableFieldId="124"/>
    <tableColumn id="125" xr3:uid="{5E8CAE0C-CFC3-4E19-AEDA-94627CBEDE4F}" uniqueName="125" name="gad7_q2" queryTableFieldId="125"/>
    <tableColumn id="126" xr3:uid="{F8B6CF18-7517-4754-A49F-D37F46A6E4E5}" uniqueName="126" name="gad7_q3" queryTableFieldId="126"/>
    <tableColumn id="127" xr3:uid="{6D54BBA9-45E1-4243-970D-ED597B57AAA5}" uniqueName="127" name="gad7_q4" queryTableFieldId="127"/>
    <tableColumn id="128" xr3:uid="{649708C4-2B0A-4A0B-9EDA-6263A76A33BB}" uniqueName="128" name="gad7_q5" queryTableFieldId="128"/>
    <tableColumn id="129" xr3:uid="{A8A312E2-B493-4914-95DC-AE163AC390F8}" uniqueName="129" name="gad7_q6" queryTableFieldId="129"/>
    <tableColumn id="130" xr3:uid="{F2D5D23C-5B4C-4164-9C27-00B69F3E179F}" uniqueName="130" name="gad7_q7" queryTableFieldId="130"/>
    <tableColumn id="131" xr3:uid="{440B0AD0-96AF-4351-9FC9-595E4D28D58E}" uniqueName="131" name="isi_q1a" queryTableFieldId="131"/>
    <tableColumn id="132" xr3:uid="{C2EF1889-2853-4911-B5DA-850A9DE7EDD7}" uniqueName="132" name="isi_q1b" queryTableFieldId="132"/>
    <tableColumn id="133" xr3:uid="{82630256-5150-4742-AE0B-FD6062803D46}" uniqueName="133" name="isi_q1c" queryTableFieldId="133"/>
    <tableColumn id="134" xr3:uid="{D37C30BE-E9D3-44DC-9282-D9039773C9F1}" uniqueName="134" name="isi_q2" queryTableFieldId="134"/>
    <tableColumn id="135" xr3:uid="{C800113E-7F2F-46D5-B631-153FE0DD58E1}" uniqueName="135" name="isi_q3" queryTableFieldId="135"/>
    <tableColumn id="136" xr3:uid="{E80AF375-FFD1-497C-937A-726B137B4650}" uniqueName="136" name="isi_q4" queryTableFieldId="136"/>
    <tableColumn id="137" xr3:uid="{77DE0438-5D23-4691-B7F1-4F476A7E95FB}" uniqueName="137" name="isi_q5" queryTableFieldId="137"/>
    <tableColumn id="138" xr3:uid="{73522308-4CA6-4CEB-8117-B868563AA25E}" uniqueName="138" name="questionnaires_sur_les_cercles_vicieux_complete" queryTableFieldId="138"/>
    <tableColumn id="139" xr3:uid="{C0C11E83-9443-42B4-A9E0-392434E6309D}" uniqueName="139" name="mcq30_q1" queryTableFieldId="139"/>
    <tableColumn id="140" xr3:uid="{B730C3B8-5121-4FE2-A939-D646DD3BF5EC}" uniqueName="140" name="mcq30_q2" queryTableFieldId="140"/>
    <tableColumn id="141" xr3:uid="{50162643-ECEC-4400-8C3E-8A8232147EA5}" uniqueName="141" name="mcq30_q3" queryTableFieldId="141"/>
    <tableColumn id="142" xr3:uid="{2196073F-AED0-4720-96B3-EB1FA51D0EFD}" uniqueName="142" name="mcq30_q4" queryTableFieldId="142"/>
    <tableColumn id="143" xr3:uid="{1199C971-F6F8-4FB1-98E0-FF101366F15C}" uniqueName="143" name="mcq30_q5" queryTableFieldId="143"/>
    <tableColumn id="144" xr3:uid="{4D97E5AE-53F6-4A04-AF13-884B6722764F}" uniqueName="144" name="mcq30_q6" queryTableFieldId="144"/>
    <tableColumn id="145" xr3:uid="{8D2725A0-B013-465F-A43F-F4B730ACB008}" uniqueName="145" name="mcq30_q7" queryTableFieldId="145"/>
    <tableColumn id="146" xr3:uid="{8E090793-F485-4261-ACE4-14F5DC5D3B68}" uniqueName="146" name="mcq30_q8" queryTableFieldId="146"/>
    <tableColumn id="147" xr3:uid="{71AA7C5E-BA40-4BD5-B6B9-39FEC2390023}" uniqueName="147" name="mcq30_q9" queryTableFieldId="147"/>
    <tableColumn id="148" xr3:uid="{8BB367C4-E9DD-4FF4-9BCE-18BDE6C2FBBE}" uniqueName="148" name="mcq30_q10" queryTableFieldId="148"/>
    <tableColumn id="149" xr3:uid="{4009ED3B-C730-4A9D-99F5-BDD3E20B3585}" uniqueName="149" name="mcq30_q11" queryTableFieldId="149"/>
    <tableColumn id="150" xr3:uid="{C7BF51E9-F2CA-440C-8450-BFF178C45C9B}" uniqueName="150" name="mcq30_q12" queryTableFieldId="150"/>
    <tableColumn id="151" xr3:uid="{0D2A1BE1-34A8-4E46-85C2-73D1EA42D7EE}" uniqueName="151" name="mcq30_q13" queryTableFieldId="151"/>
    <tableColumn id="152" xr3:uid="{B49150F5-318F-4263-9AF8-A6BFC88618F9}" uniqueName="152" name="mcq30_q14" queryTableFieldId="152"/>
    <tableColumn id="153" xr3:uid="{E6B27E35-6F59-438B-9214-8D082F7805AA}" uniqueName="153" name="mcq30_q15" queryTableFieldId="153"/>
    <tableColumn id="154" xr3:uid="{048C0BB6-9DFD-4B02-BA61-A6A379A5E88F}" uniqueName="154" name="mcq30_q16" queryTableFieldId="154"/>
    <tableColumn id="155" xr3:uid="{5EA5D883-1232-4CEB-B4BB-5B5F28C22430}" uniqueName="155" name="mcq30_q17" queryTableFieldId="155"/>
    <tableColumn id="156" xr3:uid="{3FCC890D-77D3-4526-BAA0-163FE3CD98C6}" uniqueName="156" name="mcq30_q18" queryTableFieldId="156"/>
    <tableColumn id="157" xr3:uid="{F6288789-F0F3-4942-BA13-2A6ED3A0FC72}" uniqueName="157" name="mcq30_q19" queryTableFieldId="157"/>
    <tableColumn id="158" xr3:uid="{EAC264D1-5031-4025-86BF-4FA4313F82EC}" uniqueName="158" name="mcq30_q20" queryTableFieldId="158"/>
    <tableColumn id="159" xr3:uid="{F525CF86-CCCA-4B1A-B6DA-FA60D067FC6C}" uniqueName="159" name="mcq30_q21" queryTableFieldId="159"/>
    <tableColumn id="160" xr3:uid="{3CBDAF4A-1D4B-46AB-B7B1-1091EB84A5A0}" uniqueName="160" name="mcq30_q22" queryTableFieldId="160"/>
    <tableColumn id="161" xr3:uid="{F44DBD6D-5F04-4DAF-B85E-EB039EA255AC}" uniqueName="161" name="mcq30_q23" queryTableFieldId="161"/>
    <tableColumn id="162" xr3:uid="{86096632-0FB7-4D2E-98A3-2DCD4C71A425}" uniqueName="162" name="mcq30_q24" queryTableFieldId="162"/>
    <tableColumn id="163" xr3:uid="{01AA43C9-5E90-451D-8585-96FCB0F6E03C}" uniqueName="163" name="mcq30_q25" queryTableFieldId="163"/>
    <tableColumn id="164" xr3:uid="{BBB36E21-C434-426C-BA16-E39AC1863679}" uniqueName="164" name="mcq30_q26" queryTableFieldId="164"/>
    <tableColumn id="165" xr3:uid="{3CAE5FB8-F320-4FE9-BE45-2CDE7DC56CA7}" uniqueName="165" name="mcq30_q27" queryTableFieldId="165"/>
    <tableColumn id="166" xr3:uid="{B09CFC0F-D579-4875-AB13-EF01275663B6}" uniqueName="166" name="mcq30_q28" queryTableFieldId="166"/>
    <tableColumn id="167" xr3:uid="{DBE468A8-B788-40AE-A5B2-275EDE108571}" uniqueName="167" name="mcq30_q29" queryTableFieldId="167"/>
    <tableColumn id="168" xr3:uid="{63F65000-F56B-491F-99B6-B691C4D65536}" uniqueName="168" name="mcq30_q30" queryTableFieldId="168"/>
    <tableColumn id="169" xr3:uid="{072A2F70-2ED6-4DEB-BAF1-B10D6D27D793}" uniqueName="169" name="questionnaire_sur_les_mtacognitions_mcq30_complete" queryTableFieldId="169"/>
    <tableColumn id="170" xr3:uid="{7BE4FE95-6659-4DD3-B89C-174C38EF71DE}" uniqueName="170" name="cerq_q1" queryTableFieldId="170"/>
    <tableColumn id="171" xr3:uid="{0B273D99-2042-4BE9-9FBB-A3C14DA59248}" uniqueName="171" name="cerq_q2" queryTableFieldId="171"/>
    <tableColumn id="172" xr3:uid="{4E6A7999-BE05-428C-BA15-22946DC7C09C}" uniqueName="172" name="cerq_q3" queryTableFieldId="172"/>
    <tableColumn id="173" xr3:uid="{3968D2F9-D089-4E29-8B4A-FAEAC626C6A4}" uniqueName="173" name="cerq_q4" queryTableFieldId="173"/>
    <tableColumn id="174" xr3:uid="{B0D25219-52B4-4803-B677-8891C70DD74E}" uniqueName="174" name="cerq_q5" queryTableFieldId="174"/>
    <tableColumn id="175" xr3:uid="{A3EEE916-D326-47C4-9EB4-25550CD0F343}" uniqueName="175" name="cerq_q6" queryTableFieldId="175"/>
    <tableColumn id="176" xr3:uid="{70284DAC-19AB-4CE8-95CE-1C361ECD85FD}" uniqueName="176" name="cerq_q7" queryTableFieldId="176"/>
    <tableColumn id="177" xr3:uid="{998CF9E8-225B-4D31-A59B-B6A896FD87E2}" uniqueName="177" name="cerq_q8" queryTableFieldId="177"/>
    <tableColumn id="178" xr3:uid="{D238DD72-AD0C-43B9-A255-DDAD5BEC5D66}" uniqueName="178" name="cerq_q9" queryTableFieldId="178"/>
    <tableColumn id="179" xr3:uid="{33EE39A2-FCE6-45EE-B585-172C51919677}" uniqueName="179" name="cerq_q10" queryTableFieldId="179"/>
    <tableColumn id="180" xr3:uid="{CC4E58CC-C2BE-419A-8027-C7D9682031A9}" uniqueName="180" name="cerq_q11" queryTableFieldId="180"/>
    <tableColumn id="181" xr3:uid="{88BF4B91-6891-4B36-8AC8-CF5CDE39E947}" uniqueName="181" name="cerq_q12" queryTableFieldId="181"/>
    <tableColumn id="182" xr3:uid="{97E0F96A-DEA1-4D7E-B6E9-AE70D8D518EF}" uniqueName="182" name="cerq_q13" queryTableFieldId="182"/>
    <tableColumn id="183" xr3:uid="{B7FB3309-EA44-444C-BED2-4131A6D37E68}" uniqueName="183" name="cerq_q14" queryTableFieldId="183"/>
    <tableColumn id="184" xr3:uid="{FA4E1D1E-6254-4EAA-A1F6-947659678609}" uniqueName="184" name="cerq_q15" queryTableFieldId="184"/>
    <tableColumn id="185" xr3:uid="{615778B3-A281-4A58-8F56-59721CABBB1A}" uniqueName="185" name="cerq_q16" queryTableFieldId="185"/>
    <tableColumn id="186" xr3:uid="{7A81EB27-676C-4FCF-BDA3-16D30218B22C}" uniqueName="186" name="cerq_q17" queryTableFieldId="186"/>
    <tableColumn id="187" xr3:uid="{654BD859-5873-4583-9DFA-510B3B89A79F}" uniqueName="187" name="cerq_q18" queryTableFieldId="187"/>
    <tableColumn id="188" xr3:uid="{0BFCBEF2-F892-4018-98FB-0B343E212299}" uniqueName="188" name="cerq_q19" queryTableFieldId="188"/>
    <tableColumn id="189" xr3:uid="{2E55A937-632F-46DF-9BF1-2E5BBF1AEA8E}" uniqueName="189" name="cerq_q20" queryTableFieldId="189"/>
    <tableColumn id="190" xr3:uid="{556A8455-47F4-44D6-9DF7-23C53A8E084E}" uniqueName="190" name="cerq_q21" queryTableFieldId="190"/>
    <tableColumn id="191" xr3:uid="{C3DB991A-497A-423D-8C65-A6228CAC6A54}" uniqueName="191" name="cerq_q22" queryTableFieldId="191"/>
    <tableColumn id="192" xr3:uid="{9EAC1800-4E23-4AEB-A066-87AECB5B1899}" uniqueName="192" name="cerq_q23" queryTableFieldId="192"/>
    <tableColumn id="193" xr3:uid="{693CEFEF-6950-4195-B01A-90AEC5CBED65}" uniqueName="193" name="cerq_q24" queryTableFieldId="193"/>
    <tableColumn id="194" xr3:uid="{1B8A12AB-73C7-411A-9C92-150B7F0DDAC9}" uniqueName="194" name="cerq_q25" queryTableFieldId="194"/>
    <tableColumn id="195" xr3:uid="{4DB3B115-DCB9-400E-BFDF-26CB0C2A82DE}" uniqueName="195" name="cerq_q26" queryTableFieldId="195"/>
    <tableColumn id="196" xr3:uid="{0544FB39-65B9-46E5-A2FE-FCA45B232DC9}" uniqueName="196" name="cerq_q27" queryTableFieldId="196"/>
    <tableColumn id="197" xr3:uid="{110622F8-B53F-4F88-8031-F2EA2C633CD6}" uniqueName="197" name="cerq_q28" queryTableFieldId="197"/>
    <tableColumn id="198" xr3:uid="{46C7D263-3DEC-4AD8-BC3E-D7EF69642247}" uniqueName="198" name="cerq_q29" queryTableFieldId="198"/>
    <tableColumn id="199" xr3:uid="{7B6DDF99-C3D3-4B77-9C54-C66828A940B4}" uniqueName="199" name="cerq_q30" queryTableFieldId="199"/>
    <tableColumn id="200" xr3:uid="{26029754-FCE4-4D10-9552-B06DF85CAF69}" uniqueName="200" name="cerq_q31" queryTableFieldId="200"/>
    <tableColumn id="201" xr3:uid="{79E3027D-B08A-4595-9ED8-C9C5DC60A95C}" uniqueName="201" name="cerq_q32" queryTableFieldId="201"/>
    <tableColumn id="202" xr3:uid="{660E775B-26D9-4BCA-8E00-A90C46F8C8B4}" uniqueName="202" name="cerq_q33" queryTableFieldId="202"/>
    <tableColumn id="203" xr3:uid="{581C5443-4BFD-4460-8D7C-B025335794EE}" uniqueName="203" name="cerq_q34" queryTableFieldId="203"/>
    <tableColumn id="204" xr3:uid="{1C067743-F1D6-46F4-A7B7-972E505E30B2}" uniqueName="204" name="cerq_q35" queryTableFieldId="204"/>
    <tableColumn id="205" xr3:uid="{A10A662F-E946-4928-9F9A-FF8CF576A33A}" uniqueName="205" name="cerq_q36" queryTableFieldId="205"/>
    <tableColumn id="206" xr3:uid="{8EBC4A2B-B922-4AE3-BAE6-F63F1BD3BE20}" uniqueName="206" name="questionnaire_sur_la_rgulation_cognitive_des_motio_complete" queryTableFieldId="206"/>
    <tableColumn id="207" xr3:uid="{8A876C75-2B1D-426E-A684-36863CC8C5B3}" uniqueName="207" name="upps_q1" queryTableFieldId="207"/>
    <tableColumn id="208" xr3:uid="{6C49C317-F4CE-49B8-9A9D-B4964133CA33}" uniqueName="208" name="upps_q2" queryTableFieldId="208"/>
    <tableColumn id="209" xr3:uid="{5D18E07F-B624-4C51-8522-7354FA78038E}" uniqueName="209" name="upps_q3" queryTableFieldId="209"/>
    <tableColumn id="210" xr3:uid="{3388EBD7-ADB5-4AD9-93B2-EB4DEB7FE9AE}" uniqueName="210" name="upps_q4" queryTableFieldId="210"/>
    <tableColumn id="211" xr3:uid="{C45EFDB6-207D-4D28-B9C2-B180397C6469}" uniqueName="211" name="upps_q5" queryTableFieldId="211"/>
    <tableColumn id="212" xr3:uid="{AF6AD398-B3D3-40BC-AA82-1AE1DFD01EDA}" uniqueName="212" name="upps_q6" queryTableFieldId="212"/>
    <tableColumn id="213" xr3:uid="{21A99644-0916-4CD6-B8AD-C59709AC450B}" uniqueName="213" name="upps_q7" queryTableFieldId="213"/>
    <tableColumn id="214" xr3:uid="{13E94C95-8EAF-4E99-8E2A-DA0951F2093F}" uniqueName="214" name="upps_q8" queryTableFieldId="214"/>
    <tableColumn id="215" xr3:uid="{16721720-190D-4A40-9B16-9B114AA1684C}" uniqueName="215" name="upps_q9" queryTableFieldId="215"/>
    <tableColumn id="216" xr3:uid="{CF17CFCF-2948-472E-903B-6819308B3256}" uniqueName="216" name="upps_q10" queryTableFieldId="216"/>
    <tableColumn id="217" xr3:uid="{B6A1C222-344B-4B15-B5CB-50CFE63BCD1B}" uniqueName="217" name="upps_q11" queryTableFieldId="217"/>
    <tableColumn id="218" xr3:uid="{D6005D35-E233-4B0C-BD8A-A6A377DE35B0}" uniqueName="218" name="upps_q12" queryTableFieldId="218"/>
    <tableColumn id="219" xr3:uid="{F91CFFB3-C250-4672-ADB2-B94739D91386}" uniqueName="219" name="upps_q13" queryTableFieldId="219"/>
    <tableColumn id="220" xr3:uid="{AB0A568D-CDDE-4C6E-9C14-58D03B1C8F2B}" uniqueName="220" name="upps_q14" queryTableFieldId="220"/>
    <tableColumn id="221" xr3:uid="{30F06784-8CF2-4E0D-B404-C81788C36FE7}" uniqueName="221" name="upps_q15" queryTableFieldId="221"/>
    <tableColumn id="222" xr3:uid="{95562FAC-DCDB-4749-86AB-BFC0CE3D144B}" uniqueName="222" name="upps_q16" queryTableFieldId="222"/>
    <tableColumn id="223" xr3:uid="{5A03B804-9382-4109-B3D7-CFE2C9C60245}" uniqueName="223" name="upps_q17" queryTableFieldId="223"/>
    <tableColumn id="224" xr3:uid="{019C04F8-107E-46EF-8787-96C0A695673B}" uniqueName="224" name="upps_q18" queryTableFieldId="224"/>
    <tableColumn id="225" xr3:uid="{CBA5A070-DA4F-41CA-AAF5-A9804F0B4FD2}" uniqueName="225" name="upps_q19" queryTableFieldId="225"/>
    <tableColumn id="226" xr3:uid="{2B9FCA9F-62E1-4E42-B878-72F645EF5C0F}" uniqueName="226" name="upps_q20" queryTableFieldId="226"/>
    <tableColumn id="227" xr3:uid="{23205AC5-0890-4CA6-94E8-FF0E8161E513}" uniqueName="227" name="questionnaire_sur_limpulsivit_upps_complete" queryTableFieldId="227"/>
    <tableColumn id="228" xr3:uid="{6693485A-1828-47F7-A30B-B73F147C0F35}" uniqueName="228" name="wai_q1" queryTableFieldId="228"/>
    <tableColumn id="229" xr3:uid="{F1FCBEC3-1B9A-4DCA-867C-BB5BB0888998}" uniqueName="229" name="wai_q2" queryTableFieldId="229"/>
    <tableColumn id="230" xr3:uid="{034058C7-D630-4CA0-A5BC-B49F7F080FA9}" uniqueName="230" name="wai_q3" queryTableFieldId="230"/>
    <tableColumn id="231" xr3:uid="{3FD9655B-95FB-4CDF-A385-EBADBBFC4496}" uniqueName="231" name="wai_q4" queryTableFieldId="231"/>
    <tableColumn id="232" xr3:uid="{337922FE-4F30-44F6-881F-2D4A6A1FB3C9}" uniqueName="232" name="wai_q5" queryTableFieldId="232"/>
    <tableColumn id="233" xr3:uid="{44349767-0702-4F7E-BA47-4C6DE979994D}" uniqueName="233" name="wai_q6" queryTableFieldId="233"/>
    <tableColumn id="234" xr3:uid="{31AEB810-E0E2-47F3-9736-2861C72321C3}" uniqueName="234" name="wai_q7" queryTableFieldId="234"/>
    <tableColumn id="235" xr3:uid="{941597AB-135A-4464-B9C6-1C0E502C262D}" uniqueName="235" name="wai_q8" queryTableFieldId="235"/>
    <tableColumn id="236" xr3:uid="{66EA7256-05B1-4248-9DBA-59AE49CACCEE}" uniqueName="236" name="wai_q9" queryTableFieldId="236"/>
    <tableColumn id="237" xr3:uid="{9E80331A-FD75-49CA-B1B6-3E52A650F958}" uniqueName="237" name="wai_q10" queryTableFieldId="237"/>
    <tableColumn id="238" xr3:uid="{B84F9393-3F4F-44EC-A127-ADFB75E2F30E}" uniqueName="238" name="wai_q11" queryTableFieldId="238"/>
    <tableColumn id="239" xr3:uid="{3F232CC1-4C6A-4883-840C-52F8D6B02A7A}" uniqueName="239" name="wai_q12" queryTableFieldId="239"/>
    <tableColumn id="240" xr3:uid="{695A8131-58E1-4DCE-B255-CC4EC9E7332A}" uniqueName="240" name="questionnaire_dalliance_thrapeutique_wai_complete" queryTableFieldId="240"/>
    <tableColumn id="241" xr3:uid="{C7B03E59-7A92-4CE5-8648-A58535B90938}" uniqueName="241" name="ctqs_q1" queryTableFieldId="241"/>
    <tableColumn id="242" xr3:uid="{716B0A99-B437-4E8F-A42A-E44E83A809FC}" uniqueName="242" name="ctqs_q2" queryTableFieldId="242"/>
    <tableColumn id="243" xr3:uid="{5819B5FD-AD7A-45A1-9AA1-CAA8DDD44D3C}" uniqueName="243" name="ctqs_q3" queryTableFieldId="243"/>
    <tableColumn id="244" xr3:uid="{FF4B29E3-0666-4BBA-807B-A01650EAF8F0}" uniqueName="244" name="ctqs_q4" queryTableFieldId="244"/>
    <tableColumn id="245" xr3:uid="{280ADE23-3765-4B01-ACB6-409E1841506E}" uniqueName="245" name="ctqs_q5" queryTableFieldId="245"/>
    <tableColumn id="246" xr3:uid="{6C763434-99B5-48FC-AB27-593E4B610920}" uniqueName="246" name="ctqs_q6" queryTableFieldId="246"/>
    <tableColumn id="247" xr3:uid="{8AEC2E36-C2C4-4731-9ED2-D7E48D32AD7F}" uniqueName="247" name="ctqs_q7" queryTableFieldId="247"/>
    <tableColumn id="248" xr3:uid="{1A4026D3-DACE-496C-919B-2C4FAF7A3DEB}" uniqueName="248" name="ctqs_q8" queryTableFieldId="248"/>
    <tableColumn id="249" xr3:uid="{2F492681-2142-440B-B401-DB99ED78B567}" uniqueName="249" name="ctqs_q9" queryTableFieldId="249"/>
    <tableColumn id="250" xr3:uid="{D69A63FF-CAC5-467F-B65F-D1209F708C21}" uniqueName="250" name="ctqs_q10" queryTableFieldId="250"/>
    <tableColumn id="251" xr3:uid="{BA553E24-5EC5-4ACB-B022-D56A3DC30F5B}" uniqueName="251" name="ctqs_q11" queryTableFieldId="251"/>
    <tableColumn id="252" xr3:uid="{AF6CB924-C13C-464A-8F20-0A9A5727287F}" uniqueName="252" name="ctqs_q12" queryTableFieldId="252"/>
    <tableColumn id="253" xr3:uid="{3996E9C2-A562-4ECB-A6F9-661691399852}" uniqueName="253" name="ctqs_q13" queryTableFieldId="253"/>
    <tableColumn id="254" xr3:uid="{C612AF40-A880-4208-9D11-D66340E180BB}" uniqueName="254" name="ctqs_q14" queryTableFieldId="254"/>
    <tableColumn id="255" xr3:uid="{CBD642A6-094C-4A99-BA22-7241C975CC75}" uniqueName="255" name="ctqs_q15" queryTableFieldId="255"/>
    <tableColumn id="256" xr3:uid="{69D0ABEB-646B-4CAE-804D-5F1A691A1D66}" uniqueName="256" name="ctqs_q16" queryTableFieldId="256"/>
    <tableColumn id="257" xr3:uid="{306F81E1-EE62-4099-9CAE-10E1F35B210B}" uniqueName="257" name="ctqs_q17" queryTableFieldId="257"/>
    <tableColumn id="258" xr3:uid="{5047E750-D1D2-4235-8991-21B356ACB2F2}" uniqueName="258" name="ctqs_q18" queryTableFieldId="258"/>
    <tableColumn id="259" xr3:uid="{A960D910-1D43-4EFF-BF07-31CD13C92B76}" uniqueName="259" name="ctqs_q19" queryTableFieldId="259"/>
    <tableColumn id="260" xr3:uid="{31D6B94A-7A9A-4C05-9A16-E9008E5C8E23}" uniqueName="260" name="ctqs_q20" queryTableFieldId="260"/>
    <tableColumn id="261" xr3:uid="{F1E958F6-1330-4AF9-8D3A-1CE0A10ABCC9}" uniqueName="261" name="ctqs_q21" queryTableFieldId="261"/>
    <tableColumn id="262" xr3:uid="{BD785EA2-C8D7-456B-8C03-CE1C65C83C6D}" uniqueName="262" name="ctqs_q22" queryTableFieldId="262"/>
    <tableColumn id="263" xr3:uid="{76E7F9F1-DE2F-4A17-8EDA-504F390828DF}" uniqueName="263" name="ctqs_q23" queryTableFieldId="263"/>
    <tableColumn id="264" xr3:uid="{6F737A45-ED04-4574-B982-7613C32C7C91}" uniqueName="264" name="ctqs_q24" queryTableFieldId="264"/>
    <tableColumn id="265" xr3:uid="{B2453D19-6C45-48BE-B978-EAB792024BFA}" uniqueName="265" name="ctqs_q25" queryTableFieldId="265"/>
    <tableColumn id="266" xr3:uid="{10CFC301-9AD7-4580-9397-B674C5B4C4B5}" uniqueName="266" name="ctqs_q26" queryTableFieldId="266"/>
    <tableColumn id="267" xr3:uid="{7C1B4E78-693B-4D6E-8D25-341A7C96CA4C}" uniqueName="267" name="ctqs_q27" queryTableFieldId="267"/>
    <tableColumn id="268" xr3:uid="{006C49C9-1DB8-4858-9CA2-5DF01BDF37C9}" uniqueName="268" name="ctqs_q28" queryTableFieldId="268"/>
    <tableColumn id="269" xr3:uid="{5F5DB342-4C4D-4561-881D-2827E897CC92}" uniqueName="269" name="questionnaire_sur_les_traumatismes_denfance_ctq_complete" queryTableFieldId="269"/>
    <tableColumn id="270" xr3:uid="{A9DC31FF-A441-41B8-948C-80E6D0E5C691}" uniqueName="270" name="gses_q1" queryTableFieldId="270"/>
    <tableColumn id="271" xr3:uid="{820C6DD0-5AD4-4DAD-8AA3-977D5362936E}" uniqueName="271" name="gses_q2" queryTableFieldId="271"/>
    <tableColumn id="272" xr3:uid="{3480C009-CC1D-490C-AFB9-B636DCFB35AB}" uniqueName="272" name="gses_q3" queryTableFieldId="272"/>
    <tableColumn id="273" xr3:uid="{01053D48-4E45-489A-B863-70FC1B4F3BAA}" uniqueName="273" name="gses_q4" queryTableFieldId="273"/>
    <tableColumn id="274" xr3:uid="{95250D3B-9828-488F-B128-997892053F9B}" uniqueName="274" name="gses_q5" queryTableFieldId="274"/>
    <tableColumn id="275" xr3:uid="{419F4F6B-7A34-4018-A58E-73153CEE0BE6}" uniqueName="275" name="gses_q6" queryTableFieldId="275"/>
    <tableColumn id="276" xr3:uid="{D7859310-AEE4-4479-A021-68F902087632}" uniqueName="276" name="gses_q7" queryTableFieldId="276"/>
    <tableColumn id="277" xr3:uid="{F00DCC20-3E10-412A-B14E-B1101CBD1372}" uniqueName="277" name="gses_q8" queryTableFieldId="277"/>
    <tableColumn id="278" xr3:uid="{192090E5-39E9-43DA-904C-11A1F782C826}" uniqueName="278" name="gses_q9" queryTableFieldId="278"/>
    <tableColumn id="279" xr3:uid="{82B81A2D-FE83-4F90-B5FC-A13485210351}" uniqueName="279" name="gses_q10" queryTableFieldId="279"/>
    <tableColumn id="280" xr3:uid="{7A1302B3-B545-4057-AF70-CE7F44324865}" uniqueName="280" name="questionnaire_sur_lautoefficacit_gses_complete" queryTableFieldId="280"/>
    <tableColumn id="281" xr3:uid="{EBA60454-40F3-4A1E-8AAB-B7BA0D1B46D2}" uniqueName="281" name="mathys_q1" queryTableFieldId="281"/>
    <tableColumn id="282" xr3:uid="{2FC8519E-CD3B-4E22-92EB-AECE1477D08B}" uniqueName="282" name="mathys_q2" queryTableFieldId="282"/>
    <tableColumn id="283" xr3:uid="{0464083E-902B-4F18-B2CD-F5BBA4090D98}" uniqueName="283" name="mathys_q3" queryTableFieldId="283"/>
    <tableColumn id="284" xr3:uid="{520EFDE0-F463-409E-88E8-19CB7CD95DBF}" uniqueName="284" name="mathys_q4" queryTableFieldId="284"/>
    <tableColumn id="285" xr3:uid="{8B924DD4-FADA-4E56-A2E0-24F751D6100C}" uniqueName="285" name="mathys_q5" queryTableFieldId="285"/>
    <tableColumn id="286" xr3:uid="{094294C2-08C8-4B1D-A754-859085502388}" uniqueName="286" name="mathys_q6" queryTableFieldId="286"/>
    <tableColumn id="287" xr3:uid="{ABC771AB-7915-4A88-9521-1DAD5C2BBB41}" uniqueName="287" name="mathys_q7" queryTableFieldId="287"/>
    <tableColumn id="288" xr3:uid="{C5BF09FA-FCD4-479B-9196-7DB8914DC036}" uniqueName="288" name="mathys_q8" queryTableFieldId="288"/>
    <tableColumn id="289" xr3:uid="{7E3EEB6B-0CF1-47D6-8B4E-9919EC053E05}" uniqueName="289" name="mathys_q9" queryTableFieldId="289"/>
    <tableColumn id="290" xr3:uid="{AB5DFCF1-0B5D-4CF7-8EE2-31A3DC3DDF12}" uniqueName="290" name="mathys_q10" queryTableFieldId="290"/>
    <tableColumn id="291" xr3:uid="{2284E371-DB01-40A7-8231-260A8C795925}" uniqueName="291" name="mathys_q11" queryTableFieldId="291"/>
    <tableColumn id="292" xr3:uid="{456D5EE6-C84E-4C2A-8E5B-5B00803B1F2B}" uniqueName="292" name="mathys_q12" queryTableFieldId="292"/>
    <tableColumn id="293" xr3:uid="{D76890A8-135D-429F-82D7-A66DCC259AF0}" uniqueName="293" name="mathys_q13" queryTableFieldId="293"/>
    <tableColumn id="294" xr3:uid="{B826A949-0421-452C-90B6-E93910CEE2BF}" uniqueName="294" name="mathys_q14" queryTableFieldId="294"/>
    <tableColumn id="295" xr3:uid="{CE54C3DD-A130-48EC-ADD9-838D2233104E}" uniqueName="295" name="mathys_q15" queryTableFieldId="295"/>
    <tableColumn id="296" xr3:uid="{C7EA706F-DFCD-4FBE-8B9A-11D7C9893D63}" uniqueName="296" name="mathys_q16" queryTableFieldId="296"/>
    <tableColumn id="297" xr3:uid="{17B84F82-76C8-40CE-BD37-CE1FF1FA3305}" uniqueName="297" name="mathys_q17" queryTableFieldId="297"/>
    <tableColumn id="298" xr3:uid="{9DEF7E1B-B9BD-4B6C-B521-F70391FB9F7F}" uniqueName="298" name="mathys_q18" queryTableFieldId="298"/>
    <tableColumn id="299" xr3:uid="{E4AE217E-3484-4E53-9324-B27F12E80877}" uniqueName="299" name="mathys_q19" queryTableFieldId="299"/>
    <tableColumn id="300" xr3:uid="{4DB80D90-5561-404A-BBF6-578BF2FB1873}" uniqueName="300" name="mathys_q20" queryTableFieldId="300"/>
    <tableColumn id="301" xr3:uid="{ACBCD46F-A224-4404-9E79-6E22C0666D0B}" uniqueName="301" name="echelle_dactivation_mathys_complete" queryTableFieldId="301"/>
    <tableColumn id="302" xr3:uid="{322C8527-9745-4466-86BB-B24B161BE90F}" uniqueName="302" name="questionnaire_sur_les_relations_sociales_ssq6_timestamp" queryTableFieldId="302" dataDxfId="156"/>
    <tableColumn id="303" xr3:uid="{B83210A9-B74B-4191-AAB9-C4C815FBA809}" uniqueName="303" name="ssq6quant_q1" queryTableFieldId="303"/>
    <tableColumn id="304" xr3:uid="{66782224-03B0-487C-9FBA-F3930C9E21D9}" uniqueName="304" name="ssq6qual_q1" queryTableFieldId="304"/>
    <tableColumn id="305" xr3:uid="{A570D413-EF63-47B0-846B-73F1DDEABCE7}" uniqueName="305" name="ssq6quant_q2" queryTableFieldId="305"/>
    <tableColumn id="306" xr3:uid="{3057D705-E96A-49F6-9C11-F3F9199FFE7A}" uniqueName="306" name="ssq6qual_q2" queryTableFieldId="306"/>
    <tableColumn id="307" xr3:uid="{CE5C2E67-159D-4760-A4BC-DAEAECBC63DA}" uniqueName="307" name="ssq6quant_q3" queryTableFieldId="307"/>
    <tableColumn id="308" xr3:uid="{799F1C7B-C417-4583-9E4F-D6C24C2CEFAC}" uniqueName="308" name="ssq6qual_q3" queryTableFieldId="308"/>
    <tableColumn id="309" xr3:uid="{2C8CAB76-128A-4267-88A2-6D6EF5241B29}" uniqueName="309" name="ssq6quant_q4" queryTableFieldId="309"/>
    <tableColumn id="310" xr3:uid="{4BDE34F4-8B4D-496E-B713-DDAA05A97E07}" uniqueName="310" name="ssq6qual_q4" queryTableFieldId="310"/>
    <tableColumn id="311" xr3:uid="{7ED35BFC-6ACB-4A4E-BCD7-198CFA9CA9A0}" uniqueName="311" name="ssq6quant_q5" queryTableFieldId="311"/>
    <tableColumn id="312" xr3:uid="{70CECC28-DB1E-4A74-A4ED-43B516D01091}" uniqueName="312" name="ssq6qual_q5" queryTableFieldId="312"/>
    <tableColumn id="313" xr3:uid="{19A96204-FE8D-4902-8B52-BE04610FC343}" uniqueName="313" name="ssq6quant_q6" queryTableFieldId="313"/>
    <tableColumn id="314" xr3:uid="{61A86FEE-D4A0-4504-889F-805252E25975}" uniqueName="314" name="ssq6qual_q6" queryTableFieldId="314"/>
    <tableColumn id="315" xr3:uid="{0FB4920B-571A-4F5F-B546-93C8EC0BFC31}" uniqueName="315" name="questionnaire_sur_les_relations_sociales_ssq6_complete" queryTableFieldId="315"/>
    <tableColumn id="316" xr3:uid="{17105865-7AD9-4C24-B874-A2D9158F3280}" uniqueName="316" name="bearni_ataxie_jdsyo" queryTableFieldId="316"/>
    <tableColumn id="317" xr3:uid="{7B8871A5-CBD6-42EC-BB5B-4F6EC42197C9}" uniqueName="317" name="bearni_ataxie_jgsyo" queryTableFieldId="317"/>
    <tableColumn id="318" xr3:uid="{3529DDEC-30A8-4ABE-8184-462C2E129BF0}" uniqueName="318" name="bearni_ataxie_jdsyf" queryTableFieldId="318"/>
    <tableColumn id="319" xr3:uid="{0D699F2E-6DBE-47B2-8D56-3736A2A6E537}" uniqueName="319" name="bearni_ataxie_jgsyf" queryTableFieldId="319"/>
    <tableColumn id="320" xr3:uid="{CFD957BF-3AFC-4C71-A6CD-16C7082A752B}" uniqueName="320" name="bearni_fluencealternee" queryTableFieldId="320"/>
    <tableColumn id="321" xr3:uid="{D564C737-F27F-409A-AF2A-A93068022BFE}" uniqueName="321" name="bearni_ordialphab1" queryTableFieldId="321"/>
    <tableColumn id="322" xr3:uid="{DABEA810-8C46-4FCA-869D-4EDFFAA03100}" uniqueName="322" name="bearni_ordialphab2" queryTableFieldId="322"/>
    <tableColumn id="323" xr3:uid="{1B04110D-BCE6-4F3E-A6FB-F31340922D26}" uniqueName="323" name="bearni_ordialphab3" queryTableFieldId="323"/>
    <tableColumn id="324" xr3:uid="{DCC5A945-0E89-4CA1-A3CF-DC0D78AD51AF}" uniqueName="324" name="bearni_ordialphab4" queryTableFieldId="324"/>
    <tableColumn id="325" xr3:uid="{0A1227DF-8EB9-42D7-B0E5-405462DA158D}" uniqueName="325" name="bearni_ordialphab5" queryTableFieldId="325"/>
    <tableColumn id="326" xr3:uid="{4AFC5609-F811-48D9-A6D2-AA0813F4ED85}" uniqueName="326" name="bearni_capvis1" queryTableFieldId="326"/>
    <tableColumn id="327" xr3:uid="{4090B67A-4C86-44AC-B4F5-C5E3125237CD}" uniqueName="327" name="bearni_capvis2" queryTableFieldId="327"/>
    <tableColumn id="328" xr3:uid="{BFF7210B-DDF9-430F-B8BD-B1E1E3B6F460}" uniqueName="328" name="bearni_capvis3" queryTableFieldId="328"/>
    <tableColumn id="329" xr3:uid="{E7E2B785-025A-4302-88FD-EC8CBA50D358}" uniqueName="329" name="bearni_capvis4" queryTableFieldId="329"/>
    <tableColumn id="330" xr3:uid="{150EF7F2-D931-4469-9D59-5A94758A6D74}" uniqueName="330" name="bearni_capvis5" queryTableFieldId="330"/>
    <tableColumn id="331" xr3:uid="{42E28DE2-C938-475A-8BC5-9A38AB855162}" uniqueName="331" name="bearni_memverbaledifferee" queryTableFieldId="331"/>
    <tableColumn id="332" xr3:uid="{60D82D1C-9322-4274-BFA8-620A7675D5E4}" uniqueName="332" name="bearni_complete" queryTableFieldId="332"/>
    <tableColumn id="333" xr3:uid="{8778D600-DBFC-4001-9015-300D131D3079}" uniqueName="333" name="form1_complete" queryTableFieldId="333"/>
    <tableColumn id="334" xr3:uid="{7534B962-4FE9-4226-ADAB-83106C949792}" uniqueName="334" name="hsi_q1" queryTableFieldId="334" dataDxfId="155"/>
    <tableColumn id="335" xr3:uid="{7050F0A6-7FD5-449B-89B7-B0BBAD7B5EC5}" uniqueName="335" name="hsi_q2" queryTableFieldId="335" dataDxfId="154"/>
    <tableColumn id="336" xr3:uid="{CEAB1522-56D3-407F-A24A-83942FE8DEC1}" uniqueName="336" name="hsi_q3" queryTableFieldId="336" dataDxfId="153"/>
    <tableColumn id="337" xr3:uid="{263621CA-3D31-4546-AC7D-B49460903E3A}" uniqueName="337" name="hsi_q4" queryTableFieldId="337" dataDxfId="152"/>
    <tableColumn id="338" xr3:uid="{D0149373-B2BD-4E81-B427-162F82F9B75C}" uniqueName="338" name="hsi_q5" queryTableFieldId="338" dataDxfId="151"/>
    <tableColumn id="339" xr3:uid="{E61511F6-2E31-4C21-8783-3C39F75EDD34}" uniqueName="339" name="hsi_q6" queryTableFieldId="339" dataDxfId="150"/>
    <tableColumn id="340" xr3:uid="{1C3DF4D4-4F06-420A-B14A-D4144EA87E5E}" uniqueName="340" name="hsi_q7" queryTableFieldId="340" dataDxfId="149"/>
    <tableColumn id="341" xr3:uid="{891A3DFD-0800-4998-88C9-A37D6DCD8AEC}" uniqueName="341" name="hsi_q8" queryTableFieldId="341" dataDxfId="148"/>
    <tableColumn id="342" xr3:uid="{F52091FD-40E1-40E3-99F0-80D4939AD085}" uniqueName="342" name="hsi_q9" queryTableFieldId="342" dataDxfId="147"/>
    <tableColumn id="343" xr3:uid="{9FC309DA-E02B-4237-ABBA-7E92B37A18C3}" uniqueName="343" name="hypersomnie_hsi_complete" queryTableFieldId="343"/>
    <tableColumn id="344" xr3:uid="{7FBB6F74-32FB-4B61-9874-8A6161FBA19D}" uniqueName="344" name="ssq_n1" queryTableFieldId="344" dataDxfId="146"/>
    <tableColumn id="345" xr3:uid="{77AB908C-126C-4C64-A0A6-1CE0AD26D24D}" uniqueName="345" name="ssq_s2" queryTableFieldId="345" dataDxfId="145"/>
    <tableColumn id="346" xr3:uid="{E09D243B-7CC1-4C1C-B84F-2161010F3703}" uniqueName="346" name="ssq_n2" queryTableFieldId="346" dataDxfId="144"/>
    <tableColumn id="347" xr3:uid="{D62D0786-A9D0-41EE-93EE-F670EE143566}" uniqueName="347" name="ssq_s1" queryTableFieldId="347" dataDxfId="143"/>
    <tableColumn id="348" xr3:uid="{6F63BB7F-2E6F-4A25-A884-A1F57052752E}" uniqueName="348" name="ssq_n3" queryTableFieldId="348" dataDxfId="142"/>
    <tableColumn id="349" xr3:uid="{6EB71F40-EADF-4CF8-A93D-2855739C987B}" uniqueName="349" name="ssq_s3" queryTableFieldId="349" dataDxfId="141"/>
    <tableColumn id="350" xr3:uid="{F0694046-4704-4B81-9FE9-9E378BAB3123}" uniqueName="350" name="ssq_n4" queryTableFieldId="350" dataDxfId="140"/>
    <tableColumn id="351" xr3:uid="{3FE5053E-3038-491A-AB46-35F058A7DA32}" uniqueName="351" name="ssq_s4" queryTableFieldId="351" dataDxfId="139"/>
    <tableColumn id="352" xr3:uid="{96DC225E-7DEC-46F7-8128-8C7C6DF788F3}" uniqueName="352" name="ssq_n5" queryTableFieldId="352" dataDxfId="138"/>
    <tableColumn id="353" xr3:uid="{32EB6C83-49CD-48B4-A026-901A4B9AFE5B}" uniqueName="353" name="ssq_s5" queryTableFieldId="353" dataDxfId="137"/>
    <tableColumn id="354" xr3:uid="{E3250A32-CCB3-44CC-B3A6-056331AA2EB9}" uniqueName="354" name="ssq_n6" queryTableFieldId="354" dataDxfId="136"/>
    <tableColumn id="355" xr3:uid="{5444F3F3-E125-4BE9-8DA8-E4EE077368E4}" uniqueName="355" name="ssq_s6" queryTableFieldId="355" dataDxfId="135"/>
    <tableColumn id="356" xr3:uid="{69DCEEA3-53D8-459D-9230-BC81521116BB}" uniqueName="356" name="support_social_ssq6_complete" queryTableFieldId="356"/>
    <tableColumn id="357" xr3:uid="{D1F15BE5-E72C-47AF-A1A8-670D8C800EA1}" uniqueName="357" name="ctq_q1" queryTableFieldId="357"/>
    <tableColumn id="358" xr3:uid="{BCF31773-D919-41DD-AE4A-B671145A5473}" uniqueName="358" name="ctq_q2" queryTableFieldId="358"/>
    <tableColumn id="359" xr3:uid="{0EF14013-5D3D-4B29-855B-9621F11F6251}" uniqueName="359" name="ctq_q3" queryTableFieldId="359"/>
    <tableColumn id="360" xr3:uid="{9708DD18-FE12-4DA1-9DB0-2B1B3D93C743}" uniqueName="360" name="ctq_q4" queryTableFieldId="360"/>
    <tableColumn id="361" xr3:uid="{653E71D0-7876-4908-8FAD-7B480A8970E6}" uniqueName="361" name="ctq_q5" queryTableFieldId="361"/>
    <tableColumn id="362" xr3:uid="{41C17869-1B8A-446E-935B-1FD615E04C67}" uniqueName="362" name="ctq_q6" queryTableFieldId="362"/>
    <tableColumn id="363" xr3:uid="{F458EFEB-D3D9-46C0-A48E-FCE717F1E6AC}" uniqueName="363" name="ctq_q7" queryTableFieldId="363"/>
    <tableColumn id="364" xr3:uid="{252AA378-53E0-41A2-ABD3-01645B54812C}" uniqueName="364" name="ctq_q8" queryTableFieldId="364"/>
    <tableColumn id="365" xr3:uid="{E5E9DE5E-45EF-4A50-B0F3-3492F36CFB0B}" uniqueName="365" name="ctq_q9" queryTableFieldId="365"/>
    <tableColumn id="366" xr3:uid="{59FC0825-1799-4433-AA7E-1C5FBB63B5DD}" uniqueName="366" name="ctq_q10" queryTableFieldId="366"/>
    <tableColumn id="367" xr3:uid="{FC106ED5-C496-4F90-99FA-05E75409DB31}" uniqueName="367" name="ctq_q11" queryTableFieldId="367"/>
    <tableColumn id="368" xr3:uid="{A4F802CF-F5E2-4D61-9138-F662D1EF8965}" uniqueName="368" name="ctq_q12" queryTableFieldId="368"/>
    <tableColumn id="369" xr3:uid="{C2E5EA33-2EEF-4540-ACED-16C6CA94A487}" uniqueName="369" name="ctq_q13" queryTableFieldId="369"/>
    <tableColumn id="370" xr3:uid="{F2E69984-E6D9-4643-B25A-57D5CF995137}" uniqueName="370" name="ctq_q14" queryTableFieldId="370"/>
    <tableColumn id="371" xr3:uid="{3CE200D9-13BD-42DF-B054-DCAB2FF9BAB0}" uniqueName="371" name="ctq_q15" queryTableFieldId="371"/>
    <tableColumn id="372" xr3:uid="{880391D5-C802-44DE-8F02-E6E0FE8A55E4}" uniqueName="372" name="ctq_q16" queryTableFieldId="372"/>
    <tableColumn id="373" xr3:uid="{751D2E27-3379-435F-A6E4-A91894B3291E}" uniqueName="373" name="ctq_q17" queryTableFieldId="373"/>
    <tableColumn id="374" xr3:uid="{8851E9A2-4CC3-4C58-97D9-7D6F18D2F826}" uniqueName="374" name="ctq_q18" queryTableFieldId="374"/>
    <tableColumn id="375" xr3:uid="{92D605D0-1640-4EAC-A114-1D996CF9DB4B}" uniqueName="375" name="ctq_q19" queryTableFieldId="375"/>
    <tableColumn id="376" xr3:uid="{FB881ED2-2B3E-4442-A104-ABFC426CDEA9}" uniqueName="376" name="ctq_q20" queryTableFieldId="376"/>
    <tableColumn id="377" xr3:uid="{7E839FB6-1430-4808-AE56-8592A925F14B}" uniqueName="377" name="ctq_q21" queryTableFieldId="377"/>
    <tableColumn id="378" xr3:uid="{F85F799D-18F1-46DF-ADF9-AC0F6E43FF6F}" uniqueName="378" name="ctq_q22" queryTableFieldId="378"/>
    <tableColumn id="379" xr3:uid="{F385EA45-E29C-4ADD-B55B-61E9FBB3B75E}" uniqueName="379" name="ctq_q23" queryTableFieldId="379"/>
    <tableColumn id="380" xr3:uid="{9E52DA12-C031-41E0-A8FB-118C8A0D50B0}" uniqueName="380" name="ctq_q24" queryTableFieldId="380"/>
    <tableColumn id="381" xr3:uid="{40F0C8CE-BDC3-4E11-8373-9BD76F7B41D9}" uniqueName="381" name="ctq_q25" queryTableFieldId="381"/>
    <tableColumn id="382" xr3:uid="{A458F290-0911-4573-8FDE-8408CA6D86AE}" uniqueName="382" name="ctq_q27" queryTableFieldId="382"/>
    <tableColumn id="383" xr3:uid="{FCED88BC-950B-4CCD-B7D9-E10C51F5604C}" uniqueName="383" name="ctq_q26" queryTableFieldId="383"/>
    <tableColumn id="384" xr3:uid="{E1A0484D-1AA0-4970-93AC-1A2AD3141C5C}" uniqueName="384" name="ctq_q28" queryTableFieldId="384"/>
    <tableColumn id="385" xr3:uid="{7BB1D863-1376-4664-9B1F-25CB54343449}" uniqueName="385" name="traumatismes_infantiles_ctq_complete" queryTableFieldId="385"/>
    <tableColumn id="386" xr3:uid="{7E4F9493-658D-4484-B79D-E7A1BF5BF3D1}" uniqueName="386" name="rrs_q1" queryTableFieldId="386" dataDxfId="134"/>
    <tableColumn id="387" xr3:uid="{63F105C2-7C5F-49D4-B64D-6F608B8D7090}" uniqueName="387" name="rrs_q2" queryTableFieldId="387" dataDxfId="133"/>
    <tableColumn id="388" xr3:uid="{1A2E22CD-120F-4D18-A3C3-E8B7988A198C}" uniqueName="388" name="rrs_q3" queryTableFieldId="388" dataDxfId="132"/>
    <tableColumn id="389" xr3:uid="{6E1D1016-03F8-49BD-B8DE-347EFDC0CC48}" uniqueName="389" name="rrs_q4" queryTableFieldId="389" dataDxfId="131"/>
    <tableColumn id="390" xr3:uid="{92CE672F-43D6-4A55-9B9B-12B9125F1987}" uniqueName="390" name="rrs_q5" queryTableFieldId="390" dataDxfId="130"/>
    <tableColumn id="391" xr3:uid="{AF92E3A2-BAFF-42B1-8629-CA35743C44D6}" uniqueName="391" name="rrs_q6" queryTableFieldId="391" dataDxfId="129"/>
    <tableColumn id="392" xr3:uid="{0EEE2D1D-326F-412B-BC71-16163BC9EA27}" uniqueName="392" name="rrs_q7" queryTableFieldId="392" dataDxfId="128"/>
    <tableColumn id="393" xr3:uid="{AB31AA89-CBF2-4C97-AF68-3AAD8DCD3CA9}" uniqueName="393" name="rrs_q8" queryTableFieldId="393" dataDxfId="127"/>
    <tableColumn id="394" xr3:uid="{2BC244EE-EA00-4FCC-8093-533164293C5F}" uniqueName="394" name="rrs_q9" queryTableFieldId="394" dataDxfId="126"/>
    <tableColumn id="395" xr3:uid="{16E6EDCC-D684-4E2B-A341-6EA3B7957AE8}" uniqueName="395" name="rrs_q10" queryTableFieldId="395" dataDxfId="125"/>
    <tableColumn id="396" xr3:uid="{FEA1A146-0041-44ED-99D0-163A35B141CA}" uniqueName="396" name="ruminations_rrs10_complete" queryTableFieldId="396"/>
    <tableColumn id="397" xr3:uid="{179BE07B-6446-4230-ADFA-BF02BF48E7F9}" uniqueName="397" name="assist_q1a" queryTableFieldId="397" dataDxfId="124"/>
    <tableColumn id="398" xr3:uid="{3C4B26D1-0955-4EFB-9DF2-BCC152923963}" uniqueName="398" name="assist_q1b" queryTableFieldId="398" dataDxfId="123"/>
    <tableColumn id="399" xr3:uid="{5F59B73D-1507-4A33-8D66-42F445BB321B}" uniqueName="399" name="assist_q1c" queryTableFieldId="399" dataDxfId="122"/>
    <tableColumn id="400" xr3:uid="{716D1560-0FC4-4BCD-988F-3C301F9A8B2F}" uniqueName="400" name="assist_q1d" queryTableFieldId="400" dataDxfId="121"/>
    <tableColumn id="401" xr3:uid="{DB151778-52CE-4F4B-8348-4CC127575D92}" uniqueName="401" name="assist_q1e" queryTableFieldId="401" dataDxfId="120"/>
    <tableColumn id="402" xr3:uid="{6469364E-3ED6-4A3A-84A4-86C41CF291E7}" uniqueName="402" name="assist_q1f" queryTableFieldId="402" dataDxfId="119"/>
    <tableColumn id="403" xr3:uid="{FEADCF0C-448E-4A31-BFB2-51395B58BD92}" uniqueName="403" name="assist_q1g" queryTableFieldId="403" dataDxfId="118"/>
    <tableColumn id="404" xr3:uid="{6E1843A7-F4E6-40F9-BDFE-A115567535B3}" uniqueName="404" name="assist_q1h" queryTableFieldId="404" dataDxfId="117"/>
    <tableColumn id="405" xr3:uid="{DDDFC955-BEC0-4528-B6D0-544DC3C3FCF9}" uniqueName="405" name="assist_q1i" queryTableFieldId="405" dataDxfId="116"/>
    <tableColumn id="406" xr3:uid="{B12FF993-4116-47BA-8799-5365589CF52D}" uniqueName="406" name="assist_q1j" queryTableFieldId="406" dataDxfId="115"/>
    <tableColumn id="407" xr3:uid="{72EA887D-1904-482E-86D2-D80B5811776D}" uniqueName="407" name="assist_q1j_autres" queryTableFieldId="407" dataDxfId="114"/>
    <tableColumn id="408" xr3:uid="{DE061F41-8DEB-416B-AB0E-AF7B23A6F2FE}" uniqueName="408" name="assist_q2a" queryTableFieldId="408" dataDxfId="113"/>
    <tableColumn id="409" xr3:uid="{AD6D1E4B-A2BB-4F02-8075-038995EF07F5}" uniqueName="409" name="assist_q2b" queryTableFieldId="409" dataDxfId="112"/>
    <tableColumn id="410" xr3:uid="{091DCCBA-7A27-4B4B-972D-6B72751F92BF}" uniqueName="410" name="asssit_q2c" queryTableFieldId="410" dataDxfId="111"/>
    <tableColumn id="411" xr3:uid="{8EEF42CD-E040-4A35-A7A7-4E2CDBCB67B1}" uniqueName="411" name="assist_q2d" queryTableFieldId="411" dataDxfId="110"/>
    <tableColumn id="412" xr3:uid="{3E1DB04B-F6D1-4CD0-BAF1-8B5C8C0BBB6B}" uniqueName="412" name="assist_q2e" queryTableFieldId="412" dataDxfId="109"/>
    <tableColumn id="413" xr3:uid="{CD3330C3-A6EB-47F0-846A-5D1F0570EBEF}" uniqueName="413" name="assist_q2f" queryTableFieldId="413" dataDxfId="108"/>
    <tableColumn id="414" xr3:uid="{55921296-F377-45B2-B3F4-5BB157C8368C}" uniqueName="414" name="assist_q2g" queryTableFieldId="414" dataDxfId="107"/>
    <tableColumn id="415" xr3:uid="{B1E7A463-8F54-4A42-949F-77BCF5FE5A21}" uniqueName="415" name="assist_q2h" queryTableFieldId="415" dataDxfId="106"/>
    <tableColumn id="416" xr3:uid="{310B0E09-7ECF-48AF-AF90-BEB86480DC7E}" uniqueName="416" name="assist_q2i" queryTableFieldId="416" dataDxfId="105"/>
    <tableColumn id="417" xr3:uid="{12A40676-0C67-4672-9962-4B832B9CE340}" uniqueName="417" name="assist_q2j" queryTableFieldId="417" dataDxfId="104"/>
    <tableColumn id="418" xr3:uid="{5C9FD4FC-F904-4959-BB58-417CBF2857B1}" uniqueName="418" name="assist_q3a" queryTableFieldId="418" dataDxfId="103"/>
    <tableColumn id="419" xr3:uid="{F61691AD-B4A3-4639-96A9-BF97C35A651F}" uniqueName="419" name="assist_q3b" queryTableFieldId="419" dataDxfId="102"/>
    <tableColumn id="420" xr3:uid="{04F012C3-E88B-483D-A816-EF849DFDD94E}" uniqueName="420" name="assist_q3c" queryTableFieldId="420" dataDxfId="101"/>
    <tableColumn id="421" xr3:uid="{E64796B5-298B-42A5-A00F-0B42261EC51A}" uniqueName="421" name="assist_q3d" queryTableFieldId="421" dataDxfId="100"/>
    <tableColumn id="422" xr3:uid="{EBB38AAE-BD0B-42CE-9934-313C1CA60008}" uniqueName="422" name="assist_q3e" queryTableFieldId="422" dataDxfId="99"/>
    <tableColumn id="423" xr3:uid="{8B593D8A-42EE-452A-A3CF-2F4BA7201671}" uniqueName="423" name="assist_q3f" queryTableFieldId="423" dataDxfId="98"/>
    <tableColumn id="424" xr3:uid="{EF2A86B2-E1D9-4FD4-8BA4-11181973E845}" uniqueName="424" name="assist_q3g" queryTableFieldId="424" dataDxfId="97"/>
    <tableColumn id="425" xr3:uid="{649B02E5-2128-497D-826D-F197AB2076F0}" uniqueName="425" name="assist_q3h" queryTableFieldId="425" dataDxfId="96"/>
    <tableColumn id="426" xr3:uid="{45218C0C-4075-42FD-AF60-1DE5870C95FB}" uniqueName="426" name="assist_q3i" queryTableFieldId="426" dataDxfId="95"/>
    <tableColumn id="427" xr3:uid="{0B348746-B965-4BEA-AAD7-8CDB0F2F823C}" uniqueName="427" name="assist_q3j" queryTableFieldId="427" dataDxfId="94"/>
    <tableColumn id="428" xr3:uid="{E530A849-EC13-45C7-B5D5-4B0CAF8C2866}" uniqueName="428" name="assist_q4a" queryTableFieldId="428" dataDxfId="93"/>
    <tableColumn id="429" xr3:uid="{9C6ED1F1-B880-4191-9660-E1A7636683BB}" uniqueName="429" name="assist_q4b" queryTableFieldId="429" dataDxfId="92"/>
    <tableColumn id="430" xr3:uid="{4AA5D53A-AC15-4A4E-AE8B-A9A0649854E7}" uniqueName="430" name="assist_q4c" queryTableFieldId="430" dataDxfId="91"/>
    <tableColumn id="431" xr3:uid="{149A6BC3-A474-4A06-B266-96FE240DA5D0}" uniqueName="431" name="assist_q4d" queryTableFieldId="431" dataDxfId="90"/>
    <tableColumn id="432" xr3:uid="{75BB714B-E5EC-4195-8275-974A175983C1}" uniqueName="432" name="assist_q4e" queryTableFieldId="432" dataDxfId="89"/>
    <tableColumn id="433" xr3:uid="{13FF0F80-315F-4F81-B92A-C92BD51A26F9}" uniqueName="433" name="assist_q4f" queryTableFieldId="433" dataDxfId="88"/>
    <tableColumn id="434" xr3:uid="{513FA6C4-50EE-41E0-8C3F-E28B2D0E4A3E}" uniqueName="434" name="assist_q4g" queryTableFieldId="434" dataDxfId="87"/>
    <tableColumn id="435" xr3:uid="{6B6340C6-B69D-4E64-A13F-EEF0414FAC33}" uniqueName="435" name="assist_q4h" queryTableFieldId="435" dataDxfId="86"/>
    <tableColumn id="436" xr3:uid="{66C68153-389F-4888-B731-FE9B69BDB3CC}" uniqueName="436" name="assist_q4i" queryTableFieldId="436" dataDxfId="85"/>
    <tableColumn id="437" xr3:uid="{AD042200-869F-44FC-BFD1-EB35979D836B}" uniqueName="437" name="assist_q4j" queryTableFieldId="437" dataDxfId="84"/>
    <tableColumn id="438" xr3:uid="{AC5FFAF2-FF97-4002-91FB-42EE3D88F498}" uniqueName="438" name="assist_q5a" queryTableFieldId="438" dataDxfId="83"/>
    <tableColumn id="439" xr3:uid="{7DB8332C-4F01-43B4-B5AB-8B3F47E0BD33}" uniqueName="439" name="assist_q5b" queryTableFieldId="439" dataDxfId="82"/>
    <tableColumn id="440" xr3:uid="{33EF2F58-6E57-4F93-AC9B-FAF7700F6836}" uniqueName="440" name="assist_q5c" queryTableFieldId="440" dataDxfId="81"/>
    <tableColumn id="441" xr3:uid="{39428162-95B8-43F4-B9B2-EF794A907A8A}" uniqueName="441" name="assist_q5d" queryTableFieldId="441" dataDxfId="80"/>
    <tableColumn id="442" xr3:uid="{C19448F2-31B2-4C8F-97BD-DEAFFE116D43}" uniqueName="442" name="assist_q5e" queryTableFieldId="442" dataDxfId="79"/>
    <tableColumn id="443" xr3:uid="{4E90AB2F-FC92-433D-982C-60830DE14BFA}" uniqueName="443" name="assist_q5f" queryTableFieldId="443" dataDxfId="78"/>
    <tableColumn id="444" xr3:uid="{AA5E4B5F-368A-4238-AB29-601F8565277D}" uniqueName="444" name="assist_q5g" queryTableFieldId="444" dataDxfId="77"/>
    <tableColumn id="445" xr3:uid="{0C8E285F-ACDF-4A7E-A976-A5D99826F96E}" uniqueName="445" name="assist_q5h" queryTableFieldId="445" dataDxfId="76"/>
    <tableColumn id="446" xr3:uid="{7D9700FE-E41E-40C1-BD1F-49E1FA84D824}" uniqueName="446" name="assist_q5i" queryTableFieldId="446" dataDxfId="75"/>
    <tableColumn id="447" xr3:uid="{D6076586-3089-487D-A15E-B82A69987B84}" uniqueName="447" name="assist_q5j" queryTableFieldId="447" dataDxfId="74"/>
    <tableColumn id="448" xr3:uid="{26184647-0073-4861-9172-4F175D869B05}" uniqueName="448" name="assist_q6a" queryTableFieldId="448" dataDxfId="73"/>
    <tableColumn id="449" xr3:uid="{C2477AA5-EC69-43AD-BF8A-DAFA448E30DA}" uniqueName="449" name="assist_q6b" queryTableFieldId="449" dataDxfId="72"/>
    <tableColumn id="450" xr3:uid="{4C5AFD6F-7E33-477D-BD74-71E89406E86C}" uniqueName="450" name="assist_q6c" queryTableFieldId="450" dataDxfId="71"/>
    <tableColumn id="451" xr3:uid="{69D15144-6C8D-4C2D-A853-5F0E708998B4}" uniqueName="451" name="assist_q6d" queryTableFieldId="451" dataDxfId="70"/>
    <tableColumn id="452" xr3:uid="{F2A1110A-FA14-48C7-BABF-D2766349669B}" uniqueName="452" name="assist_q6e" queryTableFieldId="452" dataDxfId="69"/>
    <tableColumn id="453" xr3:uid="{6C442BE0-DEAF-492B-9B25-6B1C927231BF}" uniqueName="453" name="assist_q6f" queryTableFieldId="453" dataDxfId="68"/>
    <tableColumn id="454" xr3:uid="{0247AC87-B311-46E5-BE96-DBACEF680728}" uniqueName="454" name="assist_q6g" queryTableFieldId="454" dataDxfId="67"/>
    <tableColumn id="455" xr3:uid="{6A9EB4FA-100F-4B3D-820D-92BFE16E5267}" uniqueName="455" name="assist_q6h" queryTableFieldId="455" dataDxfId="66"/>
    <tableColumn id="456" xr3:uid="{2205FF05-EF8C-48F9-AC77-B8AF8A59435F}" uniqueName="456" name="assist_q6i" queryTableFieldId="456" dataDxfId="65"/>
    <tableColumn id="457" xr3:uid="{4F123512-7AD6-4C53-955D-7ED57E86D74C}" uniqueName="457" name="assist_q6j" queryTableFieldId="457" dataDxfId="64"/>
    <tableColumn id="458" xr3:uid="{4CCC0E7D-B0A3-477A-88C6-BE516E395715}" uniqueName="458" name="assist_q7a" queryTableFieldId="458" dataDxfId="63"/>
    <tableColumn id="459" xr3:uid="{0716CA00-D680-4107-B6A0-B8B8105C484D}" uniqueName="459" name="assist_q7b" queryTableFieldId="459" dataDxfId="62"/>
    <tableColumn id="460" xr3:uid="{CB82A70E-F7BF-4EDA-AFF6-E82C9F4EE783}" uniqueName="460" name="assist_q7c" queryTableFieldId="460" dataDxfId="61"/>
    <tableColumn id="461" xr3:uid="{EC28194B-A25B-4BE4-BC35-008F2855F138}" uniqueName="461" name="assist_q7d" queryTableFieldId="461" dataDxfId="60"/>
    <tableColumn id="462" xr3:uid="{8B18A063-F202-4FBD-9CE0-965178140D23}" uniqueName="462" name="assist_q7e" queryTableFieldId="462" dataDxfId="59"/>
    <tableColumn id="463" xr3:uid="{BAEA9C49-5676-4EF5-9B24-C2CDAE9A3566}" uniqueName="463" name="assist_q7f" queryTableFieldId="463" dataDxfId="58"/>
    <tableColumn id="464" xr3:uid="{CE66B47F-B0B3-4936-886A-7CC6B0E8AA6E}" uniqueName="464" name="assist_q7g" queryTableFieldId="464" dataDxfId="57"/>
    <tableColumn id="465" xr3:uid="{9992D670-E968-4F74-93FE-C3731462C0E7}" uniqueName="465" name="assist_q7h" queryTableFieldId="465" dataDxfId="56"/>
    <tableColumn id="466" xr3:uid="{F840978B-9AEE-47E8-822F-59B4581AF738}" uniqueName="466" name="assist_q7i" queryTableFieldId="466" dataDxfId="55"/>
    <tableColumn id="467" xr3:uid="{A90732B2-72D5-4BFE-B7D1-5C25883FEE4F}" uniqueName="467" name="assist_q7j" queryTableFieldId="467" dataDxfId="54"/>
    <tableColumn id="468" xr3:uid="{2EE6FA8A-AB97-45C2-9D52-1878F9FEE932}" uniqueName="468" name="assist_q8" queryTableFieldId="468" dataDxfId="53"/>
    <tableColumn id="469" xr3:uid="{EB845BBE-B68D-4BCA-B584-1278E3856F75}" uniqueName="469" name="consommations_substances_assist_v3_complete" queryTableFieldId="469"/>
    <tableColumn id="471" xr3:uid="{492E75F9-1412-4797-A473-7B90ECE9AFE6}" uniqueName="471" name="dsm_total" queryTableFieldId="471" dataDxfId="52">
      <calculatedColumnFormula>SUM(NRMPNewRelapseModelI_DATA_2023_02_07_1120[[#This Row],[dsm_q1]],NRMPNewRelapseModelI_DATA_2023_02_07_1120[[#This Row],[dsm_q2]],NRMPNewRelapseModelI_DATA_2023_02_07_1120[[#This Row],[dsm_q3]],NRMPNewRelapseModelI_DATA_2023_02_07_1120[[#This Row],[dsm_q4]],NRMPNewRelapseModelI_DATA_2023_02_07_1120[[#This Row],[dsm_q5]],NRMPNewRelapseModelI_DATA_2023_02_07_1120[[#This Row],[dsm_q6]],NRMPNewRelapseModelI_DATA_2023_02_07_1120[[#This Row],[dsm_q7]],NRMPNewRelapseModelI_DATA_2023_02_07_1120[[#This Row],[dsm_q8]],NRMPNewRelapseModelI_DATA_2023_02_07_1120[[#This Row],[dsm_q9]],NRMPNewRelapseModelI_DATA_2023_02_07_1120[[#This Row],[dsm_q10]],NRMPNewRelapseModelI_DATA_2023_02_07_1120[[#This Row],[dsm_q11]])</calculatedColumnFormula>
    </tableColumn>
    <tableColumn id="472" xr3:uid="{4FA033C9-4936-4EAD-9267-64D9D3A39B67}" uniqueName="472" name="ocdsm_obs" queryTableFieldId="472" dataDxfId="51">
      <calculatedColumnFormula xml:space="preserve"> SUM( MAX(NRMPNewRelapseModelI_DATA_2023_02_07_1120[[#This Row],[ocdsm_q1]],NRMPNewRelapseModelI_DATA_2023_02_07_1120[[#This Row],[ocdsm_q2]]),NRMPNewRelapseModelI_DATA_2023_02_07_1120[[#This Row],[ocdsm_q3]],NRMPNewRelapseModelI_DATA_2023_02_07_1120[[#This Row],[ocdsm_q4]],NRMPNewRelapseModelI_DATA_2023_02_07_1120[[#This Row],[ocdsm_q5]],NRMPNewRelapseModelI_DATA_2023_02_07_1120[[#This Row],[ocdsm_q6]])</calculatedColumnFormula>
    </tableColumn>
    <tableColumn id="473" xr3:uid="{A1E4F19C-7A03-4DA2-9DEA-3E32A70939D8}" uniqueName="473" name="ocdsm_comp" queryTableFieldId="473" dataDxfId="50">
      <calculatedColumnFormula xml:space="preserve"> SUM(NRMPNewRelapseModelI_DATA_2023_02_07_1120[[#This Row],[ocdsm_q11]],NRMPNewRelapseModelI_DATA_2023_02_07_1120[[#This Row],[ocdsm_q12]],MAX(NRMPNewRelapseModelI_DATA_2023_02_07_1120[[#This Row],[ocdsm_q13]],NRMPNewRelapseModelI_DATA_2023_02_07_1120[[#This Row],[ocdsm_q14]]))</calculatedColumnFormula>
    </tableColumn>
    <tableColumn id="474" xr3:uid="{2C0FA0DC-14CC-419B-892C-DAAD876F2BC6}" uniqueName="474" name="ocdsm_tot" queryTableFieldId="474" dataDxfId="49">
      <calculatedColumnFormula xml:space="preserve"> SUM(NRMPNewRelapseModelI_DATA_2023_02_07_1120[[#This Row],[ocdsm_obs]],NRMPNewRelapseModelI_DATA_2023_02_07_1120[[#This Row],[ocdsm_comp]])</calculatedColumnFormula>
    </tableColumn>
    <tableColumn id="475" xr3:uid="{157C5B62-B77C-4B4F-9920-6A6B001D8E45}" uniqueName="475" name="SOCRATES_recognition" queryTableFieldId="475" dataDxfId="48">
      <calculatedColumnFormula xml:space="preserve"> SUM(NRMPNewRelapseModelI_DATA_2023_02_07_1120[[#This Row],[socrates_q1]],NRMPNewRelapseModelI_DATA_2023_02_07_1120[[#This Row],[socrates_q3]],NRMPNewRelapseModelI_DATA_2023_02_07_1120[[#This Row],[socrates_q7]],NRMPNewRelapseModelI_DATA_2023_02_07_1120[[#This Row],[socrates_q10]],NRMPNewRelapseModelI_DATA_2023_02_07_1120[[#This Row],[socrates_q12]],NRMPNewRelapseModelI_DATA_2023_02_07_1120[[#This Row],[socrates_q15]],NRMPNewRelapseModelI_DATA_2023_02_07_1120[[#This Row],[socrates_q17]])</calculatedColumnFormula>
    </tableColumn>
    <tableColumn id="476" xr3:uid="{7D3A9C13-F9CC-4F29-9145-6F0801C1C8D1}" uniqueName="476" name="SOCRATES_ambivalence" queryTableFieldId="476" dataDxfId="47">
      <calculatedColumnFormula xml:space="preserve"> SUM(NRMPNewRelapseModelI_DATA_2023_02_07_1120[[#This Row],[socrates_q2]],NRMPNewRelapseModelI_DATA_2023_02_07_1120[[#This Row],[socrates_q6]],NRMPNewRelapseModelI_DATA_2023_02_07_1120[[#This Row],[socrates_q11]],NRMPNewRelapseModelI_DATA_2023_02_07_1120[[#This Row],[socrates_q16]])</calculatedColumnFormula>
    </tableColumn>
    <tableColumn id="477" xr3:uid="{B4768989-CFA9-4FD5-A98C-A1F136C2F82E}" uniqueName="477" name="SOCRATES_takingsteps" queryTableFieldId="477" dataDxfId="46">
      <calculatedColumnFormula xml:space="preserve"> SUM(NRMPNewRelapseModelI_DATA_2023_02_07_1120[[#This Row],[socrates_q4]],NRMPNewRelapseModelI_DATA_2023_02_07_1120[[#This Row],[socrates_q5]],NRMPNewRelapseModelI_DATA_2023_02_07_1120[[#This Row],[socrates_q8]],NRMPNewRelapseModelI_DATA_2023_02_07_1120[[#This Row],[socrates_q9]],NRMPNewRelapseModelI_DATA_2023_02_07_1120[[#This Row],[socrates_q13]],NRMPNewRelapseModelI_DATA_2023_02_07_1120[[#This Row],[socrates_q14]],NRMPNewRelapseModelI_DATA_2023_02_07_1120[[#This Row],[socrates_q18]],NRMPNewRelapseModelI_DATA_2023_02_07_1120[[#This Row],[socrates_q19]])</calculatedColumnFormula>
    </tableColumn>
    <tableColumn id="478" xr3:uid="{6E7B9D6D-83F7-4CD7-854A-762739B27595}" uniqueName="478" name="phq9_tot" queryTableFieldId="478" dataDxfId="45">
      <calculatedColumnFormula>SUM(NRMPNewRelapseModelI_DATA_2023_02_07_1120[[#This Row],[phq9_q1]:[phq9_q9]])</calculatedColumnFormula>
    </tableColumn>
    <tableColumn id="479" xr3:uid="{B3058F67-3810-465A-9AEB-5A979C8B8D41}" uniqueName="479" name="gad7_tot" queryTableFieldId="479" dataDxfId="44">
      <calculatedColumnFormula>SUM(NRMPNewRelapseModelI_DATA_2023_02_07_1120[[#This Row],[gad7_q1]:[gad7_q7]])</calculatedColumnFormula>
    </tableColumn>
    <tableColumn id="480" xr3:uid="{C15507F7-558D-44CB-B163-807F7AFF766E}" uniqueName="480" name="isi_tot" queryTableFieldId="480" dataDxfId="43">
      <calculatedColumnFormula>SUM(NRMPNewRelapseModelI_DATA_2023_02_07_1120[[#This Row],[isi_q1a]:[isi_q5]])</calculatedColumnFormula>
    </tableColumn>
    <tableColumn id="481" xr3:uid="{482EF11D-1EF1-4CA9-A516-093D94C374AF}" uniqueName="481" name="cerq_blamedesoi" queryTableFieldId="481" dataDxfId="42">
      <calculatedColumnFormula>SUM(NRMPNewRelapseModelI_DATA_2023_02_07_1120[[#This Row],[cerq_q1]],NRMPNewRelapseModelI_DATA_2023_02_07_1120[[#This Row],[cerq_q10]],NRMPNewRelapseModelI_DATA_2023_02_07_1120[[#This Row],[cerq_q19]],NRMPNewRelapseModelI_DATA_2023_02_07_1120[[#This Row],[cerq_q28]])</calculatedColumnFormula>
    </tableColumn>
    <tableColumn id="482" xr3:uid="{4CDA9544-0748-4402-B55E-3CC1E26BDE6E}" uniqueName="482" name="cerq_rumination" queryTableFieldId="482" dataDxfId="41">
      <calculatedColumnFormula>SUM(NRMPNewRelapseModelI_DATA_2023_02_07_1120[[#This Row],[cerq_q3]],NRMPNewRelapseModelI_DATA_2023_02_07_1120[[#This Row],[cerq_q12]],NRMPNewRelapseModelI_DATA_2023_02_07_1120[[#This Row],[cerq_q21]],NRMPNewRelapseModelI_DATA_2023_02_07_1120[[#This Row],[cerq_q30]])</calculatedColumnFormula>
    </tableColumn>
    <tableColumn id="483" xr3:uid="{4FFA30D4-9231-4A49-8099-3E99FD4F8848}" uniqueName="483" name="cerq_dramatisation" queryTableFieldId="483" dataDxfId="40">
      <calculatedColumnFormula>SUM(NRMPNewRelapseModelI_DATA_2023_02_07_1120[[#This Row],[cerq_q8]],NRMPNewRelapseModelI_DATA_2023_02_07_1120[[#This Row],[cerq_q17]],NRMPNewRelapseModelI_DATA_2023_02_07_1120[[#This Row],[cerq_q26]],NRMPNewRelapseModelI_DATA_2023_02_07_1120[[#This Row],[cerq_q35]])</calculatedColumnFormula>
    </tableColumn>
    <tableColumn id="484" xr3:uid="{BE728A70-6E9A-464F-9366-6B4F856B72EC}" uniqueName="484" name="cerq_blamedautrui" queryTableFieldId="484" dataDxfId="39">
      <calculatedColumnFormula>SUM(NRMPNewRelapseModelI_DATA_2023_02_07_1120[[#This Row],[cerq_q9]],NRMPNewRelapseModelI_DATA_2023_02_07_1120[[#This Row],[cerq_q18]],NRMPNewRelapseModelI_DATA_2023_02_07_1120[[#This Row],[cerq_q27]],NRMPNewRelapseModelI_DATA_2023_02_07_1120[[#This Row],[cerq_q36]])</calculatedColumnFormula>
    </tableColumn>
    <tableColumn id="485" xr3:uid="{22FB3FB2-21E9-4D85-A442-E05F9B996C94}" uniqueName="485" name="cerq_acceptation" queryTableFieldId="485" dataDxfId="38">
      <calculatedColumnFormula>SUM(NRMPNewRelapseModelI_DATA_2023_02_07_1120[[#This Row],[cerq_q2]],NRMPNewRelapseModelI_DATA_2023_02_07_1120[[#This Row],[cerq_q11]],NRMPNewRelapseModelI_DATA_2023_02_07_1120[[#This Row],[cerq_q20]],NRMPNewRelapseModelI_DATA_2023_02_07_1120[[#This Row],[cerq_q29]])</calculatedColumnFormula>
    </tableColumn>
    <tableColumn id="486" xr3:uid="{DFE0476A-2729-4FF3-8B44-7BB29B19F5C2}" uniqueName="486" name="cerq_centrationpositive" queryTableFieldId="486" dataDxfId="37">
      <calculatedColumnFormula>SUM(NRMPNewRelapseModelI_DATA_2023_02_07_1120[[#This Row],[cerq_q4]],NRMPNewRelapseModelI_DATA_2023_02_07_1120[[#This Row],[cerq_q13]],NRMPNewRelapseModelI_DATA_2023_02_07_1120[[#This Row],[cerq_q22]],NRMPNewRelapseModelI_DATA_2023_02_07_1120[[#This Row],[cerq_q31]])</calculatedColumnFormula>
    </tableColumn>
    <tableColumn id="487" xr3:uid="{6BCEE13F-92B7-4C1C-9171-B682BD19CF1A}" uniqueName="487" name="cerq_centrationsurlaction" queryTableFieldId="487" dataDxfId="36">
      <calculatedColumnFormula>SUM(NRMPNewRelapseModelI_DATA_2023_02_07_1120[[#This Row],[cerq_q5]],NRMPNewRelapseModelI_DATA_2023_02_07_1120[[#This Row],[cerq_q14]],NRMPNewRelapseModelI_DATA_2023_02_07_1120[[#This Row],[cerq_q23]],NRMPNewRelapseModelI_DATA_2023_02_07_1120[[#This Row],[cerq_q32]])</calculatedColumnFormula>
    </tableColumn>
    <tableColumn id="488" xr3:uid="{D5099751-F191-471F-9210-FBEE4AFAB1A0}" uniqueName="488" name="cerq_reevaluationpositive" queryTableFieldId="488" dataDxfId="35">
      <calculatedColumnFormula>SUM(NRMPNewRelapseModelI_DATA_2023_02_07_1120[[#This Row],[cerq_q6]],NRMPNewRelapseModelI_DATA_2023_02_07_1120[[#This Row],[cerq_q15]],NRMPNewRelapseModelI_DATA_2023_02_07_1120[[#This Row],[cerq_q24]],NRMPNewRelapseModelI_DATA_2023_02_07_1120[[#This Row],[cerq_q33]])</calculatedColumnFormula>
    </tableColumn>
    <tableColumn id="489" xr3:uid="{4B9388C2-4D6E-4B48-B961-A9E403EAFF87}" uniqueName="489" name="cerq_miseenperspective" queryTableFieldId="489" dataDxfId="34">
      <calculatedColumnFormula>SUM(NRMPNewRelapseModelI_DATA_2023_02_07_1120[[#This Row],[cerq_q7]],NRMPNewRelapseModelI_DATA_2023_02_07_1120[[#This Row],[cerq_q16]],NRMPNewRelapseModelI_DATA_2023_02_07_1120[[#This Row],[cerq_q25]],NRMPNewRelapseModelI_DATA_2023_02_07_1120[[#This Row],[cerq_q34]])</calculatedColumnFormula>
    </tableColumn>
    <tableColumn id="490" xr3:uid="{9DA18ED7-17FC-4227-A41E-D010DC3D0FB4}" uniqueName="490" name="cerq_regadapt" queryTableFieldId="490" dataDxfId="33">
      <calculatedColumnFormula>SUM(NRMPNewRelapseModelI_DATA_2023_02_07_1120[[#This Row],[cerq_acceptation]],NRMPNewRelapseModelI_DATA_2023_02_07_1120[[#This Row],[cerq_centrationpositive]],NRMPNewRelapseModelI_DATA_2023_02_07_1120[[#This Row],[cerq_centrationsurlaction]],NRMPNewRelapseModelI_DATA_2023_02_07_1120[[#This Row],[cerq_reevaluationpositive]],NRMPNewRelapseModelI_DATA_2023_02_07_1120[[#This Row],[cerq_miseenperspective]])</calculatedColumnFormula>
    </tableColumn>
    <tableColumn id="491" xr3:uid="{BE731DDD-D5CF-4CDA-BD79-278E3B40EDA3}" uniqueName="491" name="cerq_regnonadapt" queryTableFieldId="491" dataDxfId="32">
      <calculatedColumnFormula>SUM(NRMPNewRelapseModelI_DATA_2023_02_07_1120[[#This Row],[cerq_blamedesoi]],NRMPNewRelapseModelI_DATA_2023_02_07_1120[[#This Row],[cerq_rumination]],NRMPNewRelapseModelI_DATA_2023_02_07_1120[[#This Row],[cerq_dramatisation]],NRMPNewRelapseModelI_DATA_2023_02_07_1120[[#This Row],[cerq_blamedautrui]])</calculatedColumnFormula>
    </tableColumn>
    <tableColumn id="492" xr3:uid="{92284FC1-0B92-439A-BE32-9CE0BD235DB4}" uniqueName="492" name="upps_croypos" queryTableFieldId="492" dataDxfId="31">
      <calculatedColumnFormula>SUM(NL2,NR2,NU2,OD2)</calculatedColumnFormula>
    </tableColumn>
    <tableColumn id="493" xr3:uid="{9B1F151D-A1E5-4863-91D3-59B5FBE54F17}" uniqueName="493" name="waiqEqu" queryTableFieldId="493" dataDxfId="30"/>
    <tableColumn id="494" xr3:uid="{7A539292-C36A-4A81-90F5-CF05591207E8}" uniqueName="494" name="waiq4R" queryTableFieldId="494" dataDxfId="29">
      <calculatedColumnFormula>SUM(RY2,-NRMPNewRelapseModelI_DATA_2023_02_07_1120[[#This Row],[wai_q4]])</calculatedColumnFormula>
    </tableColumn>
    <tableColumn id="495" xr3:uid="{1903C537-2CA6-496E-A51E-0827766D5831}" uniqueName="495" name="waiq10R" queryTableFieldId="495" dataDxfId="28">
      <calculatedColumnFormula>SUM(RY2,-NRMPNewRelapseModelI_DATA_2023_02_07_1120[[#This Row],[wai_q10]])</calculatedColumnFormula>
    </tableColumn>
    <tableColumn id="496" xr3:uid="{A726EF73-6338-4B01-B334-D9A799604D0E}" uniqueName="496" name="wai_tot" queryTableFieldId="496" dataDxfId="27">
      <calculatedColumnFormula>SUM(NRMPNewRelapseModelI_DATA_2023_02_07_1120[[#This Row],[wai_q1]],NRMPNewRelapseModelI_DATA_2023_02_07_1120[[#This Row],[wai_q2]],NRMPNewRelapseModelI_DATA_2023_02_07_1120[[#This Row],[wai_q3]],NRMPNewRelapseModelI_DATA_2023_02_07_1120[[#This Row],[wai_q5]],NRMPNewRelapseModelI_DATA_2023_02_07_1120[[#This Row],[wai_q6]],NRMPNewRelapseModelI_DATA_2023_02_07_1120[[#This Row],[wai_q7]],NRMPNewRelapseModelI_DATA_2023_02_07_1120[[#This Row],[wai_q8]],NRMPNewRelapseModelI_DATA_2023_02_07_1120[[#This Row],[wai_q9]],NRMPNewRelapseModelI_DATA_2023_02_07_1120[[#This Row],[wai_q11]],NRMPNewRelapseModelI_DATA_2023_02_07_1120[[#This Row],[wai_q12]],NRMPNewRelapseModelI_DATA_2023_02_07_1120[[#This Row],[waiq4R]],NRMPNewRelapseModelI_DATA_2023_02_07_1120[[#This Row],[waiq10R]])</calculatedColumnFormula>
    </tableColumn>
    <tableColumn id="517" xr3:uid="{6AB7FED8-E25F-48D9-9A8A-037A60E2548E}" uniqueName="517" name="uppsR" queryTableFieldId="517" dataDxfId="26"/>
    <tableColumn id="498" xr3:uid="{6F94B8D2-1AB8-4848-B535-6A98E8681BEA}" uniqueName="498" name="uppsR_q2" queryTableFieldId="498" dataDxfId="25">
      <calculatedColumnFormula>SUM(NRMPNewRelapseModelI_DATA_2023_02_07_1120[[#This Row],[uppsR]],-NRMPNewRelapseModelI_DATA_2023_02_07_1120[[#This Row],[upps_q2]])</calculatedColumnFormula>
    </tableColumn>
    <tableColumn id="499" xr3:uid="{F47DDD29-77BD-4EB7-91FE-F480F0758B1F}" uniqueName="499" name="uppsR_q3" queryTableFieldId="499" dataDxfId="24">
      <calculatedColumnFormula>SUM(NRMPNewRelapseModelI_DATA_2023_02_07_1120[[#This Row],[uppsR]],-NRMPNewRelapseModelI_DATA_2023_02_07_1120[[#This Row],[upps_q3]])</calculatedColumnFormula>
    </tableColumn>
    <tableColumn id="500" xr3:uid="{A2835BE1-DEF3-495A-B4A8-349804F558AE}" uniqueName="500" name="uppsR_q4" queryTableFieldId="500" dataDxfId="23">
      <calculatedColumnFormula>SUM(NRMPNewRelapseModelI_DATA_2023_02_07_1120[[#This Row],[uppsR]],-NRMPNewRelapseModelI_DATA_2023_02_07_1120[[#This Row],[upps_q4]])</calculatedColumnFormula>
    </tableColumn>
    <tableColumn id="503" xr3:uid="{1691CF19-ABCE-4574-A67F-301D2751A113}" uniqueName="503" name="uppsR_q7" queryTableFieldId="503" dataDxfId="22">
      <calculatedColumnFormula>SUM(NRMPNewRelapseModelI_DATA_2023_02_07_1120[[#This Row],[uppsR]],-NRMPNewRelapseModelI_DATA_2023_02_07_1120[[#This Row],[upps_q7]])</calculatedColumnFormula>
    </tableColumn>
    <tableColumn id="505" xr3:uid="{359FD063-4ED8-404E-8F5C-D01918E1EA53}" uniqueName="505" name="uppsR_q9" queryTableFieldId="505" dataDxfId="21">
      <calculatedColumnFormula>SUM(NRMPNewRelapseModelI_DATA_2023_02_07_1120[[#This Row],[uppsR]],-NRMPNewRelapseModelI_DATA_2023_02_07_1120[[#This Row],[upps_q9]])</calculatedColumnFormula>
    </tableColumn>
    <tableColumn id="506" xr3:uid="{36DAE2AF-164D-4C2D-A0DC-C431BB2E446A}" uniqueName="506" name="uppsR_q10" queryTableFieldId="506" dataDxfId="20">
      <calculatedColumnFormula>SUM(NRMPNewRelapseModelI_DATA_2023_02_07_1120[[#This Row],[uppsR]],-NRMPNewRelapseModelI_DATA_2023_02_07_1120[[#This Row],[upps_q10]])</calculatedColumnFormula>
    </tableColumn>
    <tableColumn id="508" xr3:uid="{96A55783-B7E9-44DA-A5C5-A28FB924427C}" uniqueName="508" name="uppsR_q12" queryTableFieldId="508" dataDxfId="19">
      <calculatedColumnFormula>SUM(NRMPNewRelapseModelI_DATA_2023_02_07_1120[[#This Row],[uppsR]],-NRMPNewRelapseModelI_DATA_2023_02_07_1120[[#This Row],[upps_q12]])</calculatedColumnFormula>
    </tableColumn>
    <tableColumn id="510" xr3:uid="{C76CAF1B-D58C-47E9-B891-67AA6169C53F}" uniqueName="510" name="uppsR_q14" queryTableFieldId="510" dataDxfId="18">
      <calculatedColumnFormula>SUM(NRMPNewRelapseModelI_DATA_2023_02_07_1120[[#This Row],[uppsR]],-NRMPNewRelapseModelI_DATA_2023_02_07_1120[[#This Row],[upps_q14]])</calculatedColumnFormula>
    </tableColumn>
    <tableColumn id="511" xr3:uid="{516CFF0D-635F-42A5-B1E5-ED2BCC831A23}" uniqueName="511" name="uppsR_q15" queryTableFieldId="511" dataDxfId="17">
      <calculatedColumnFormula>SUM(NRMPNewRelapseModelI_DATA_2023_02_07_1120[[#This Row],[uppsR]],-NRMPNewRelapseModelI_DATA_2023_02_07_1120[[#This Row],[upps_q15]])</calculatedColumnFormula>
    </tableColumn>
    <tableColumn id="513" xr3:uid="{CA94618F-0AB6-432C-B3C2-B6FC29169141}" uniqueName="513" name="uppsR_q17" queryTableFieldId="513" dataDxfId="16">
      <calculatedColumnFormula>SUM(NRMPNewRelapseModelI_DATA_2023_02_07_1120[[#This Row],[uppsR]],-NRMPNewRelapseModelI_DATA_2023_02_07_1120[[#This Row],[upps_q17]])</calculatedColumnFormula>
    </tableColumn>
    <tableColumn id="514" xr3:uid="{B95398A3-DE65-4870-98E1-D0F751BF8D0F}" uniqueName="514" name="uppsR_q18" queryTableFieldId="514" dataDxfId="15">
      <calculatedColumnFormula>SUM(NRMPNewRelapseModelI_DATA_2023_02_07_1120[[#This Row],[uppsR]],-NRMPNewRelapseModelI_DATA_2023_02_07_1120[[#This Row],[upps_q18]])</calculatedColumnFormula>
    </tableColumn>
    <tableColumn id="516" xr3:uid="{5CD514BB-A26A-4BD3-AF24-4DA4291F1F87}" uniqueName="516" name="uppsR_q20" queryTableFieldId="516" dataDxfId="14">
      <calculatedColumnFormula>SUM(NRMPNewRelapseModelI_DATA_2023_02_07_1120[[#This Row],[uppsR]],-NRMPNewRelapseModelI_DATA_2023_02_07_1120[[#This Row],[upps_q20]])</calculatedColumnFormula>
    </tableColumn>
    <tableColumn id="518" xr3:uid="{0EA5D906-A6F5-4785-876D-0EC1DD0926FA}" uniqueName="518" name="upps_urg" queryTableFieldId="519" dataDxfId="13">
      <calculatedColumnFormula>SUM(NRMPNewRelapseModelI_DATA_2023_02_07_1120[[#This Row],[uppsR_q4]],NRMPNewRelapseModelI_DATA_2023_02_07_1120[[#This Row],[uppsR_q7]],NRMPNewRelapseModelI_DATA_2023_02_07_1120[[#This Row],[uppsR_q12]],NRMPNewRelapseModelI_DATA_2023_02_07_1120[[#This Row],[uppsR_q17]])</calculatedColumnFormula>
    </tableColumn>
    <tableColumn id="519" xr3:uid="{EE532332-481C-421E-8842-2BA0FAF4BAF1}" uniqueName="519" name="upps_pos" queryTableFieldId="520" dataDxfId="12">
      <calculatedColumnFormula>SUM(NRMPNewRelapseModelI_DATA_2023_02_07_1120[[#This Row],[uppsR_q2]],NRMPNewRelapseModelI_DATA_2023_02_07_1120[[#This Row],[uppsR_q10]],NRMPNewRelapseModelI_DATA_2023_02_07_1120[[#This Row],[uppsR_q15]],NRMPNewRelapseModelI_DATA_2023_02_07_1120[[#This Row],[uppsR_q20]])</calculatedColumnFormula>
    </tableColumn>
    <tableColumn id="520" xr3:uid="{290A4EAD-A0E4-47E5-8CE3-4FD6EEC47FEA}" uniqueName="520" name="upps_premed" queryTableFieldId="521" dataDxfId="11">
      <calculatedColumnFormula>SUM(NRMPNewRelapseModelI_DATA_2023_02_07_1120[[#This Row],[upps_q1]],NRMPNewRelapseModelI_DATA_2023_02_07_1120[[#This Row],[upps_q6]],NRMPNewRelapseModelI_DATA_2023_02_07_1120[[#This Row],[upps_q13]],NRMPNewRelapseModelI_DATA_2023_02_07_1120[[#This Row],[upps_q19]])</calculatedColumnFormula>
    </tableColumn>
    <tableColumn id="521" xr3:uid="{C2703559-B7D0-4F2D-B69E-3DE0AA8C18DA}" uniqueName="521" name="upps_perse" queryTableFieldId="522" dataDxfId="10">
      <calculatedColumnFormula>SUM(NRMPNewRelapseModelI_DATA_2023_02_07_1120[[#This Row],[upps_q5]],NRMPNewRelapseModelI_DATA_2023_02_07_1120[[#This Row],[upps_q8]],NRMPNewRelapseModelI_DATA_2023_02_07_1120[[#This Row],[upps_q11]],NRMPNewRelapseModelI_DATA_2023_02_07_1120[[#This Row],[upps_q16]])</calculatedColumnFormula>
    </tableColumn>
    <tableColumn id="522" xr3:uid="{BCBCB88F-F2D3-49BC-893F-BB45EA8B527E}" uniqueName="522" name="upps_sensa" queryTableFieldId="523" dataDxfId="9">
      <calculatedColumnFormula>SUM(NRMPNewRelapseModelI_DATA_2023_02_07_1120[[#This Row],[uppsR_q3]],NRMPNewRelapseModelI_DATA_2023_02_07_1120[[#This Row],[uppsR_q9]],NRMPNewRelapseModelI_DATA_2023_02_07_1120[[#This Row],[uppsR_q14]],NRMPNewRelapseModelI_DATA_2023_02_07_1120[[#This Row],[uppsR_q18]])</calculatedColumnFormula>
    </tableColumn>
    <tableColumn id="497" xr3:uid="{6777E059-AF05-4610-98FC-1C95C2072DCF}" uniqueName="497" name="gse_tot" queryTableFieldId="524" dataDxfId="8">
      <calculatedColumnFormula>SUM(NRMPNewRelapseModelI_DATA_2023_02_07_1120[[#This Row],[gses_q1]],NRMPNewRelapseModelI_DATA_2023_02_07_1120[[#This Row],[gses_q2]],NRMPNewRelapseModelI_DATA_2023_02_07_1120[[#This Row],[gses_q3]],NRMPNewRelapseModelI_DATA_2023_02_07_1120[[#This Row],[gses_q4]],NRMPNewRelapseModelI_DATA_2023_02_07_1120[[#This Row],[gses_q5]],NRMPNewRelapseModelI_DATA_2023_02_07_1120[[#This Row],[gses_q6]],NRMPNewRelapseModelI_DATA_2023_02_07_1120[[#This Row],[gses_q7]],NRMPNewRelapseModelI_DATA_2023_02_07_1120[[#This Row],[gses_q8]],NRMPNewRelapseModelI_DATA_2023_02_07_1120[[#This Row],[gses_q9]],NRMPNewRelapseModelI_DATA_2023_02_07_1120[[#This Row],[gses_q10]])</calculatedColumnFormula>
    </tableColumn>
    <tableColumn id="501" xr3:uid="{CB38E0AC-34FD-429E-A971-3AB82D29758D}" uniqueName="501" name="bearni_ataxie" queryTableFieldId="525" dataDxfId="7">
      <calculatedColumnFormula>SUM(NRMPNewRelapseModelI_DATA_2023_02_07_1120[[#This Row],[bearni_ataxie_jdsyo]],NRMPNewRelapseModelI_DATA_2023_02_07_1120[[#This Row],[bearni_ataxie_jgsyo]],NRMPNewRelapseModelI_DATA_2023_02_07_1120[[#This Row],[bearni_ataxie_jdsyf]],NRMPNewRelapseModelI_DATA_2023_02_07_1120[[#This Row],[bearni_ataxie_jgsyf]])</calculatedColumnFormula>
    </tableColumn>
    <tableColumn id="502" xr3:uid="{62EAECAC-CDEE-4432-9C4A-75A011076DE9}" uniqueName="502" name="bearni_ordialpha" queryTableFieldId="526" dataDxfId="6">
      <calculatedColumnFormula>SUM(NRMPNewRelapseModelI_DATA_2023_02_07_1120[[#This Row],[bearni_ordialphab1]],NRMPNewRelapseModelI_DATA_2023_02_07_1120[[#This Row],[bearni_ordialphab2]],NRMPNewRelapseModelI_DATA_2023_02_07_1120[[#This Row],[bearni_ordialphab3]],NRMPNewRelapseModelI_DATA_2023_02_07_1120[[#This Row],[bearni_ordialphab4]],NRMPNewRelapseModelI_DATA_2023_02_07_1120[[#This Row],[bearni_ordialphab5]]) /2</calculatedColumnFormula>
    </tableColumn>
    <tableColumn id="504" xr3:uid="{53D12B3D-FC99-4F20-90F4-80FA61AA3D3B}" uniqueName="504" name="bearni_fluencealt" queryTableFieldId="527" dataDxfId="5">
      <calculatedColumnFormula>(NRMPNewRelapseModelI_DATA_2023_02_07_1120[[#This Row],[bearni_fluencealternee]])</calculatedColumnFormula>
    </tableColumn>
    <tableColumn id="507" xr3:uid="{5DBBB5B7-958F-441C-91DF-912496816764}" uniqueName="507" name="bearni_capavisuospa" queryTableFieldId="528" dataDxfId="4">
      <calculatedColumnFormula>SUM(NRMPNewRelapseModelI_DATA_2023_02_07_1120[[#This Row],[bearni_capvis1]],NRMPNewRelapseModelI_DATA_2023_02_07_1120[[#This Row],[bearni_capvis2]],NRMPNewRelapseModelI_DATA_2023_02_07_1120[[#This Row],[bearni_capvis3]],NRMPNewRelapseModelI_DATA_2023_02_07_1120[[#This Row],[bearni_capvis4]],NRMPNewRelapseModelI_DATA_2023_02_07_1120[[#This Row],[bearni_capvis5]])</calculatedColumnFormula>
    </tableColumn>
    <tableColumn id="509" xr3:uid="{D9A3A073-1070-4CE5-9DDC-7163C6F34AB0}" uniqueName="509" name="bearni_memverbdif" queryTableFieldId="529" dataDxfId="3">
      <calculatedColumnFormula xml:space="preserve"> NRMPNewRelapseModelI_DATA_2023_02_07_1120[[#This Row],[bearni_memverbaledifferee]] /2</calculatedColumnFormula>
    </tableColumn>
    <tableColumn id="512" xr3:uid="{52CC1684-C8E7-4BAB-B7E4-D0A2D6F53D01}" uniqueName="512" name="bearni_tot" queryTableFieldId="530" dataDxfId="2">
      <calculatedColumnFormula xml:space="preserve"> SUM(NRMPNewRelapseModelI_DATA_2023_02_07_1120[[#This Row],[bearni_ataxie]],NRMPNewRelapseModelI_DATA_2023_02_07_1120[[#This Row],[bearni_ordialpha]],NRMPNewRelapseModelI_DATA_2023_02_07_1120[[#This Row],[bearni_fluencealt]],NRMPNewRelapseModelI_DATA_2023_02_07_1120[[#This Row],[bearni_capavisuospa]],NRMPNewRelapseModelI_DATA_2023_02_07_1120[[#This Row],[bearni_memverbdif]])</calculatedColumnFormula>
    </tableColumn>
    <tableColumn id="515" xr3:uid="{DCE6545E-724C-4E12-8B5E-7EE271F61EE8}" uniqueName="515" name="ssq6_quant" queryTableFieldId="531" dataDxfId="1">
      <calculatedColumnFormula>SUM(NRMPNewRelapseModelI_DATA_2023_02_07_1120[[#This Row],[ssq6quant_q1]],NRMPNewRelapseModelI_DATA_2023_02_07_1120[[#This Row],[ssq6quant_q2]],NRMPNewRelapseModelI_DATA_2023_02_07_1120[[#This Row],[ssq6quant_q3]],NRMPNewRelapseModelI_DATA_2023_02_07_1120[[#This Row],[ssq6quant_q4]],NRMPNewRelapseModelI_DATA_2023_02_07_1120[[#This Row],[ssq6quant_q5]],NRMPNewRelapseModelI_DATA_2023_02_07_1120[[#This Row],[ssq6quant_q6]])</calculatedColumnFormula>
    </tableColumn>
    <tableColumn id="523" xr3:uid="{E5028486-95CA-4EC6-854A-CCF4331F2B4E}" uniqueName="523" name="ssq6_qual" queryTableFieldId="532" dataDxfId="0">
      <calculatedColumnFormula>SUM(NRMPNewRelapseModelI_DATA_2023_02_07_1120[[#This Row],[ssq6qual_q1]],NRMPNewRelapseModelI_DATA_2023_02_07_1120[[#This Row],[ssq6qual_q2]],NRMPNewRelapseModelI_DATA_2023_02_07_1120[[#This Row],[ssq6qual_q3]],NRMPNewRelapseModelI_DATA_2023_02_07_1120[[#This Row],[ssq6qual_q4]],NRMPNewRelapseModelI_DATA_2023_02_07_1120[[#This Row],[ssq6qual_q5]],NRMPNewRelapseModelI_DATA_2023_02_07_1120[[#This Row],[ssq6qual_q6]])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56E1-A14C-44E3-90DC-B3F40D6AE170}">
  <dimension ref="A1:TC3"/>
  <sheetViews>
    <sheetView tabSelected="1" topLeftCell="LC1" workbookViewId="0">
      <selection activeCell="RP2" sqref="RP2"/>
    </sheetView>
  </sheetViews>
  <sheetFormatPr defaultColWidth="11.42578125" defaultRowHeight="14.45"/>
  <cols>
    <col min="1" max="1" width="11.28515625" bestFit="1" customWidth="1"/>
    <col min="2" max="2" width="11.28515625" customWidth="1"/>
    <col min="3" max="3" width="25.5703125" bestFit="1" customWidth="1"/>
    <col min="4" max="4" width="5.85546875" bestFit="1" customWidth="1"/>
    <col min="5" max="5" width="12.28515625" bestFit="1" customWidth="1"/>
    <col min="6" max="6" width="17.7109375" bestFit="1" customWidth="1"/>
    <col min="7" max="7" width="16.42578125" bestFit="1" customWidth="1"/>
    <col min="8" max="8" width="14.140625" bestFit="1" customWidth="1"/>
    <col min="9" max="9" width="19.7109375" bestFit="1" customWidth="1"/>
    <col min="10" max="10" width="6.5703125" bestFit="1" customWidth="1"/>
    <col min="11" max="11" width="13.28515625" bestFit="1" customWidth="1"/>
    <col min="12" max="12" width="22.28515625" bestFit="1" customWidth="1"/>
    <col min="13" max="13" width="10.140625" bestFit="1" customWidth="1"/>
    <col min="14" max="14" width="10.7109375" bestFit="1" customWidth="1"/>
    <col min="15" max="15" width="15.42578125" bestFit="1" customWidth="1"/>
    <col min="16" max="16" width="15.85546875" bestFit="1" customWidth="1"/>
    <col min="17" max="17" width="19.28515625" bestFit="1" customWidth="1"/>
    <col min="19" max="19" width="16" bestFit="1" customWidth="1"/>
    <col min="20" max="20" width="11.85546875" bestFit="1" customWidth="1"/>
    <col min="21" max="21" width="16.7109375" bestFit="1" customWidth="1"/>
    <col min="22" max="22" width="17.28515625" bestFit="1" customWidth="1"/>
    <col min="23" max="23" width="11.7109375" bestFit="1" customWidth="1"/>
    <col min="24" max="24" width="11.140625" bestFit="1" customWidth="1"/>
    <col min="25" max="25" width="15.85546875" bestFit="1" customWidth="1"/>
    <col min="26" max="26" width="13.7109375" bestFit="1" customWidth="1"/>
    <col min="27" max="27" width="19.7109375" bestFit="1" customWidth="1"/>
    <col min="28" max="28" width="17.28515625" bestFit="1" customWidth="1"/>
    <col min="29" max="37" width="26.28515625" bestFit="1" customWidth="1"/>
    <col min="38" max="38" width="27.28515625" bestFit="1" customWidth="1"/>
    <col min="39" max="39" width="14.42578125" bestFit="1" customWidth="1"/>
    <col min="40" max="48" width="23.28515625" bestFit="1" customWidth="1"/>
    <col min="49" max="49" width="24.28515625" bestFit="1" customWidth="1"/>
    <col min="50" max="50" width="16.28515625" bestFit="1" customWidth="1"/>
    <col min="51" max="59" width="25.28515625" bestFit="1" customWidth="1"/>
    <col min="60" max="60" width="26.28515625" bestFit="1" customWidth="1"/>
    <col min="61" max="61" width="14.42578125" bestFit="1" customWidth="1"/>
    <col min="62" max="70" width="23.28515625" bestFit="1" customWidth="1"/>
    <col min="71" max="71" width="24.28515625" bestFit="1" customWidth="1"/>
    <col min="72" max="72" width="28.7109375" bestFit="1" customWidth="1"/>
    <col min="73" max="81" width="9.85546875" bestFit="1" customWidth="1"/>
    <col min="82" max="83" width="10.85546875" bestFit="1" customWidth="1"/>
    <col min="84" max="84" width="56.7109375" bestFit="1" customWidth="1"/>
    <col min="85" max="90" width="11.85546875" bestFit="1" customWidth="1"/>
    <col min="91" max="94" width="12.85546875" bestFit="1" customWidth="1"/>
    <col min="95" max="95" width="42.28515625" bestFit="1" customWidth="1"/>
    <col min="96" max="104" width="13.28515625" bestFit="1" customWidth="1"/>
    <col min="105" max="114" width="14.28515625" bestFit="1" customWidth="1"/>
    <col min="115" max="115" width="46.85546875" bestFit="1" customWidth="1"/>
    <col min="116" max="124" width="10.7109375" bestFit="1" customWidth="1"/>
    <col min="125" max="131" width="10.42578125" bestFit="1" customWidth="1"/>
    <col min="132" max="132" width="9" bestFit="1" customWidth="1"/>
    <col min="133" max="133" width="9.140625" bestFit="1" customWidth="1"/>
    <col min="134" max="134" width="8.85546875" bestFit="1" customWidth="1"/>
    <col min="135" max="138" width="8" bestFit="1" customWidth="1"/>
    <col min="139" max="139" width="45.28515625" bestFit="1" customWidth="1"/>
    <col min="140" max="148" width="12" bestFit="1" customWidth="1"/>
    <col min="149" max="169" width="13" bestFit="1" customWidth="1"/>
    <col min="170" max="170" width="50.85546875" bestFit="1" customWidth="1"/>
    <col min="171" max="179" width="10" bestFit="1" customWidth="1"/>
    <col min="180" max="206" width="11" bestFit="1" customWidth="1"/>
    <col min="207" max="207" width="57.7109375" bestFit="1" customWidth="1"/>
    <col min="208" max="216" width="10.42578125" bestFit="1" customWidth="1"/>
    <col min="217" max="227" width="11.42578125" bestFit="1" customWidth="1"/>
    <col min="228" max="228" width="42.42578125" bestFit="1" customWidth="1"/>
    <col min="229" max="237" width="9.28515625" bestFit="1" customWidth="1"/>
    <col min="238" max="240" width="10.28515625" bestFit="1" customWidth="1"/>
    <col min="241" max="241" width="48.7109375" bestFit="1" customWidth="1"/>
    <col min="242" max="250" width="9.7109375" bestFit="1" customWidth="1"/>
    <col min="251" max="269" width="10.7109375" bestFit="1" customWidth="1"/>
    <col min="270" max="270" width="56.28515625" bestFit="1" customWidth="1"/>
    <col min="271" max="279" width="9.85546875" bestFit="1" customWidth="1"/>
    <col min="280" max="280" width="10.85546875" bestFit="1" customWidth="1"/>
    <col min="281" max="281" width="44.42578125" bestFit="1" customWidth="1"/>
    <col min="282" max="290" width="12.5703125" bestFit="1" customWidth="1"/>
    <col min="291" max="301" width="13.5703125" bestFit="1" customWidth="1"/>
    <col min="302" max="302" width="36.140625" bestFit="1" customWidth="1"/>
    <col min="303" max="303" width="52.7109375" bestFit="1" customWidth="1"/>
    <col min="304" max="304" width="15" bestFit="1" customWidth="1"/>
    <col min="305" max="305" width="13.7109375" bestFit="1" customWidth="1"/>
    <col min="306" max="306" width="15" bestFit="1" customWidth="1"/>
    <col min="307" max="307" width="13.7109375" bestFit="1" customWidth="1"/>
    <col min="308" max="308" width="15" bestFit="1" customWidth="1"/>
    <col min="309" max="309" width="13.7109375" bestFit="1" customWidth="1"/>
    <col min="310" max="310" width="15" bestFit="1" customWidth="1"/>
    <col min="311" max="311" width="13.7109375" bestFit="1" customWidth="1"/>
    <col min="312" max="312" width="15" bestFit="1" customWidth="1"/>
    <col min="313" max="313" width="13.7109375" bestFit="1" customWidth="1"/>
    <col min="314" max="314" width="15" bestFit="1" customWidth="1"/>
    <col min="315" max="315" width="13.7109375" bestFit="1" customWidth="1"/>
    <col min="316" max="316" width="51.5703125" bestFit="1" customWidth="1"/>
    <col min="317" max="317" width="20.28515625" bestFit="1" customWidth="1"/>
    <col min="318" max="318" width="20.140625" bestFit="1" customWidth="1"/>
    <col min="319" max="320" width="19.7109375" bestFit="1" customWidth="1"/>
    <col min="321" max="321" width="22.7109375" bestFit="1" customWidth="1"/>
    <col min="322" max="326" width="19.7109375" bestFit="1" customWidth="1"/>
    <col min="327" max="331" width="15.7109375" bestFit="1" customWidth="1"/>
    <col min="332" max="332" width="26.85546875" bestFit="1" customWidth="1"/>
    <col min="333" max="333" width="17.42578125" bestFit="1" customWidth="1"/>
    <col min="334" max="334" width="17.28515625" bestFit="1" customWidth="1"/>
    <col min="335" max="343" width="8.7109375" bestFit="1" customWidth="1"/>
    <col min="344" max="344" width="26.7109375" bestFit="1" customWidth="1"/>
    <col min="345" max="345" width="9" bestFit="1" customWidth="1"/>
    <col min="346" max="346" width="8.7109375" bestFit="1" customWidth="1"/>
    <col min="347" max="347" width="9" bestFit="1" customWidth="1"/>
    <col min="348" max="348" width="8.7109375" bestFit="1" customWidth="1"/>
    <col min="349" max="349" width="9" bestFit="1" customWidth="1"/>
    <col min="350" max="350" width="8.7109375" bestFit="1" customWidth="1"/>
    <col min="351" max="351" width="9" bestFit="1" customWidth="1"/>
    <col min="352" max="352" width="8.7109375" bestFit="1" customWidth="1"/>
    <col min="353" max="353" width="9" bestFit="1" customWidth="1"/>
    <col min="354" max="354" width="8.7109375" bestFit="1" customWidth="1"/>
    <col min="355" max="355" width="9" bestFit="1" customWidth="1"/>
    <col min="356" max="356" width="8.7109375" bestFit="1" customWidth="1"/>
    <col min="357" max="357" width="29.28515625" bestFit="1" customWidth="1"/>
    <col min="358" max="366" width="9" bestFit="1" customWidth="1"/>
    <col min="367" max="385" width="10" bestFit="1" customWidth="1"/>
    <col min="386" max="386" width="36.28515625" bestFit="1" customWidth="1"/>
    <col min="387" max="395" width="8.42578125" bestFit="1" customWidth="1"/>
    <col min="396" max="396" width="9.42578125" bestFit="1" customWidth="1"/>
    <col min="397" max="397" width="27.5703125" bestFit="1" customWidth="1"/>
    <col min="398" max="398" width="11.7109375" bestFit="1" customWidth="1"/>
    <col min="399" max="399" width="11.85546875" bestFit="1" customWidth="1"/>
    <col min="400" max="400" width="11.7109375" bestFit="1" customWidth="1"/>
    <col min="401" max="401" width="11.85546875" bestFit="1" customWidth="1"/>
    <col min="402" max="402" width="11.7109375" bestFit="1" customWidth="1"/>
    <col min="403" max="403" width="11.42578125" bestFit="1" customWidth="1"/>
    <col min="404" max="404" width="11.7109375" bestFit="1" customWidth="1"/>
    <col min="405" max="405" width="11.85546875" bestFit="1" customWidth="1"/>
    <col min="406" max="407" width="11.28515625" bestFit="1" customWidth="1"/>
    <col min="408" max="408" width="17.5703125" bestFit="1" customWidth="1"/>
    <col min="409" max="409" width="11.7109375" bestFit="1" customWidth="1"/>
    <col min="410" max="410" width="11.85546875" bestFit="1" customWidth="1"/>
    <col min="411" max="411" width="11.7109375" bestFit="1" customWidth="1"/>
    <col min="412" max="412" width="11.85546875" bestFit="1" customWidth="1"/>
    <col min="413" max="413" width="11.7109375" bestFit="1" customWidth="1"/>
    <col min="414" max="414" width="11.42578125" bestFit="1" customWidth="1"/>
    <col min="415" max="415" width="11.7109375" bestFit="1" customWidth="1"/>
    <col min="416" max="416" width="11.85546875" bestFit="1" customWidth="1"/>
    <col min="417" max="418" width="11.28515625" bestFit="1" customWidth="1"/>
    <col min="419" max="419" width="11.7109375" bestFit="1" customWidth="1"/>
    <col min="420" max="420" width="11.85546875" bestFit="1" customWidth="1"/>
    <col min="421" max="421" width="11.7109375" bestFit="1" customWidth="1"/>
    <col min="422" max="422" width="11.85546875" bestFit="1" customWidth="1"/>
    <col min="423" max="423" width="11.7109375" bestFit="1" customWidth="1"/>
    <col min="424" max="424" width="11.42578125" bestFit="1" customWidth="1"/>
    <col min="425" max="425" width="11.7109375" bestFit="1" customWidth="1"/>
    <col min="426" max="426" width="11.85546875" bestFit="1" customWidth="1"/>
    <col min="427" max="428" width="11.28515625" bestFit="1" customWidth="1"/>
    <col min="429" max="429" width="11.7109375" bestFit="1" customWidth="1"/>
    <col min="430" max="430" width="11.85546875" bestFit="1" customWidth="1"/>
    <col min="431" max="431" width="11.7109375" bestFit="1" customWidth="1"/>
    <col min="432" max="432" width="11.85546875" bestFit="1" customWidth="1"/>
    <col min="433" max="433" width="11.7109375" bestFit="1" customWidth="1"/>
    <col min="434" max="434" width="11.42578125" bestFit="1" customWidth="1"/>
    <col min="435" max="435" width="11.7109375" bestFit="1" customWidth="1"/>
    <col min="436" max="436" width="11.85546875" bestFit="1" customWidth="1"/>
    <col min="437" max="438" width="11.28515625" bestFit="1" customWidth="1"/>
    <col min="439" max="439" width="11.7109375" bestFit="1" customWidth="1"/>
    <col min="440" max="440" width="11.85546875" bestFit="1" customWidth="1"/>
    <col min="441" max="441" width="11.7109375" bestFit="1" customWidth="1"/>
    <col min="442" max="442" width="11.85546875" bestFit="1" customWidth="1"/>
    <col min="443" max="443" width="11.7109375" bestFit="1" customWidth="1"/>
    <col min="444" max="444" width="11.42578125" bestFit="1" customWidth="1"/>
    <col min="445" max="445" width="11.7109375" bestFit="1" customWidth="1"/>
    <col min="446" max="446" width="11.85546875" bestFit="1" customWidth="1"/>
    <col min="447" max="448" width="11.28515625" bestFit="1" customWidth="1"/>
    <col min="449" max="449" width="11.7109375" bestFit="1" customWidth="1"/>
    <col min="450" max="450" width="11.85546875" bestFit="1" customWidth="1"/>
    <col min="451" max="451" width="11.7109375" bestFit="1" customWidth="1"/>
    <col min="452" max="452" width="11.85546875" bestFit="1" customWidth="1"/>
    <col min="453" max="453" width="11.7109375" bestFit="1" customWidth="1"/>
    <col min="454" max="454" width="11.42578125" bestFit="1" customWidth="1"/>
    <col min="455" max="455" width="11.7109375" bestFit="1" customWidth="1"/>
    <col min="456" max="456" width="11.85546875" bestFit="1" customWidth="1"/>
    <col min="457" max="458" width="11.28515625" bestFit="1" customWidth="1"/>
    <col min="459" max="459" width="11.7109375" bestFit="1" customWidth="1"/>
    <col min="460" max="460" width="11.85546875" bestFit="1" customWidth="1"/>
    <col min="461" max="461" width="11.7109375" bestFit="1" customWidth="1"/>
    <col min="462" max="462" width="11.85546875" bestFit="1" customWidth="1"/>
    <col min="463" max="463" width="11.7109375" bestFit="1" customWidth="1"/>
    <col min="464" max="464" width="11.42578125" bestFit="1" customWidth="1"/>
    <col min="465" max="465" width="11.7109375" bestFit="1" customWidth="1"/>
    <col min="466" max="466" width="11.85546875" bestFit="1" customWidth="1"/>
    <col min="467" max="468" width="11.28515625" bestFit="1" customWidth="1"/>
    <col min="469" max="469" width="10.7109375" bestFit="1" customWidth="1"/>
    <col min="470" max="470" width="44.85546875" bestFit="1" customWidth="1"/>
    <col min="471" max="471" width="11.5703125" style="4"/>
    <col min="472" max="473" width="11.5703125" style="2"/>
    <col min="474" max="474" width="11.5703125" style="3"/>
    <col min="475" max="477" width="11.5703125" style="1"/>
    <col min="478" max="480" width="11.5703125" style="4"/>
    <col min="481" max="489" width="11.5703125" style="2"/>
    <col min="490" max="491" width="11.5703125" style="1"/>
    <col min="496" max="496" width="11.5703125" style="3"/>
    <col min="510" max="514" width="11.5703125" style="1"/>
    <col min="515" max="515" width="11.5703125" style="7"/>
    <col min="516" max="520" width="11.5703125" style="2"/>
    <col min="521" max="521" width="11.5703125" style="4"/>
    <col min="522" max="523" width="11.5703125" style="1"/>
  </cols>
  <sheetData>
    <row r="1" spans="1:5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s="4" t="s">
        <v>470</v>
      </c>
      <c r="RD1" s="2" t="s">
        <v>471</v>
      </c>
      <c r="RE1" s="2" t="s">
        <v>472</v>
      </c>
      <c r="RF1" s="3" t="s">
        <v>473</v>
      </c>
      <c r="RG1" s="1" t="s">
        <v>474</v>
      </c>
      <c r="RH1" s="1" t="s">
        <v>475</v>
      </c>
      <c r="RI1" s="1" t="s">
        <v>476</v>
      </c>
      <c r="RJ1" s="4" t="s">
        <v>477</v>
      </c>
      <c r="RK1" s="4" t="s">
        <v>478</v>
      </c>
      <c r="RL1" s="4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1" t="s">
        <v>489</v>
      </c>
      <c r="RW1" s="1" t="s">
        <v>490</v>
      </c>
      <c r="RX1" t="s">
        <v>491</v>
      </c>
      <c r="RY1" t="s">
        <v>492</v>
      </c>
      <c r="RZ1" t="s">
        <v>493</v>
      </c>
      <c r="SA1" t="s">
        <v>494</v>
      </c>
      <c r="SB1" s="3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5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4" t="s">
        <v>520</v>
      </c>
      <c r="TB1" s="1" t="s">
        <v>521</v>
      </c>
      <c r="TC1" s="1" t="s">
        <v>522</v>
      </c>
    </row>
    <row r="2" spans="1:523">
      <c r="A2">
        <v>1</v>
      </c>
      <c r="B2">
        <v>1</v>
      </c>
      <c r="C2">
        <v>2</v>
      </c>
      <c r="D2">
        <v>0</v>
      </c>
      <c r="E2" t="s">
        <v>523</v>
      </c>
      <c r="F2" t="s">
        <v>524</v>
      </c>
      <c r="G2" t="s">
        <v>524</v>
      </c>
      <c r="H2">
        <v>1</v>
      </c>
      <c r="I2" t="s">
        <v>525</v>
      </c>
      <c r="J2">
        <v>1</v>
      </c>
      <c r="K2">
        <v>2</v>
      </c>
      <c r="L2">
        <v>1</v>
      </c>
      <c r="M2">
        <v>6</v>
      </c>
      <c r="N2">
        <v>1</v>
      </c>
      <c r="O2">
        <v>1</v>
      </c>
      <c r="P2">
        <v>1</v>
      </c>
      <c r="Q2">
        <v>2</v>
      </c>
      <c r="R2">
        <v>15</v>
      </c>
      <c r="S2">
        <v>18</v>
      </c>
      <c r="T2">
        <v>0</v>
      </c>
      <c r="U2" t="s">
        <v>525</v>
      </c>
      <c r="V2" t="s">
        <v>525</v>
      </c>
      <c r="W2">
        <v>0</v>
      </c>
      <c r="X2">
        <v>1</v>
      </c>
      <c r="Y2">
        <v>2</v>
      </c>
      <c r="Z2">
        <v>0</v>
      </c>
      <c r="AA2" t="s">
        <v>525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2</v>
      </c>
      <c r="BU2">
        <v>1</v>
      </c>
      <c r="BV2">
        <v>1</v>
      </c>
      <c r="BW2">
        <v>0</v>
      </c>
      <c r="BX2">
        <v>1</v>
      </c>
      <c r="BY2">
        <v>0</v>
      </c>
      <c r="BZ2">
        <v>1</v>
      </c>
      <c r="CA2">
        <v>0</v>
      </c>
      <c r="CB2">
        <v>0</v>
      </c>
      <c r="CC2">
        <v>1</v>
      </c>
      <c r="CD2">
        <v>0</v>
      </c>
      <c r="CE2">
        <v>1</v>
      </c>
      <c r="CF2">
        <v>2</v>
      </c>
      <c r="CG2">
        <v>2</v>
      </c>
      <c r="CH2">
        <v>2</v>
      </c>
      <c r="CI2">
        <v>1</v>
      </c>
      <c r="CJ2">
        <v>2</v>
      </c>
      <c r="CK2">
        <v>1</v>
      </c>
      <c r="CL2">
        <v>2</v>
      </c>
      <c r="CM2">
        <v>3</v>
      </c>
      <c r="CN2">
        <v>2</v>
      </c>
      <c r="CO2">
        <v>2</v>
      </c>
      <c r="CP2">
        <v>2</v>
      </c>
      <c r="CQ2">
        <v>2</v>
      </c>
      <c r="CR2">
        <v>4</v>
      </c>
      <c r="CS2">
        <v>4</v>
      </c>
      <c r="CT2">
        <v>5</v>
      </c>
      <c r="CU2">
        <v>2</v>
      </c>
      <c r="CV2">
        <v>1</v>
      </c>
      <c r="CW2">
        <v>4</v>
      </c>
      <c r="CX2">
        <v>4</v>
      </c>
      <c r="CY2">
        <v>4</v>
      </c>
      <c r="CZ2">
        <v>2</v>
      </c>
      <c r="DA2">
        <v>5</v>
      </c>
      <c r="DB2">
        <v>5</v>
      </c>
      <c r="DC2">
        <v>4</v>
      </c>
      <c r="DD2">
        <v>4</v>
      </c>
      <c r="DE2">
        <v>4</v>
      </c>
      <c r="DF2">
        <v>5</v>
      </c>
      <c r="DG2">
        <v>5</v>
      </c>
      <c r="DH2">
        <v>4</v>
      </c>
      <c r="DI2">
        <v>3</v>
      </c>
      <c r="DJ2">
        <v>2</v>
      </c>
      <c r="DK2">
        <v>2</v>
      </c>
      <c r="DL2">
        <v>1</v>
      </c>
      <c r="DM2">
        <v>1</v>
      </c>
      <c r="DN2">
        <v>2</v>
      </c>
      <c r="DO2">
        <v>2</v>
      </c>
      <c r="DP2">
        <v>1</v>
      </c>
      <c r="DQ2">
        <v>2</v>
      </c>
      <c r="DR2">
        <v>0</v>
      </c>
      <c r="DS2">
        <v>0</v>
      </c>
      <c r="DT2">
        <v>0</v>
      </c>
      <c r="DU2">
        <v>2</v>
      </c>
      <c r="DV2">
        <v>2</v>
      </c>
      <c r="DW2">
        <v>1</v>
      </c>
      <c r="DX2">
        <v>2</v>
      </c>
      <c r="DY2">
        <v>0</v>
      </c>
      <c r="DZ2">
        <v>2</v>
      </c>
      <c r="EA2">
        <v>0</v>
      </c>
      <c r="EB2">
        <v>2</v>
      </c>
      <c r="EC2">
        <v>2</v>
      </c>
      <c r="ED2">
        <v>0</v>
      </c>
      <c r="EE2">
        <v>2</v>
      </c>
      <c r="EF2">
        <v>2</v>
      </c>
      <c r="EG2">
        <v>1</v>
      </c>
      <c r="EH2">
        <v>2</v>
      </c>
      <c r="EI2">
        <v>2</v>
      </c>
      <c r="EJ2">
        <v>2</v>
      </c>
      <c r="EK2">
        <v>1</v>
      </c>
      <c r="EL2">
        <v>2</v>
      </c>
      <c r="EM2">
        <v>2</v>
      </c>
      <c r="EN2">
        <v>2</v>
      </c>
      <c r="EO2">
        <v>3</v>
      </c>
      <c r="EP2">
        <v>2</v>
      </c>
      <c r="EQ2">
        <v>1</v>
      </c>
      <c r="ER2">
        <v>2</v>
      </c>
      <c r="ES2">
        <v>2</v>
      </c>
      <c r="ET2">
        <v>3</v>
      </c>
      <c r="EU2">
        <v>3</v>
      </c>
      <c r="EV2">
        <v>3</v>
      </c>
      <c r="EW2">
        <v>2</v>
      </c>
      <c r="EX2">
        <v>1</v>
      </c>
      <c r="EY2">
        <v>1</v>
      </c>
      <c r="EZ2">
        <v>2</v>
      </c>
      <c r="FA2">
        <v>2</v>
      </c>
      <c r="FB2">
        <v>1</v>
      </c>
      <c r="FC2">
        <v>2</v>
      </c>
      <c r="FD2">
        <v>3</v>
      </c>
      <c r="FE2">
        <v>3</v>
      </c>
      <c r="FF2">
        <v>2</v>
      </c>
      <c r="FG2">
        <v>2</v>
      </c>
      <c r="FH2">
        <v>1</v>
      </c>
      <c r="FI2">
        <v>3</v>
      </c>
      <c r="FJ2">
        <v>1</v>
      </c>
      <c r="FK2">
        <v>2</v>
      </c>
      <c r="FL2">
        <v>1</v>
      </c>
      <c r="FM2">
        <v>2</v>
      </c>
      <c r="FN2">
        <v>2</v>
      </c>
      <c r="FO2">
        <v>3</v>
      </c>
      <c r="FP2">
        <v>2</v>
      </c>
      <c r="FQ2">
        <v>3</v>
      </c>
      <c r="FR2">
        <v>1</v>
      </c>
      <c r="FS2">
        <v>4</v>
      </c>
      <c r="FT2">
        <v>3</v>
      </c>
      <c r="FU2">
        <v>2</v>
      </c>
      <c r="FV2">
        <v>1</v>
      </c>
      <c r="FW2">
        <v>3</v>
      </c>
      <c r="FX2">
        <v>4</v>
      </c>
      <c r="FY2">
        <v>3</v>
      </c>
      <c r="FZ2">
        <v>3</v>
      </c>
      <c r="GA2">
        <v>1</v>
      </c>
      <c r="GB2">
        <v>4</v>
      </c>
      <c r="GC2">
        <v>3</v>
      </c>
      <c r="GD2">
        <v>4</v>
      </c>
      <c r="GE2">
        <v>3</v>
      </c>
      <c r="GF2">
        <v>3</v>
      </c>
      <c r="GG2">
        <v>5</v>
      </c>
      <c r="GH2">
        <v>2</v>
      </c>
      <c r="GI2">
        <v>3</v>
      </c>
      <c r="GJ2">
        <v>1</v>
      </c>
      <c r="GK2">
        <v>4</v>
      </c>
      <c r="GL2">
        <v>2</v>
      </c>
      <c r="GM2">
        <v>3</v>
      </c>
      <c r="GN2">
        <v>1</v>
      </c>
      <c r="GO2">
        <v>4</v>
      </c>
      <c r="GP2">
        <v>4</v>
      </c>
      <c r="GQ2">
        <v>3</v>
      </c>
      <c r="GR2">
        <v>4</v>
      </c>
      <c r="GS2">
        <v>1</v>
      </c>
      <c r="GT2">
        <v>4</v>
      </c>
      <c r="GU2">
        <v>2</v>
      </c>
      <c r="GV2">
        <v>3</v>
      </c>
      <c r="GW2">
        <v>2</v>
      </c>
      <c r="GX2">
        <v>2</v>
      </c>
      <c r="GY2">
        <v>2</v>
      </c>
      <c r="GZ2">
        <v>1</v>
      </c>
      <c r="HA2">
        <v>3</v>
      </c>
      <c r="HB2">
        <v>3</v>
      </c>
      <c r="HC2">
        <v>3</v>
      </c>
      <c r="HD2">
        <v>2</v>
      </c>
      <c r="HE2">
        <v>2</v>
      </c>
      <c r="HF2">
        <v>3</v>
      </c>
      <c r="HG2">
        <v>2</v>
      </c>
      <c r="HH2">
        <v>4</v>
      </c>
      <c r="HI2">
        <v>3</v>
      </c>
      <c r="HJ2">
        <v>2</v>
      </c>
      <c r="HK2">
        <v>4</v>
      </c>
      <c r="HL2">
        <v>1</v>
      </c>
      <c r="HM2">
        <v>2</v>
      </c>
      <c r="HN2">
        <v>3</v>
      </c>
      <c r="HO2">
        <v>2</v>
      </c>
      <c r="HP2">
        <v>2</v>
      </c>
      <c r="HQ2">
        <v>2</v>
      </c>
      <c r="HR2">
        <v>2</v>
      </c>
      <c r="HS2">
        <v>3</v>
      </c>
      <c r="HT2">
        <v>2</v>
      </c>
      <c r="IG2">
        <v>0</v>
      </c>
      <c r="JJ2">
        <v>0</v>
      </c>
      <c r="JK2">
        <v>3</v>
      </c>
      <c r="JL2">
        <v>3</v>
      </c>
      <c r="JM2">
        <v>2</v>
      </c>
      <c r="JN2">
        <v>3</v>
      </c>
      <c r="JO2">
        <v>3</v>
      </c>
      <c r="JP2">
        <v>3</v>
      </c>
      <c r="JQ2">
        <v>2</v>
      </c>
      <c r="JR2">
        <v>3</v>
      </c>
      <c r="JS2">
        <v>2</v>
      </c>
      <c r="JT2">
        <v>2</v>
      </c>
      <c r="JU2">
        <v>2</v>
      </c>
      <c r="JV2">
        <v>6</v>
      </c>
      <c r="JW2">
        <v>7</v>
      </c>
      <c r="JX2">
        <v>8</v>
      </c>
      <c r="JY2">
        <v>4</v>
      </c>
      <c r="JZ2">
        <v>6</v>
      </c>
      <c r="KA2">
        <v>7</v>
      </c>
      <c r="KB2">
        <v>3</v>
      </c>
      <c r="KC2">
        <v>9</v>
      </c>
      <c r="KD2">
        <v>6</v>
      </c>
      <c r="KE2">
        <v>8</v>
      </c>
      <c r="KF2">
        <v>2</v>
      </c>
      <c r="KG2">
        <v>4</v>
      </c>
      <c r="KH2">
        <v>1</v>
      </c>
      <c r="KI2">
        <v>3</v>
      </c>
      <c r="KJ2">
        <v>1</v>
      </c>
      <c r="KK2">
        <v>4</v>
      </c>
      <c r="KL2">
        <v>9</v>
      </c>
      <c r="KM2">
        <v>7</v>
      </c>
      <c r="KN2">
        <v>2</v>
      </c>
      <c r="KO2">
        <v>3</v>
      </c>
      <c r="KP2">
        <v>2</v>
      </c>
      <c r="KQ2" t="s">
        <v>525</v>
      </c>
      <c r="KR2">
        <v>5</v>
      </c>
      <c r="KS2">
        <v>5</v>
      </c>
      <c r="KT2">
        <v>4</v>
      </c>
      <c r="KU2">
        <v>4</v>
      </c>
      <c r="KV2">
        <v>3</v>
      </c>
      <c r="KW2">
        <v>3</v>
      </c>
      <c r="KX2">
        <v>1</v>
      </c>
      <c r="KY2">
        <v>4</v>
      </c>
      <c r="KZ2">
        <v>3</v>
      </c>
      <c r="LA2">
        <v>3</v>
      </c>
      <c r="LB2">
        <v>1</v>
      </c>
      <c r="LC2">
        <v>4</v>
      </c>
      <c r="LD2">
        <v>2</v>
      </c>
      <c r="LU2">
        <v>0</v>
      </c>
      <c r="LV2">
        <v>0</v>
      </c>
      <c r="LW2" t="s">
        <v>525</v>
      </c>
      <c r="LX2" t="s">
        <v>525</v>
      </c>
      <c r="LY2" t="s">
        <v>525</v>
      </c>
      <c r="LZ2" t="s">
        <v>525</v>
      </c>
      <c r="MA2" t="s">
        <v>525</v>
      </c>
      <c r="MB2" t="s">
        <v>525</v>
      </c>
      <c r="MC2" t="s">
        <v>525</v>
      </c>
      <c r="MD2" t="s">
        <v>525</v>
      </c>
      <c r="ME2" t="s">
        <v>525</v>
      </c>
      <c r="MF2">
        <v>0</v>
      </c>
      <c r="MG2" t="s">
        <v>525</v>
      </c>
      <c r="MH2" t="s">
        <v>525</v>
      </c>
      <c r="MI2" t="s">
        <v>525</v>
      </c>
      <c r="MJ2" t="s">
        <v>525</v>
      </c>
      <c r="MK2" t="s">
        <v>525</v>
      </c>
      <c r="ML2" t="s">
        <v>525</v>
      </c>
      <c r="MM2" t="s">
        <v>525</v>
      </c>
      <c r="MN2" t="s">
        <v>525</v>
      </c>
      <c r="MO2" t="s">
        <v>525</v>
      </c>
      <c r="MP2" t="s">
        <v>525</v>
      </c>
      <c r="MQ2" t="s">
        <v>525</v>
      </c>
      <c r="MR2" t="s">
        <v>525</v>
      </c>
      <c r="MS2">
        <v>0</v>
      </c>
      <c r="NV2">
        <v>0</v>
      </c>
      <c r="NW2" t="s">
        <v>525</v>
      </c>
      <c r="NX2" t="s">
        <v>525</v>
      </c>
      <c r="NY2" t="s">
        <v>525</v>
      </c>
      <c r="NZ2" t="s">
        <v>525</v>
      </c>
      <c r="OA2" t="s">
        <v>525</v>
      </c>
      <c r="OB2" t="s">
        <v>525</v>
      </c>
      <c r="OC2" t="s">
        <v>525</v>
      </c>
      <c r="OD2" t="s">
        <v>525</v>
      </c>
      <c r="OE2" t="s">
        <v>525</v>
      </c>
      <c r="OF2" t="s">
        <v>525</v>
      </c>
      <c r="OG2">
        <v>0</v>
      </c>
      <c r="OH2" t="s">
        <v>525</v>
      </c>
      <c r="OI2" t="s">
        <v>525</v>
      </c>
      <c r="OJ2" t="s">
        <v>525</v>
      </c>
      <c r="OK2" t="s">
        <v>525</v>
      </c>
      <c r="OL2" t="s">
        <v>525</v>
      </c>
      <c r="OM2" t="s">
        <v>525</v>
      </c>
      <c r="ON2" t="s">
        <v>525</v>
      </c>
      <c r="OO2" t="s">
        <v>525</v>
      </c>
      <c r="OP2" t="s">
        <v>525</v>
      </c>
      <c r="OQ2" t="s">
        <v>525</v>
      </c>
      <c r="OR2" t="s">
        <v>525</v>
      </c>
      <c r="OS2" t="s">
        <v>525</v>
      </c>
      <c r="OT2" t="s">
        <v>525</v>
      </c>
      <c r="OU2" t="s">
        <v>525</v>
      </c>
      <c r="OV2" t="s">
        <v>525</v>
      </c>
      <c r="OW2" t="s">
        <v>525</v>
      </c>
      <c r="OX2" t="s">
        <v>525</v>
      </c>
      <c r="OY2" t="s">
        <v>525</v>
      </c>
      <c r="OZ2" t="s">
        <v>525</v>
      </c>
      <c r="PA2" t="s">
        <v>525</v>
      </c>
      <c r="PB2" t="s">
        <v>525</v>
      </c>
      <c r="PC2" t="s">
        <v>525</v>
      </c>
      <c r="PD2" t="s">
        <v>525</v>
      </c>
      <c r="PE2" t="s">
        <v>525</v>
      </c>
      <c r="PF2" t="s">
        <v>525</v>
      </c>
      <c r="PG2" t="s">
        <v>525</v>
      </c>
      <c r="PH2" t="s">
        <v>525</v>
      </c>
      <c r="PI2" t="s">
        <v>525</v>
      </c>
      <c r="PJ2" t="s">
        <v>525</v>
      </c>
      <c r="PK2" t="s">
        <v>525</v>
      </c>
      <c r="PL2" t="s">
        <v>525</v>
      </c>
      <c r="PM2" t="s">
        <v>525</v>
      </c>
      <c r="PN2" t="s">
        <v>525</v>
      </c>
      <c r="PO2" t="s">
        <v>525</v>
      </c>
      <c r="PP2" t="s">
        <v>525</v>
      </c>
      <c r="PQ2" t="s">
        <v>525</v>
      </c>
      <c r="PR2" t="s">
        <v>525</v>
      </c>
      <c r="PS2" t="s">
        <v>525</v>
      </c>
      <c r="PT2" t="s">
        <v>525</v>
      </c>
      <c r="PU2" t="s">
        <v>525</v>
      </c>
      <c r="PV2" t="s">
        <v>525</v>
      </c>
      <c r="PW2" t="s">
        <v>525</v>
      </c>
      <c r="PX2" t="s">
        <v>525</v>
      </c>
      <c r="PY2" t="s">
        <v>525</v>
      </c>
      <c r="PZ2" t="s">
        <v>525</v>
      </c>
      <c r="QA2" t="s">
        <v>525</v>
      </c>
      <c r="QB2" t="s">
        <v>525</v>
      </c>
      <c r="QC2" t="s">
        <v>525</v>
      </c>
      <c r="QD2" t="s">
        <v>525</v>
      </c>
      <c r="QE2" t="s">
        <v>525</v>
      </c>
      <c r="QF2" t="s">
        <v>525</v>
      </c>
      <c r="QG2" t="s">
        <v>525</v>
      </c>
      <c r="QH2" t="s">
        <v>525</v>
      </c>
      <c r="QI2" t="s">
        <v>525</v>
      </c>
      <c r="QJ2" t="s">
        <v>525</v>
      </c>
      <c r="QK2" t="s">
        <v>525</v>
      </c>
      <c r="QL2" t="s">
        <v>525</v>
      </c>
      <c r="QM2" t="s">
        <v>525</v>
      </c>
      <c r="QN2" t="s">
        <v>525</v>
      </c>
      <c r="QO2" t="s">
        <v>525</v>
      </c>
      <c r="QP2" t="s">
        <v>525</v>
      </c>
      <c r="QQ2" t="s">
        <v>525</v>
      </c>
      <c r="QR2" t="s">
        <v>525</v>
      </c>
      <c r="QS2" t="s">
        <v>525</v>
      </c>
      <c r="QT2" t="s">
        <v>525</v>
      </c>
      <c r="QU2" t="s">
        <v>525</v>
      </c>
      <c r="QV2" t="s">
        <v>525</v>
      </c>
      <c r="QW2" t="s">
        <v>525</v>
      </c>
      <c r="QX2" t="s">
        <v>525</v>
      </c>
      <c r="QY2" t="s">
        <v>525</v>
      </c>
      <c r="QZ2" t="s">
        <v>525</v>
      </c>
      <c r="RA2" t="s">
        <v>525</v>
      </c>
      <c r="RB2">
        <v>0</v>
      </c>
      <c r="RC2" s="4">
        <f>SUM(NRMPNewRelapseModelI_DATA_2023_02_07_1120[[#This Row],[dsm_q1]],NRMPNewRelapseModelI_DATA_2023_02_07_1120[[#This Row],[dsm_q2]],NRMPNewRelapseModelI_DATA_2023_02_07_1120[[#This Row],[dsm_q3]],NRMPNewRelapseModelI_DATA_2023_02_07_1120[[#This Row],[dsm_q4]],NRMPNewRelapseModelI_DATA_2023_02_07_1120[[#This Row],[dsm_q5]],NRMPNewRelapseModelI_DATA_2023_02_07_1120[[#This Row],[dsm_q6]],NRMPNewRelapseModelI_DATA_2023_02_07_1120[[#This Row],[dsm_q7]],NRMPNewRelapseModelI_DATA_2023_02_07_1120[[#This Row],[dsm_q8]],NRMPNewRelapseModelI_DATA_2023_02_07_1120[[#This Row],[dsm_q9]],NRMPNewRelapseModelI_DATA_2023_02_07_1120[[#This Row],[dsm_q10]],NRMPNewRelapseModelI_DATA_2023_02_07_1120[[#This Row],[dsm_q11]])</f>
        <v>6</v>
      </c>
      <c r="RD2" s="2">
        <f xml:space="preserve"> SUM( MAX(NRMPNewRelapseModelI_DATA_2023_02_07_1120[[#This Row],[ocdsm_q1]],NRMPNewRelapseModelI_DATA_2023_02_07_1120[[#This Row],[ocdsm_q2]]),NRMPNewRelapseModelI_DATA_2023_02_07_1120[[#This Row],[ocdsm_q3]],NRMPNewRelapseModelI_DATA_2023_02_07_1120[[#This Row],[ocdsm_q4]],NRMPNewRelapseModelI_DATA_2023_02_07_1120[[#This Row],[ocdsm_q5]],NRMPNewRelapseModelI_DATA_2023_02_07_1120[[#This Row],[ocdsm_q6]])</f>
        <v>8</v>
      </c>
      <c r="RE2" s="2">
        <f xml:space="preserve"> SUM(NRMPNewRelapseModelI_DATA_2023_02_07_1120[[#This Row],[ocdsm_q11]],NRMPNewRelapseModelI_DATA_2023_02_07_1120[[#This Row],[ocdsm_q12]],MAX(NRMPNewRelapseModelI_DATA_2023_02_07_1120[[#This Row],[ocdsm_q13]],NRMPNewRelapseModelI_DATA_2023_02_07_1120[[#This Row],[ocdsm_q14]]))</f>
        <v>7</v>
      </c>
      <c r="RF2" s="3">
        <f xml:space="preserve"> SUM(NRMPNewRelapseModelI_DATA_2023_02_07_1120[[#This Row],[ocdsm_obs]],NRMPNewRelapseModelI_DATA_2023_02_07_1120[[#This Row],[ocdsm_comp]])</f>
        <v>15</v>
      </c>
      <c r="RG2" s="1">
        <f xml:space="preserve"> SUM(NRMPNewRelapseModelI_DATA_2023_02_07_1120[[#This Row],[socrates_q1]],NRMPNewRelapseModelI_DATA_2023_02_07_1120[[#This Row],[socrates_q3]],NRMPNewRelapseModelI_DATA_2023_02_07_1120[[#This Row],[socrates_q7]],NRMPNewRelapseModelI_DATA_2023_02_07_1120[[#This Row],[socrates_q10]],NRMPNewRelapseModelI_DATA_2023_02_07_1120[[#This Row],[socrates_q12]],NRMPNewRelapseModelI_DATA_2023_02_07_1120[[#This Row],[socrates_q15]],NRMPNewRelapseModelI_DATA_2023_02_07_1120[[#This Row],[socrates_q17]])</f>
        <v>31</v>
      </c>
      <c r="RH2" s="1">
        <f xml:space="preserve"> SUM(NRMPNewRelapseModelI_DATA_2023_02_07_1120[[#This Row],[socrates_q2]],NRMPNewRelapseModelI_DATA_2023_02_07_1120[[#This Row],[socrates_q6]],NRMPNewRelapseModelI_DATA_2023_02_07_1120[[#This Row],[socrates_q11]],NRMPNewRelapseModelI_DATA_2023_02_07_1120[[#This Row],[socrates_q16]])</f>
        <v>18</v>
      </c>
      <c r="RI2" s="1">
        <f xml:space="preserve"> SUM(NRMPNewRelapseModelI_DATA_2023_02_07_1120[[#This Row],[socrates_q4]],NRMPNewRelapseModelI_DATA_2023_02_07_1120[[#This Row],[socrates_q5]],NRMPNewRelapseModelI_DATA_2023_02_07_1120[[#This Row],[socrates_q8]],NRMPNewRelapseModelI_DATA_2023_02_07_1120[[#This Row],[socrates_q9]],NRMPNewRelapseModelI_DATA_2023_02_07_1120[[#This Row],[socrates_q13]],NRMPNewRelapseModelI_DATA_2023_02_07_1120[[#This Row],[socrates_q14]],NRMPNewRelapseModelI_DATA_2023_02_07_1120[[#This Row],[socrates_q18]],NRMPNewRelapseModelI_DATA_2023_02_07_1120[[#This Row],[socrates_q19]])</f>
        <v>22</v>
      </c>
      <c r="RJ2" s="4">
        <f>SUM(NRMPNewRelapseModelI_DATA_2023_02_07_1120[[#This Row],[phq9_q1]:[phq9_q9]])</f>
        <v>9</v>
      </c>
      <c r="RK2" s="4">
        <f>SUM(NRMPNewRelapseModelI_DATA_2023_02_07_1120[[#This Row],[gad7_q1]:[gad7_q7]])</f>
        <v>9</v>
      </c>
      <c r="RL2" s="4">
        <f>SUM(NRMPNewRelapseModelI_DATA_2023_02_07_1120[[#This Row],[isi_q1a]:[isi_q5]])</f>
        <v>11</v>
      </c>
      <c r="RM2" s="2">
        <f>SUM(NRMPNewRelapseModelI_DATA_2023_02_07_1120[[#This Row],[cerq_q1]],NRMPNewRelapseModelI_DATA_2023_02_07_1120[[#This Row],[cerq_q10]],NRMPNewRelapseModelI_DATA_2023_02_07_1120[[#This Row],[cerq_q19]],NRMPNewRelapseModelI_DATA_2023_02_07_1120[[#This Row],[cerq_q28]])</f>
        <v>16</v>
      </c>
      <c r="RN2" s="2">
        <f>SUM(NRMPNewRelapseModelI_DATA_2023_02_07_1120[[#This Row],[cerq_q3]],NRMPNewRelapseModelI_DATA_2023_02_07_1120[[#This Row],[cerq_q12]],NRMPNewRelapseModelI_DATA_2023_02_07_1120[[#This Row],[cerq_q21]],NRMPNewRelapseModelI_DATA_2023_02_07_1120[[#This Row],[cerq_q30]])</f>
        <v>13</v>
      </c>
      <c r="RO2" s="2">
        <f>SUM(NRMPNewRelapseModelI_DATA_2023_02_07_1120[[#This Row],[cerq_q8]],NRMPNewRelapseModelI_DATA_2023_02_07_1120[[#This Row],[cerq_q17]],NRMPNewRelapseModelI_DATA_2023_02_07_1120[[#This Row],[cerq_q26]],NRMPNewRelapseModelI_DATA_2023_02_07_1120[[#This Row],[cerq_q35]])</f>
        <v>7</v>
      </c>
      <c r="RP2" s="2">
        <f>SUM(NRMPNewRelapseModelI_DATA_2023_02_07_1120[[#This Row],[cerq_q9]],NRMPNewRelapseModelI_DATA_2023_02_07_1120[[#This Row],[cerq_q18]],NRMPNewRelapseModelI_DATA_2023_02_07_1120[[#This Row],[cerq_q27]],NRMPNewRelapseModelI_DATA_2023_02_07_1120[[#This Row],[cerq_q36]])</f>
        <v>12</v>
      </c>
      <c r="RQ2" s="2">
        <f>SUM(NRMPNewRelapseModelI_DATA_2023_02_07_1120[[#This Row],[cerq_q2]],NRMPNewRelapseModelI_DATA_2023_02_07_1120[[#This Row],[cerq_q11]],NRMPNewRelapseModelI_DATA_2023_02_07_1120[[#This Row],[cerq_q20]],NRMPNewRelapseModelI_DATA_2023_02_07_1120[[#This Row],[cerq_q29]])</f>
        <v>10</v>
      </c>
      <c r="RR2" s="2">
        <f>SUM(NRMPNewRelapseModelI_DATA_2023_02_07_1120[[#This Row],[cerq_q4]],NRMPNewRelapseModelI_DATA_2023_02_07_1120[[#This Row],[cerq_q13]],NRMPNewRelapseModelI_DATA_2023_02_07_1120[[#This Row],[cerq_q22]],NRMPNewRelapseModelI_DATA_2023_02_07_1120[[#This Row],[cerq_q31]])</f>
        <v>4</v>
      </c>
      <c r="RS2" s="2">
        <f>SUM(NRMPNewRelapseModelI_DATA_2023_02_07_1120[[#This Row],[cerq_q5]],NRMPNewRelapseModelI_DATA_2023_02_07_1120[[#This Row],[cerq_q14]],NRMPNewRelapseModelI_DATA_2023_02_07_1120[[#This Row],[cerq_q23]],NRMPNewRelapseModelI_DATA_2023_02_07_1120[[#This Row],[cerq_q32]])</f>
        <v>16</v>
      </c>
      <c r="RT2" s="2">
        <f>SUM(NRMPNewRelapseModelI_DATA_2023_02_07_1120[[#This Row],[cerq_q6]],NRMPNewRelapseModelI_DATA_2023_02_07_1120[[#This Row],[cerq_q15]],NRMPNewRelapseModelI_DATA_2023_02_07_1120[[#This Row],[cerq_q24]],NRMPNewRelapseModelI_DATA_2023_02_07_1120[[#This Row],[cerq_q33]])</f>
        <v>10</v>
      </c>
      <c r="RU2" s="2">
        <f>SUM(NRMPNewRelapseModelI_DATA_2023_02_07_1120[[#This Row],[cerq_q7]],NRMPNewRelapseModelI_DATA_2023_02_07_1120[[#This Row],[cerq_q16]],NRMPNewRelapseModelI_DATA_2023_02_07_1120[[#This Row],[cerq_q25]],NRMPNewRelapseModelI_DATA_2023_02_07_1120[[#This Row],[cerq_q34]])</f>
        <v>12</v>
      </c>
      <c r="RV2" s="1">
        <f>SUM(NRMPNewRelapseModelI_DATA_2023_02_07_1120[[#This Row],[cerq_acceptation]],NRMPNewRelapseModelI_DATA_2023_02_07_1120[[#This Row],[cerq_centrationpositive]],NRMPNewRelapseModelI_DATA_2023_02_07_1120[[#This Row],[cerq_centrationsurlaction]],NRMPNewRelapseModelI_DATA_2023_02_07_1120[[#This Row],[cerq_reevaluationpositive]],NRMPNewRelapseModelI_DATA_2023_02_07_1120[[#This Row],[cerq_miseenperspective]])</f>
        <v>52</v>
      </c>
      <c r="RW2" s="1">
        <f>SUM(NRMPNewRelapseModelI_DATA_2023_02_07_1120[[#This Row],[cerq_blamedesoi]],NRMPNewRelapseModelI_DATA_2023_02_07_1120[[#This Row],[cerq_rumination]],NRMPNewRelapseModelI_DATA_2023_02_07_1120[[#This Row],[cerq_dramatisation]],NRMPNewRelapseModelI_DATA_2023_02_07_1120[[#This Row],[cerq_blamedautrui]])</f>
        <v>48</v>
      </c>
      <c r="RX2">
        <f t="shared" ref="RX2:RX3" si="0">SUM(NL2,NR2,NU2,OD2)</f>
        <v>0</v>
      </c>
      <c r="SB2" s="3">
        <f>SUM(NRMPNewRelapseModelI_DATA_2023_02_07_1120[[#This Row],[wai_q1]],NRMPNewRelapseModelI_DATA_2023_02_07_1120[[#This Row],[wai_q2]],NRMPNewRelapseModelI_DATA_2023_02_07_1120[[#This Row],[wai_q3]],NRMPNewRelapseModelI_DATA_2023_02_07_1120[[#This Row],[wai_q5]],NRMPNewRelapseModelI_DATA_2023_02_07_1120[[#This Row],[wai_q6]],NRMPNewRelapseModelI_DATA_2023_02_07_1120[[#This Row],[wai_q7]],NRMPNewRelapseModelI_DATA_2023_02_07_1120[[#This Row],[wai_q8]],NRMPNewRelapseModelI_DATA_2023_02_07_1120[[#This Row],[wai_q9]],NRMPNewRelapseModelI_DATA_2023_02_07_1120[[#This Row],[wai_q11]],NRMPNewRelapseModelI_DATA_2023_02_07_1120[[#This Row],[wai_q12]],NRMPNewRelapseModelI_DATA_2023_02_07_1120[[#This Row],[waiq4R]],NRMPNewRelapseModelI_DATA_2023_02_07_1120[[#This Row],[waiq10R]])</f>
        <v>0</v>
      </c>
      <c r="SC2">
        <v>5</v>
      </c>
      <c r="SD2">
        <f>SUM(NRMPNewRelapseModelI_DATA_2023_02_07_1120[[#This Row],[uppsR]],-NRMPNewRelapseModelI_DATA_2023_02_07_1120[[#This Row],[upps_q2]])</f>
        <v>2</v>
      </c>
      <c r="SE2">
        <f>SUM(NRMPNewRelapseModelI_DATA_2023_02_07_1120[[#This Row],[uppsR]],-NRMPNewRelapseModelI_DATA_2023_02_07_1120[[#This Row],[upps_q3]])</f>
        <v>2</v>
      </c>
      <c r="SF2">
        <f>SUM(NRMPNewRelapseModelI_DATA_2023_02_07_1120[[#This Row],[uppsR]],-NRMPNewRelapseModelI_DATA_2023_02_07_1120[[#This Row],[upps_q4]])</f>
        <v>2</v>
      </c>
      <c r="SG2">
        <f>SUM(NRMPNewRelapseModelI_DATA_2023_02_07_1120[[#This Row],[uppsR]],-NRMPNewRelapseModelI_DATA_2023_02_07_1120[[#This Row],[upps_q7]])</f>
        <v>2</v>
      </c>
      <c r="SH2">
        <f>SUM(NRMPNewRelapseModelI_DATA_2023_02_07_1120[[#This Row],[uppsR]],-NRMPNewRelapseModelI_DATA_2023_02_07_1120[[#This Row],[upps_q9]])</f>
        <v>1</v>
      </c>
      <c r="SI2">
        <f>SUM(NRMPNewRelapseModelI_DATA_2023_02_07_1120[[#This Row],[uppsR]],-NRMPNewRelapseModelI_DATA_2023_02_07_1120[[#This Row],[upps_q10]])</f>
        <v>2</v>
      </c>
      <c r="SJ2">
        <f>SUM(NRMPNewRelapseModelI_DATA_2023_02_07_1120[[#This Row],[uppsR]],-NRMPNewRelapseModelI_DATA_2023_02_07_1120[[#This Row],[upps_q12]])</f>
        <v>1</v>
      </c>
      <c r="SK2">
        <f>SUM(NRMPNewRelapseModelI_DATA_2023_02_07_1120[[#This Row],[uppsR]],-NRMPNewRelapseModelI_DATA_2023_02_07_1120[[#This Row],[upps_q14]])</f>
        <v>3</v>
      </c>
      <c r="SL2">
        <f>SUM(NRMPNewRelapseModelI_DATA_2023_02_07_1120[[#This Row],[uppsR]],-NRMPNewRelapseModelI_DATA_2023_02_07_1120[[#This Row],[upps_q15]])</f>
        <v>2</v>
      </c>
      <c r="SM2">
        <f>SUM(NRMPNewRelapseModelI_DATA_2023_02_07_1120[[#This Row],[uppsR]],-NRMPNewRelapseModelI_DATA_2023_02_07_1120[[#This Row],[upps_q17]])</f>
        <v>3</v>
      </c>
      <c r="SN2">
        <f>SUM(NRMPNewRelapseModelI_DATA_2023_02_07_1120[[#This Row],[uppsR]],-NRMPNewRelapseModelI_DATA_2023_02_07_1120[[#This Row],[upps_q18]])</f>
        <v>3</v>
      </c>
      <c r="SO2">
        <f>SUM(NRMPNewRelapseModelI_DATA_2023_02_07_1120[[#This Row],[uppsR]],-NRMPNewRelapseModelI_DATA_2023_02_07_1120[[#This Row],[upps_q20]])</f>
        <v>2</v>
      </c>
      <c r="SP2" s="1">
        <f>SUM(NRMPNewRelapseModelI_DATA_2023_02_07_1120[[#This Row],[uppsR_q4]],NRMPNewRelapseModelI_DATA_2023_02_07_1120[[#This Row],[uppsR_q7]],NRMPNewRelapseModelI_DATA_2023_02_07_1120[[#This Row],[uppsR_q12]],NRMPNewRelapseModelI_DATA_2023_02_07_1120[[#This Row],[uppsR_q17]])</f>
        <v>8</v>
      </c>
      <c r="SQ2" s="1">
        <f>SUM(NRMPNewRelapseModelI_DATA_2023_02_07_1120[[#This Row],[uppsR_q2]],NRMPNewRelapseModelI_DATA_2023_02_07_1120[[#This Row],[uppsR_q10]],NRMPNewRelapseModelI_DATA_2023_02_07_1120[[#This Row],[uppsR_q15]],NRMPNewRelapseModelI_DATA_2023_02_07_1120[[#This Row],[uppsR_q20]])</f>
        <v>8</v>
      </c>
      <c r="SR2" s="1">
        <f>SUM(NRMPNewRelapseModelI_DATA_2023_02_07_1120[[#This Row],[upps_q1]],NRMPNewRelapseModelI_DATA_2023_02_07_1120[[#This Row],[upps_q6]],NRMPNewRelapseModelI_DATA_2023_02_07_1120[[#This Row],[upps_q13]],NRMPNewRelapseModelI_DATA_2023_02_07_1120[[#This Row],[upps_q19]])</f>
        <v>6</v>
      </c>
      <c r="SS2" s="1">
        <f>SUM(NRMPNewRelapseModelI_DATA_2023_02_07_1120[[#This Row],[upps_q5]],NRMPNewRelapseModelI_DATA_2023_02_07_1120[[#This Row],[upps_q8]],NRMPNewRelapseModelI_DATA_2023_02_07_1120[[#This Row],[upps_q11]],NRMPNewRelapseModelI_DATA_2023_02_07_1120[[#This Row],[upps_q16]])</f>
        <v>8</v>
      </c>
      <c r="ST2" s="1">
        <f>SUM(NRMPNewRelapseModelI_DATA_2023_02_07_1120[[#This Row],[uppsR_q3]],NRMPNewRelapseModelI_DATA_2023_02_07_1120[[#This Row],[uppsR_q9]],NRMPNewRelapseModelI_DATA_2023_02_07_1120[[#This Row],[uppsR_q14]],NRMPNewRelapseModelI_DATA_2023_02_07_1120[[#This Row],[uppsR_q18]])</f>
        <v>9</v>
      </c>
      <c r="SU2" s="6">
        <f>SUM(NRMPNewRelapseModelI_DATA_2023_02_07_1120[[#This Row],[gses_q1]],NRMPNewRelapseModelI_DATA_2023_02_07_1120[[#This Row],[gses_q2]],NRMPNewRelapseModelI_DATA_2023_02_07_1120[[#This Row],[gses_q3]],NRMPNewRelapseModelI_DATA_2023_02_07_1120[[#This Row],[gses_q4]],NRMPNewRelapseModelI_DATA_2023_02_07_1120[[#This Row],[gses_q5]],NRMPNewRelapseModelI_DATA_2023_02_07_1120[[#This Row],[gses_q6]],NRMPNewRelapseModelI_DATA_2023_02_07_1120[[#This Row],[gses_q7]],NRMPNewRelapseModelI_DATA_2023_02_07_1120[[#This Row],[gses_q8]],NRMPNewRelapseModelI_DATA_2023_02_07_1120[[#This Row],[gses_q9]],NRMPNewRelapseModelI_DATA_2023_02_07_1120[[#This Row],[gses_q10]])</f>
        <v>26</v>
      </c>
      <c r="SV2" s="2">
        <f>SUM(NRMPNewRelapseModelI_DATA_2023_02_07_1120[[#This Row],[bearni_ataxie_jdsyo]],NRMPNewRelapseModelI_DATA_2023_02_07_1120[[#This Row],[bearni_ataxie_jgsyo]],NRMPNewRelapseModelI_DATA_2023_02_07_1120[[#This Row],[bearni_ataxie_jdsyf]],NRMPNewRelapseModelI_DATA_2023_02_07_1120[[#This Row],[bearni_ataxie_jgsyf]])</f>
        <v>0</v>
      </c>
      <c r="SW2" s="2">
        <f>SUM(NRMPNewRelapseModelI_DATA_2023_02_07_1120[[#This Row],[bearni_ordialphab1]],NRMPNewRelapseModelI_DATA_2023_02_07_1120[[#This Row],[bearni_ordialphab2]],NRMPNewRelapseModelI_DATA_2023_02_07_1120[[#This Row],[bearni_ordialphab3]],NRMPNewRelapseModelI_DATA_2023_02_07_1120[[#This Row],[bearni_ordialphab4]],NRMPNewRelapseModelI_DATA_2023_02_07_1120[[#This Row],[bearni_ordialphab5]]) /2</f>
        <v>0</v>
      </c>
      <c r="SX2" s="2">
        <f>(NRMPNewRelapseModelI_DATA_2023_02_07_1120[[#This Row],[bearni_fluencealternee]])</f>
        <v>0</v>
      </c>
      <c r="SY2" s="2">
        <f>SUM(NRMPNewRelapseModelI_DATA_2023_02_07_1120[[#This Row],[bearni_capvis1]],NRMPNewRelapseModelI_DATA_2023_02_07_1120[[#This Row],[bearni_capvis2]],NRMPNewRelapseModelI_DATA_2023_02_07_1120[[#This Row],[bearni_capvis3]],NRMPNewRelapseModelI_DATA_2023_02_07_1120[[#This Row],[bearni_capvis4]],NRMPNewRelapseModelI_DATA_2023_02_07_1120[[#This Row],[bearni_capvis5]])</f>
        <v>0</v>
      </c>
      <c r="SZ2" s="2">
        <f xml:space="preserve"> NRMPNewRelapseModelI_DATA_2023_02_07_1120[[#This Row],[bearni_memverbaledifferee]] /2</f>
        <v>0</v>
      </c>
      <c r="TA2" s="4">
        <f xml:space="preserve"> SUM(NRMPNewRelapseModelI_DATA_2023_02_07_1120[[#This Row],[bearni_ataxie]],NRMPNewRelapseModelI_DATA_2023_02_07_1120[[#This Row],[bearni_ordialpha]],NRMPNewRelapseModelI_DATA_2023_02_07_1120[[#This Row],[bearni_fluencealt]],NRMPNewRelapseModelI_DATA_2023_02_07_1120[[#This Row],[bearni_capavisuospa]],NRMPNewRelapseModelI_DATA_2023_02_07_1120[[#This Row],[bearni_memverbdif]])</f>
        <v>0</v>
      </c>
      <c r="TB2" s="1">
        <f>SUM(NRMPNewRelapseModelI_DATA_2023_02_07_1120[[#This Row],[ssq6quant_q1]],NRMPNewRelapseModelI_DATA_2023_02_07_1120[[#This Row],[ssq6quant_q2]],NRMPNewRelapseModelI_DATA_2023_02_07_1120[[#This Row],[ssq6quant_q3]],NRMPNewRelapseModelI_DATA_2023_02_07_1120[[#This Row],[ssq6quant_q4]],NRMPNewRelapseModelI_DATA_2023_02_07_1120[[#This Row],[ssq6quant_q5]],NRMPNewRelapseModelI_DATA_2023_02_07_1120[[#This Row],[ssq6quant_q6]])</f>
        <v>17</v>
      </c>
      <c r="TC2" s="1">
        <f>SUM(NRMPNewRelapseModelI_DATA_2023_02_07_1120[[#This Row],[ssq6qual_q1]],NRMPNewRelapseModelI_DATA_2023_02_07_1120[[#This Row],[ssq6qual_q2]],NRMPNewRelapseModelI_DATA_2023_02_07_1120[[#This Row],[ssq6qual_q3]],NRMPNewRelapseModelI_DATA_2023_02_07_1120[[#This Row],[ssq6qual_q4]],NRMPNewRelapseModelI_DATA_2023_02_07_1120[[#This Row],[ssq6qual_q5]],NRMPNewRelapseModelI_DATA_2023_02_07_1120[[#This Row],[ssq6qual_q6]])</f>
        <v>23</v>
      </c>
    </row>
    <row r="3" spans="1:523">
      <c r="A3">
        <v>1</v>
      </c>
      <c r="B3">
        <v>2</v>
      </c>
      <c r="C3">
        <v>0</v>
      </c>
      <c r="E3" t="s">
        <v>525</v>
      </c>
      <c r="F3" t="s">
        <v>525</v>
      </c>
      <c r="G3" t="s">
        <v>525</v>
      </c>
      <c r="I3" t="s">
        <v>525</v>
      </c>
      <c r="U3" t="s">
        <v>525</v>
      </c>
      <c r="V3" t="s">
        <v>525</v>
      </c>
      <c r="AA3" t="s">
        <v>525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CF3">
        <v>0</v>
      </c>
      <c r="CG3">
        <v>1</v>
      </c>
      <c r="CH3">
        <v>1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2</v>
      </c>
      <c r="DK3">
        <v>0</v>
      </c>
      <c r="DL3">
        <v>1</v>
      </c>
      <c r="DM3">
        <v>1</v>
      </c>
      <c r="DN3">
        <v>0</v>
      </c>
      <c r="DO3">
        <v>0</v>
      </c>
      <c r="DP3">
        <v>1</v>
      </c>
      <c r="DQ3">
        <v>1</v>
      </c>
      <c r="DR3">
        <v>0</v>
      </c>
      <c r="DS3">
        <v>0</v>
      </c>
      <c r="DT3">
        <v>0</v>
      </c>
      <c r="DU3">
        <v>1</v>
      </c>
      <c r="DV3">
        <v>1</v>
      </c>
      <c r="DW3">
        <v>0</v>
      </c>
      <c r="DX3">
        <v>1</v>
      </c>
      <c r="DY3">
        <v>0</v>
      </c>
      <c r="DZ3">
        <v>1</v>
      </c>
      <c r="EA3">
        <v>0</v>
      </c>
      <c r="EB3">
        <v>1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2</v>
      </c>
      <c r="EJ3">
        <v>2</v>
      </c>
      <c r="EK3">
        <v>3</v>
      </c>
      <c r="EL3">
        <v>3</v>
      </c>
      <c r="EM3">
        <v>3</v>
      </c>
      <c r="EN3">
        <v>2</v>
      </c>
      <c r="EO3">
        <v>3</v>
      </c>
      <c r="EP3">
        <v>3</v>
      </c>
      <c r="EQ3">
        <v>1</v>
      </c>
      <c r="ER3">
        <v>3</v>
      </c>
      <c r="ES3">
        <v>2</v>
      </c>
      <c r="ET3">
        <v>3</v>
      </c>
      <c r="EU3">
        <v>3</v>
      </c>
      <c r="EV3">
        <v>2</v>
      </c>
      <c r="EW3">
        <v>1</v>
      </c>
      <c r="EX3">
        <v>2</v>
      </c>
      <c r="EY3">
        <v>3</v>
      </c>
      <c r="EZ3">
        <v>1</v>
      </c>
      <c r="FA3">
        <v>3</v>
      </c>
      <c r="FB3">
        <v>2</v>
      </c>
      <c r="FC3">
        <v>1</v>
      </c>
      <c r="FD3">
        <v>2</v>
      </c>
      <c r="FE3">
        <v>3</v>
      </c>
      <c r="FF3">
        <v>2</v>
      </c>
      <c r="FG3">
        <v>3</v>
      </c>
      <c r="FH3">
        <v>3</v>
      </c>
      <c r="FI3">
        <v>3</v>
      </c>
      <c r="FJ3">
        <v>1</v>
      </c>
      <c r="FK3">
        <v>2</v>
      </c>
      <c r="FL3">
        <v>1</v>
      </c>
      <c r="FM3">
        <v>3</v>
      </c>
      <c r="FN3">
        <v>2</v>
      </c>
      <c r="GY3">
        <v>0</v>
      </c>
      <c r="HT3">
        <v>0</v>
      </c>
      <c r="HU3">
        <v>4</v>
      </c>
      <c r="HV3">
        <v>4</v>
      </c>
      <c r="HW3">
        <v>5</v>
      </c>
      <c r="HX3">
        <v>6</v>
      </c>
      <c r="HY3">
        <v>6</v>
      </c>
      <c r="HZ3">
        <v>5</v>
      </c>
      <c r="IA3">
        <v>4</v>
      </c>
      <c r="IB3">
        <v>3</v>
      </c>
      <c r="IC3">
        <v>5</v>
      </c>
      <c r="ID3">
        <v>4</v>
      </c>
      <c r="IE3">
        <v>3</v>
      </c>
      <c r="IF3">
        <v>5</v>
      </c>
      <c r="IG3">
        <v>2</v>
      </c>
      <c r="IH3">
        <v>1</v>
      </c>
      <c r="II3">
        <v>3</v>
      </c>
      <c r="IJ3">
        <v>4</v>
      </c>
      <c r="IK3">
        <v>3</v>
      </c>
      <c r="IL3">
        <v>1</v>
      </c>
      <c r="IM3">
        <v>3</v>
      </c>
      <c r="IN3">
        <v>4</v>
      </c>
      <c r="IO3">
        <v>1</v>
      </c>
      <c r="IP3">
        <v>2</v>
      </c>
      <c r="IQ3">
        <v>1</v>
      </c>
      <c r="IR3">
        <v>3</v>
      </c>
      <c r="IS3">
        <v>1</v>
      </c>
      <c r="IT3">
        <v>3</v>
      </c>
      <c r="IU3">
        <v>4</v>
      </c>
      <c r="IV3">
        <v>2</v>
      </c>
      <c r="IW3">
        <v>1</v>
      </c>
      <c r="IX3">
        <v>4</v>
      </c>
      <c r="IY3">
        <v>2</v>
      </c>
      <c r="IZ3">
        <v>1</v>
      </c>
      <c r="JA3">
        <v>1</v>
      </c>
      <c r="JB3">
        <v>2</v>
      </c>
      <c r="JC3">
        <v>1</v>
      </c>
      <c r="JD3">
        <v>3</v>
      </c>
      <c r="JE3">
        <v>4</v>
      </c>
      <c r="JF3">
        <v>3</v>
      </c>
      <c r="JG3">
        <v>2</v>
      </c>
      <c r="JH3">
        <v>1</v>
      </c>
      <c r="JI3">
        <v>3</v>
      </c>
      <c r="JJ3">
        <v>2</v>
      </c>
      <c r="JK3">
        <v>3</v>
      </c>
      <c r="JL3">
        <v>3</v>
      </c>
      <c r="JM3">
        <v>4</v>
      </c>
      <c r="JN3">
        <v>3</v>
      </c>
      <c r="JO3">
        <v>3</v>
      </c>
      <c r="JP3">
        <v>3</v>
      </c>
      <c r="JQ3">
        <v>3</v>
      </c>
      <c r="JR3">
        <v>3</v>
      </c>
      <c r="JS3">
        <v>3</v>
      </c>
      <c r="JT3">
        <v>3</v>
      </c>
      <c r="JU3">
        <v>2</v>
      </c>
      <c r="JV3">
        <v>5</v>
      </c>
      <c r="JW3">
        <v>6</v>
      </c>
      <c r="JX3">
        <v>5</v>
      </c>
      <c r="JY3">
        <v>7</v>
      </c>
      <c r="JZ3">
        <v>4</v>
      </c>
      <c r="KA3">
        <v>4</v>
      </c>
      <c r="KB3">
        <v>4</v>
      </c>
      <c r="KC3">
        <v>5</v>
      </c>
      <c r="KD3">
        <v>5</v>
      </c>
      <c r="KE3">
        <v>4</v>
      </c>
      <c r="KF3">
        <v>6</v>
      </c>
      <c r="KG3">
        <v>6</v>
      </c>
      <c r="KH3">
        <v>7</v>
      </c>
      <c r="KI3">
        <v>6</v>
      </c>
      <c r="KJ3">
        <v>6</v>
      </c>
      <c r="KK3">
        <v>6</v>
      </c>
      <c r="KL3">
        <v>4</v>
      </c>
      <c r="KM3">
        <v>4</v>
      </c>
      <c r="KN3">
        <v>5</v>
      </c>
      <c r="KO3">
        <v>5</v>
      </c>
      <c r="KP3">
        <v>2</v>
      </c>
      <c r="KQ3" t="s">
        <v>525</v>
      </c>
      <c r="LD3">
        <v>0</v>
      </c>
      <c r="LE3">
        <v>1</v>
      </c>
      <c r="LF3">
        <v>2</v>
      </c>
      <c r="LG3">
        <v>2</v>
      </c>
      <c r="LH3">
        <v>2</v>
      </c>
      <c r="LI3">
        <v>3</v>
      </c>
      <c r="LJ3">
        <v>1</v>
      </c>
      <c r="LK3">
        <v>2</v>
      </c>
      <c r="LL3">
        <v>0</v>
      </c>
      <c r="LM3">
        <v>2</v>
      </c>
      <c r="LN3">
        <v>2</v>
      </c>
      <c r="LO3">
        <v>1</v>
      </c>
      <c r="LP3">
        <v>0</v>
      </c>
      <c r="LQ3">
        <v>1</v>
      </c>
      <c r="LR3">
        <v>1</v>
      </c>
      <c r="LS3">
        <v>1</v>
      </c>
      <c r="LT3">
        <v>7</v>
      </c>
      <c r="LU3">
        <v>2</v>
      </c>
      <c r="LV3">
        <v>0</v>
      </c>
      <c r="LW3" t="s">
        <v>525</v>
      </c>
      <c r="LX3" t="s">
        <v>525</v>
      </c>
      <c r="LY3" t="s">
        <v>525</v>
      </c>
      <c r="LZ3" t="s">
        <v>525</v>
      </c>
      <c r="MA3" t="s">
        <v>525</v>
      </c>
      <c r="MB3" t="s">
        <v>525</v>
      </c>
      <c r="MC3" t="s">
        <v>525</v>
      </c>
      <c r="MD3" t="s">
        <v>525</v>
      </c>
      <c r="ME3" t="s">
        <v>525</v>
      </c>
      <c r="MF3">
        <v>0</v>
      </c>
      <c r="MG3" t="s">
        <v>525</v>
      </c>
      <c r="MH3" t="s">
        <v>525</v>
      </c>
      <c r="MI3" t="s">
        <v>525</v>
      </c>
      <c r="MJ3" t="s">
        <v>525</v>
      </c>
      <c r="MK3" t="s">
        <v>525</v>
      </c>
      <c r="ML3" t="s">
        <v>525</v>
      </c>
      <c r="MM3" t="s">
        <v>525</v>
      </c>
      <c r="MN3" t="s">
        <v>525</v>
      </c>
      <c r="MO3" t="s">
        <v>525</v>
      </c>
      <c r="MP3" t="s">
        <v>525</v>
      </c>
      <c r="MQ3" t="s">
        <v>525</v>
      </c>
      <c r="MR3" t="s">
        <v>525</v>
      </c>
      <c r="MS3">
        <v>0</v>
      </c>
      <c r="NV3">
        <v>0</v>
      </c>
      <c r="NW3" t="s">
        <v>525</v>
      </c>
      <c r="NX3" t="s">
        <v>525</v>
      </c>
      <c r="NY3" t="s">
        <v>525</v>
      </c>
      <c r="NZ3" t="s">
        <v>525</v>
      </c>
      <c r="OA3" t="s">
        <v>525</v>
      </c>
      <c r="OB3" t="s">
        <v>525</v>
      </c>
      <c r="OC3" t="s">
        <v>525</v>
      </c>
      <c r="OD3" t="s">
        <v>525</v>
      </c>
      <c r="OE3" t="s">
        <v>525</v>
      </c>
      <c r="OF3" t="s">
        <v>525</v>
      </c>
      <c r="OG3">
        <v>0</v>
      </c>
      <c r="OH3" t="s">
        <v>525</v>
      </c>
      <c r="OI3" t="s">
        <v>525</v>
      </c>
      <c r="OJ3" t="s">
        <v>525</v>
      </c>
      <c r="OK3" t="s">
        <v>525</v>
      </c>
      <c r="OL3" t="s">
        <v>525</v>
      </c>
      <c r="OM3" t="s">
        <v>525</v>
      </c>
      <c r="ON3" t="s">
        <v>525</v>
      </c>
      <c r="OO3" t="s">
        <v>525</v>
      </c>
      <c r="OP3" t="s">
        <v>525</v>
      </c>
      <c r="OQ3" t="s">
        <v>525</v>
      </c>
      <c r="OR3" t="s">
        <v>525</v>
      </c>
      <c r="OS3" t="s">
        <v>525</v>
      </c>
      <c r="OT3" t="s">
        <v>525</v>
      </c>
      <c r="OU3" t="s">
        <v>525</v>
      </c>
      <c r="OV3" t="s">
        <v>525</v>
      </c>
      <c r="OW3" t="s">
        <v>525</v>
      </c>
      <c r="OX3" t="s">
        <v>525</v>
      </c>
      <c r="OY3" t="s">
        <v>525</v>
      </c>
      <c r="OZ3" t="s">
        <v>525</v>
      </c>
      <c r="PA3" t="s">
        <v>525</v>
      </c>
      <c r="PB3" t="s">
        <v>525</v>
      </c>
      <c r="PC3" t="s">
        <v>525</v>
      </c>
      <c r="PD3" t="s">
        <v>525</v>
      </c>
      <c r="PE3" t="s">
        <v>525</v>
      </c>
      <c r="PF3" t="s">
        <v>525</v>
      </c>
      <c r="PG3" t="s">
        <v>525</v>
      </c>
      <c r="PH3" t="s">
        <v>525</v>
      </c>
      <c r="PI3" t="s">
        <v>525</v>
      </c>
      <c r="PJ3" t="s">
        <v>525</v>
      </c>
      <c r="PK3" t="s">
        <v>525</v>
      </c>
      <c r="PL3" t="s">
        <v>525</v>
      </c>
      <c r="PM3" t="s">
        <v>525</v>
      </c>
      <c r="PN3" t="s">
        <v>525</v>
      </c>
      <c r="PO3" t="s">
        <v>525</v>
      </c>
      <c r="PP3" t="s">
        <v>525</v>
      </c>
      <c r="PQ3" t="s">
        <v>525</v>
      </c>
      <c r="PR3" t="s">
        <v>525</v>
      </c>
      <c r="PS3" t="s">
        <v>525</v>
      </c>
      <c r="PT3" t="s">
        <v>525</v>
      </c>
      <c r="PU3" t="s">
        <v>525</v>
      </c>
      <c r="PV3" t="s">
        <v>525</v>
      </c>
      <c r="PW3" t="s">
        <v>525</v>
      </c>
      <c r="PX3" t="s">
        <v>525</v>
      </c>
      <c r="PY3" t="s">
        <v>525</v>
      </c>
      <c r="PZ3" t="s">
        <v>525</v>
      </c>
      <c r="QA3" t="s">
        <v>525</v>
      </c>
      <c r="QB3" t="s">
        <v>525</v>
      </c>
      <c r="QC3" t="s">
        <v>525</v>
      </c>
      <c r="QD3" t="s">
        <v>525</v>
      </c>
      <c r="QE3" t="s">
        <v>525</v>
      </c>
      <c r="QF3" t="s">
        <v>525</v>
      </c>
      <c r="QG3" t="s">
        <v>525</v>
      </c>
      <c r="QH3" t="s">
        <v>525</v>
      </c>
      <c r="QI3" t="s">
        <v>525</v>
      </c>
      <c r="QJ3" t="s">
        <v>525</v>
      </c>
      <c r="QK3" t="s">
        <v>525</v>
      </c>
      <c r="QL3" t="s">
        <v>525</v>
      </c>
      <c r="QM3" t="s">
        <v>525</v>
      </c>
      <c r="QN3" t="s">
        <v>525</v>
      </c>
      <c r="QO3" t="s">
        <v>525</v>
      </c>
      <c r="QP3" t="s">
        <v>525</v>
      </c>
      <c r="QQ3" t="s">
        <v>525</v>
      </c>
      <c r="QR3" t="s">
        <v>525</v>
      </c>
      <c r="QS3" t="s">
        <v>525</v>
      </c>
      <c r="QT3" t="s">
        <v>525</v>
      </c>
      <c r="QU3" t="s">
        <v>525</v>
      </c>
      <c r="QV3" t="s">
        <v>525</v>
      </c>
      <c r="QW3" t="s">
        <v>525</v>
      </c>
      <c r="QX3" t="s">
        <v>525</v>
      </c>
      <c r="QY3" t="s">
        <v>525</v>
      </c>
      <c r="QZ3" t="s">
        <v>525</v>
      </c>
      <c r="RA3" t="s">
        <v>525</v>
      </c>
      <c r="RB3">
        <v>0</v>
      </c>
      <c r="RC3" s="4">
        <f>SUM(NRMPNewRelapseModelI_DATA_2023_02_07_1120[[#This Row],[dsm_q1]],NRMPNewRelapseModelI_DATA_2023_02_07_1120[[#This Row],[dsm_q2]],NRMPNewRelapseModelI_DATA_2023_02_07_1120[[#This Row],[dsm_q3]],NRMPNewRelapseModelI_DATA_2023_02_07_1120[[#This Row],[dsm_q4]],NRMPNewRelapseModelI_DATA_2023_02_07_1120[[#This Row],[dsm_q5]],NRMPNewRelapseModelI_DATA_2023_02_07_1120[[#This Row],[dsm_q6]],NRMPNewRelapseModelI_DATA_2023_02_07_1120[[#This Row],[dsm_q7]],NRMPNewRelapseModelI_DATA_2023_02_07_1120[[#This Row],[dsm_q8]],NRMPNewRelapseModelI_DATA_2023_02_07_1120[[#This Row],[dsm_q9]],NRMPNewRelapseModelI_DATA_2023_02_07_1120[[#This Row],[dsm_q10]],NRMPNewRelapseModelI_DATA_2023_02_07_1120[[#This Row],[dsm_q11]])</f>
        <v>0</v>
      </c>
      <c r="RD3" s="2">
        <f xml:space="preserve"> SUM( MAX(NRMPNewRelapseModelI_DATA_2023_02_07_1120[[#This Row],[ocdsm_q1]],NRMPNewRelapseModelI_DATA_2023_02_07_1120[[#This Row],[ocdsm_q2]]),NRMPNewRelapseModelI_DATA_2023_02_07_1120[[#This Row],[ocdsm_q3]],NRMPNewRelapseModelI_DATA_2023_02_07_1120[[#This Row],[ocdsm_q4]],NRMPNewRelapseModelI_DATA_2023_02_07_1120[[#This Row],[ocdsm_q5]],NRMPNewRelapseModelI_DATA_2023_02_07_1120[[#This Row],[ocdsm_q6]])</f>
        <v>2</v>
      </c>
      <c r="RE3" s="2">
        <f xml:space="preserve"> SUM(NRMPNewRelapseModelI_DATA_2023_02_07_1120[[#This Row],[ocdsm_q11]],NRMPNewRelapseModelI_DATA_2023_02_07_1120[[#This Row],[ocdsm_q12]],MAX(NRMPNewRelapseModelI_DATA_2023_02_07_1120[[#This Row],[ocdsm_q13]],NRMPNewRelapseModelI_DATA_2023_02_07_1120[[#This Row],[ocdsm_q14]]))</f>
        <v>1</v>
      </c>
      <c r="RF3" s="3">
        <f xml:space="preserve"> SUM(NRMPNewRelapseModelI_DATA_2023_02_07_1120[[#This Row],[ocdsm_obs]],NRMPNewRelapseModelI_DATA_2023_02_07_1120[[#This Row],[ocdsm_comp]])</f>
        <v>3</v>
      </c>
      <c r="RG3" s="1">
        <f xml:space="preserve"> SUM(NRMPNewRelapseModelI_DATA_2023_02_07_1120[[#This Row],[socrates_q1]],NRMPNewRelapseModelI_DATA_2023_02_07_1120[[#This Row],[socrates_q3]],NRMPNewRelapseModelI_DATA_2023_02_07_1120[[#This Row],[socrates_q7]],NRMPNewRelapseModelI_DATA_2023_02_07_1120[[#This Row],[socrates_q10]],NRMPNewRelapseModelI_DATA_2023_02_07_1120[[#This Row],[socrates_q12]],NRMPNewRelapseModelI_DATA_2023_02_07_1120[[#This Row],[socrates_q15]],NRMPNewRelapseModelI_DATA_2023_02_07_1120[[#This Row],[socrates_q17]])</f>
        <v>0</v>
      </c>
      <c r="RH3" s="1">
        <f xml:space="preserve"> SUM(NRMPNewRelapseModelI_DATA_2023_02_07_1120[[#This Row],[socrates_q2]],NRMPNewRelapseModelI_DATA_2023_02_07_1120[[#This Row],[socrates_q6]],NRMPNewRelapseModelI_DATA_2023_02_07_1120[[#This Row],[socrates_q11]],NRMPNewRelapseModelI_DATA_2023_02_07_1120[[#This Row],[socrates_q16]])</f>
        <v>0</v>
      </c>
      <c r="RI3" s="1">
        <f xml:space="preserve"> SUM(NRMPNewRelapseModelI_DATA_2023_02_07_1120[[#This Row],[socrates_q4]],NRMPNewRelapseModelI_DATA_2023_02_07_1120[[#This Row],[socrates_q5]],NRMPNewRelapseModelI_DATA_2023_02_07_1120[[#This Row],[socrates_q8]],NRMPNewRelapseModelI_DATA_2023_02_07_1120[[#This Row],[socrates_q9]],NRMPNewRelapseModelI_DATA_2023_02_07_1120[[#This Row],[socrates_q13]],NRMPNewRelapseModelI_DATA_2023_02_07_1120[[#This Row],[socrates_q14]],NRMPNewRelapseModelI_DATA_2023_02_07_1120[[#This Row],[socrates_q18]],NRMPNewRelapseModelI_DATA_2023_02_07_1120[[#This Row],[socrates_q19]])</f>
        <v>0</v>
      </c>
      <c r="RJ3" s="4">
        <f>SUM(NRMPNewRelapseModelI_DATA_2023_02_07_1120[[#This Row],[phq9_q1]:[phq9_q9]])</f>
        <v>4</v>
      </c>
      <c r="RK3" s="4">
        <f>SUM(NRMPNewRelapseModelI_DATA_2023_02_07_1120[[#This Row],[gad7_q1]:[gad7_q7]])</f>
        <v>4</v>
      </c>
      <c r="RL3" s="4">
        <f>SUM(NRMPNewRelapseModelI_DATA_2023_02_07_1120[[#This Row],[isi_q1a]:[isi_q5]])</f>
        <v>2</v>
      </c>
      <c r="RM3" s="2">
        <f>SUM(NRMPNewRelapseModelI_DATA_2023_02_07_1120[[#This Row],[cerq_q1]],NRMPNewRelapseModelI_DATA_2023_02_07_1120[[#This Row],[cerq_q10]],NRMPNewRelapseModelI_DATA_2023_02_07_1120[[#This Row],[cerq_q19]],NRMPNewRelapseModelI_DATA_2023_02_07_1120[[#This Row],[cerq_q28]])</f>
        <v>0</v>
      </c>
      <c r="RN3" s="2">
        <f>SUM(NRMPNewRelapseModelI_DATA_2023_02_07_1120[[#This Row],[cerq_q3]],NRMPNewRelapseModelI_DATA_2023_02_07_1120[[#This Row],[cerq_q12]],NRMPNewRelapseModelI_DATA_2023_02_07_1120[[#This Row],[cerq_q21]],NRMPNewRelapseModelI_DATA_2023_02_07_1120[[#This Row],[cerq_q30]])</f>
        <v>0</v>
      </c>
      <c r="RO3" s="2">
        <f>SUM(NRMPNewRelapseModelI_DATA_2023_02_07_1120[[#This Row],[cerq_q8]],NRMPNewRelapseModelI_DATA_2023_02_07_1120[[#This Row],[cerq_q17]],NRMPNewRelapseModelI_DATA_2023_02_07_1120[[#This Row],[cerq_q26]],NRMPNewRelapseModelI_DATA_2023_02_07_1120[[#This Row],[cerq_q35]])</f>
        <v>0</v>
      </c>
      <c r="RP3" s="2">
        <f>SUM(NRMPNewRelapseModelI_DATA_2023_02_07_1120[[#This Row],[cerq_q9]],NRMPNewRelapseModelI_DATA_2023_02_07_1120[[#This Row],[cerq_q18]],NRMPNewRelapseModelI_DATA_2023_02_07_1120[[#This Row],[cerq_q27]],NRMPNewRelapseModelI_DATA_2023_02_07_1120[[#This Row],[cerq_q36]])</f>
        <v>0</v>
      </c>
      <c r="RQ3" s="2">
        <f>SUM(NRMPNewRelapseModelI_DATA_2023_02_07_1120[[#This Row],[cerq_q2]],NRMPNewRelapseModelI_DATA_2023_02_07_1120[[#This Row],[cerq_q11]],NRMPNewRelapseModelI_DATA_2023_02_07_1120[[#This Row],[cerq_q20]],NRMPNewRelapseModelI_DATA_2023_02_07_1120[[#This Row],[cerq_q29]])</f>
        <v>0</v>
      </c>
      <c r="RR3" s="2">
        <f>SUM(NRMPNewRelapseModelI_DATA_2023_02_07_1120[[#This Row],[cerq_q4]],NRMPNewRelapseModelI_DATA_2023_02_07_1120[[#This Row],[cerq_q13]],NRMPNewRelapseModelI_DATA_2023_02_07_1120[[#This Row],[cerq_q22]],NRMPNewRelapseModelI_DATA_2023_02_07_1120[[#This Row],[cerq_q31]])</f>
        <v>0</v>
      </c>
      <c r="RS3" s="2">
        <f>SUM(NRMPNewRelapseModelI_DATA_2023_02_07_1120[[#This Row],[cerq_q5]],NRMPNewRelapseModelI_DATA_2023_02_07_1120[[#This Row],[cerq_q14]],NRMPNewRelapseModelI_DATA_2023_02_07_1120[[#This Row],[cerq_q23]],NRMPNewRelapseModelI_DATA_2023_02_07_1120[[#This Row],[cerq_q32]])</f>
        <v>0</v>
      </c>
      <c r="RT3" s="2">
        <f>SUM(NRMPNewRelapseModelI_DATA_2023_02_07_1120[[#This Row],[cerq_q6]],NRMPNewRelapseModelI_DATA_2023_02_07_1120[[#This Row],[cerq_q15]],NRMPNewRelapseModelI_DATA_2023_02_07_1120[[#This Row],[cerq_q24]],NRMPNewRelapseModelI_DATA_2023_02_07_1120[[#This Row],[cerq_q33]])</f>
        <v>0</v>
      </c>
      <c r="RU3" s="2">
        <f>SUM(NRMPNewRelapseModelI_DATA_2023_02_07_1120[[#This Row],[cerq_q7]],NRMPNewRelapseModelI_DATA_2023_02_07_1120[[#This Row],[cerq_q16]],NRMPNewRelapseModelI_DATA_2023_02_07_1120[[#This Row],[cerq_q25]],NRMPNewRelapseModelI_DATA_2023_02_07_1120[[#This Row],[cerq_q34]])</f>
        <v>0</v>
      </c>
      <c r="RV3" s="1">
        <f>SUM(NRMPNewRelapseModelI_DATA_2023_02_07_1120[[#This Row],[cerq_acceptation]],NRMPNewRelapseModelI_DATA_2023_02_07_1120[[#This Row],[cerq_centrationpositive]],NRMPNewRelapseModelI_DATA_2023_02_07_1120[[#This Row],[cerq_centrationsurlaction]],NRMPNewRelapseModelI_DATA_2023_02_07_1120[[#This Row],[cerq_reevaluationpositive]],NRMPNewRelapseModelI_DATA_2023_02_07_1120[[#This Row],[cerq_miseenperspective]])</f>
        <v>0</v>
      </c>
      <c r="RW3" s="1">
        <f>SUM(NRMPNewRelapseModelI_DATA_2023_02_07_1120[[#This Row],[cerq_blamedesoi]],NRMPNewRelapseModelI_DATA_2023_02_07_1120[[#This Row],[cerq_rumination]],NRMPNewRelapseModelI_DATA_2023_02_07_1120[[#This Row],[cerq_dramatisation]],NRMPNewRelapseModelI_DATA_2023_02_07_1120[[#This Row],[cerq_blamedautrui]])</f>
        <v>0</v>
      </c>
      <c r="RX3">
        <f t="shared" si="0"/>
        <v>0</v>
      </c>
      <c r="RY3">
        <v>8</v>
      </c>
      <c r="RZ3">
        <f>SUM(RY3,-NRMPNewRelapseModelI_DATA_2023_02_07_1120[[#This Row],[wai_q4]])</f>
        <v>2</v>
      </c>
      <c r="SA3">
        <f>SUM(RY3,-NRMPNewRelapseModelI_DATA_2023_02_07_1120[[#This Row],[wai_q10]])</f>
        <v>4</v>
      </c>
      <c r="SB3" s="3">
        <f>SUM(NRMPNewRelapseModelI_DATA_2023_02_07_1120[[#This Row],[wai_q1]],NRMPNewRelapseModelI_DATA_2023_02_07_1120[[#This Row],[wai_q2]],NRMPNewRelapseModelI_DATA_2023_02_07_1120[[#This Row],[wai_q3]],NRMPNewRelapseModelI_DATA_2023_02_07_1120[[#This Row],[wai_q5]],NRMPNewRelapseModelI_DATA_2023_02_07_1120[[#This Row],[wai_q6]],NRMPNewRelapseModelI_DATA_2023_02_07_1120[[#This Row],[wai_q7]],NRMPNewRelapseModelI_DATA_2023_02_07_1120[[#This Row],[wai_q8]],NRMPNewRelapseModelI_DATA_2023_02_07_1120[[#This Row],[wai_q9]],NRMPNewRelapseModelI_DATA_2023_02_07_1120[[#This Row],[wai_q11]],NRMPNewRelapseModelI_DATA_2023_02_07_1120[[#This Row],[wai_q12]],NRMPNewRelapseModelI_DATA_2023_02_07_1120[[#This Row],[waiq4R]],NRMPNewRelapseModelI_DATA_2023_02_07_1120[[#This Row],[waiq10R]])</f>
        <v>50</v>
      </c>
      <c r="SD3">
        <f>SUM(NRMPNewRelapseModelI_DATA_2023_02_07_1120[[#This Row],[uppsR]],-NRMPNewRelapseModelI_DATA_2023_02_07_1120[[#This Row],[upps_q2]])</f>
        <v>0</v>
      </c>
      <c r="SE3">
        <f>SUM(NRMPNewRelapseModelI_DATA_2023_02_07_1120[[#This Row],[uppsR]],-NRMPNewRelapseModelI_DATA_2023_02_07_1120[[#This Row],[upps_q3]])</f>
        <v>0</v>
      </c>
      <c r="SF3">
        <f>SUM(NRMPNewRelapseModelI_DATA_2023_02_07_1120[[#This Row],[uppsR]],-NRMPNewRelapseModelI_DATA_2023_02_07_1120[[#This Row],[upps_q4]])</f>
        <v>0</v>
      </c>
      <c r="SG3">
        <f>SUM(NRMPNewRelapseModelI_DATA_2023_02_07_1120[[#This Row],[uppsR]],-NRMPNewRelapseModelI_DATA_2023_02_07_1120[[#This Row],[upps_q7]])</f>
        <v>0</v>
      </c>
      <c r="SH3">
        <f>SUM(NRMPNewRelapseModelI_DATA_2023_02_07_1120[[#This Row],[uppsR]],-NRMPNewRelapseModelI_DATA_2023_02_07_1120[[#This Row],[upps_q9]])</f>
        <v>0</v>
      </c>
      <c r="SI3">
        <f>SUM(NRMPNewRelapseModelI_DATA_2023_02_07_1120[[#This Row],[uppsR]],-NRMPNewRelapseModelI_DATA_2023_02_07_1120[[#This Row],[upps_q10]])</f>
        <v>0</v>
      </c>
      <c r="SJ3">
        <f>SUM(NRMPNewRelapseModelI_DATA_2023_02_07_1120[[#This Row],[uppsR]],-NRMPNewRelapseModelI_DATA_2023_02_07_1120[[#This Row],[upps_q12]])</f>
        <v>0</v>
      </c>
      <c r="SK3">
        <f>SUM(NRMPNewRelapseModelI_DATA_2023_02_07_1120[[#This Row],[uppsR]],-NRMPNewRelapseModelI_DATA_2023_02_07_1120[[#This Row],[upps_q14]])</f>
        <v>0</v>
      </c>
      <c r="SL3">
        <f>SUM(NRMPNewRelapseModelI_DATA_2023_02_07_1120[[#This Row],[uppsR]],-NRMPNewRelapseModelI_DATA_2023_02_07_1120[[#This Row],[upps_q15]])</f>
        <v>0</v>
      </c>
      <c r="SM3">
        <f>SUM(NRMPNewRelapseModelI_DATA_2023_02_07_1120[[#This Row],[uppsR]],-NRMPNewRelapseModelI_DATA_2023_02_07_1120[[#This Row],[upps_q17]])</f>
        <v>0</v>
      </c>
      <c r="SN3">
        <f>SUM(NRMPNewRelapseModelI_DATA_2023_02_07_1120[[#This Row],[uppsR]],-NRMPNewRelapseModelI_DATA_2023_02_07_1120[[#This Row],[upps_q18]])</f>
        <v>0</v>
      </c>
      <c r="SO3">
        <f>SUM(NRMPNewRelapseModelI_DATA_2023_02_07_1120[[#This Row],[uppsR]],-NRMPNewRelapseModelI_DATA_2023_02_07_1120[[#This Row],[upps_q20]])</f>
        <v>0</v>
      </c>
      <c r="SP3" s="1">
        <f>SUM(NRMPNewRelapseModelI_DATA_2023_02_07_1120[[#This Row],[uppsR_q4]],NRMPNewRelapseModelI_DATA_2023_02_07_1120[[#This Row],[uppsR_q7]],NRMPNewRelapseModelI_DATA_2023_02_07_1120[[#This Row],[uppsR_q12]],NRMPNewRelapseModelI_DATA_2023_02_07_1120[[#This Row],[uppsR_q17]])</f>
        <v>0</v>
      </c>
      <c r="SQ3" s="1">
        <f>SUM(NRMPNewRelapseModelI_DATA_2023_02_07_1120[[#This Row],[uppsR_q2]],NRMPNewRelapseModelI_DATA_2023_02_07_1120[[#This Row],[uppsR_q10]],NRMPNewRelapseModelI_DATA_2023_02_07_1120[[#This Row],[uppsR_q15]],NRMPNewRelapseModelI_DATA_2023_02_07_1120[[#This Row],[uppsR_q20]])</f>
        <v>0</v>
      </c>
      <c r="SR3" s="1">
        <f>SUM(NRMPNewRelapseModelI_DATA_2023_02_07_1120[[#This Row],[upps_q1]],NRMPNewRelapseModelI_DATA_2023_02_07_1120[[#This Row],[upps_q6]],NRMPNewRelapseModelI_DATA_2023_02_07_1120[[#This Row],[upps_q13]],NRMPNewRelapseModelI_DATA_2023_02_07_1120[[#This Row],[upps_q19]])</f>
        <v>0</v>
      </c>
      <c r="SS3" s="1">
        <f>SUM(NRMPNewRelapseModelI_DATA_2023_02_07_1120[[#This Row],[upps_q5]],NRMPNewRelapseModelI_DATA_2023_02_07_1120[[#This Row],[upps_q8]],NRMPNewRelapseModelI_DATA_2023_02_07_1120[[#This Row],[upps_q11]],NRMPNewRelapseModelI_DATA_2023_02_07_1120[[#This Row],[upps_q16]])</f>
        <v>0</v>
      </c>
      <c r="ST3" s="1">
        <f>SUM(NRMPNewRelapseModelI_DATA_2023_02_07_1120[[#This Row],[uppsR_q3]],NRMPNewRelapseModelI_DATA_2023_02_07_1120[[#This Row],[uppsR_q9]],NRMPNewRelapseModelI_DATA_2023_02_07_1120[[#This Row],[uppsR_q14]],NRMPNewRelapseModelI_DATA_2023_02_07_1120[[#This Row],[uppsR_q18]])</f>
        <v>0</v>
      </c>
      <c r="SU3" s="6">
        <f>SUM(NRMPNewRelapseModelI_DATA_2023_02_07_1120[[#This Row],[gses_q1]],NRMPNewRelapseModelI_DATA_2023_02_07_1120[[#This Row],[gses_q2]],NRMPNewRelapseModelI_DATA_2023_02_07_1120[[#This Row],[gses_q3]],NRMPNewRelapseModelI_DATA_2023_02_07_1120[[#This Row],[gses_q4]],NRMPNewRelapseModelI_DATA_2023_02_07_1120[[#This Row],[gses_q5]],NRMPNewRelapseModelI_DATA_2023_02_07_1120[[#This Row],[gses_q6]],NRMPNewRelapseModelI_DATA_2023_02_07_1120[[#This Row],[gses_q7]],NRMPNewRelapseModelI_DATA_2023_02_07_1120[[#This Row],[gses_q8]],NRMPNewRelapseModelI_DATA_2023_02_07_1120[[#This Row],[gses_q9]],NRMPNewRelapseModelI_DATA_2023_02_07_1120[[#This Row],[gses_q10]])</f>
        <v>31</v>
      </c>
      <c r="SV3" s="2">
        <f>SUM(NRMPNewRelapseModelI_DATA_2023_02_07_1120[[#This Row],[bearni_ataxie_jdsyo]],NRMPNewRelapseModelI_DATA_2023_02_07_1120[[#This Row],[bearni_ataxie_jgsyo]],NRMPNewRelapseModelI_DATA_2023_02_07_1120[[#This Row],[bearni_ataxie_jdsyf]],NRMPNewRelapseModelI_DATA_2023_02_07_1120[[#This Row],[bearni_ataxie_jgsyf]])</f>
        <v>7</v>
      </c>
      <c r="SW3" s="2">
        <f>SUM(NRMPNewRelapseModelI_DATA_2023_02_07_1120[[#This Row],[bearni_ordialphab1]],NRMPNewRelapseModelI_DATA_2023_02_07_1120[[#This Row],[bearni_ordialphab2]],NRMPNewRelapseModelI_DATA_2023_02_07_1120[[#This Row],[bearni_ordialphab3]],NRMPNewRelapseModelI_DATA_2023_02_07_1120[[#This Row],[bearni_ordialphab4]],NRMPNewRelapseModelI_DATA_2023_02_07_1120[[#This Row],[bearni_ordialphab5]]) /2</f>
        <v>3.5</v>
      </c>
      <c r="SX3" s="2">
        <f>(NRMPNewRelapseModelI_DATA_2023_02_07_1120[[#This Row],[bearni_fluencealternee]])</f>
        <v>3</v>
      </c>
      <c r="SY3" s="2">
        <f>SUM(NRMPNewRelapseModelI_DATA_2023_02_07_1120[[#This Row],[bearni_capvis1]],NRMPNewRelapseModelI_DATA_2023_02_07_1120[[#This Row],[bearni_capvis2]],NRMPNewRelapseModelI_DATA_2023_02_07_1120[[#This Row],[bearni_capvis3]],NRMPNewRelapseModelI_DATA_2023_02_07_1120[[#This Row],[bearni_capvis4]],NRMPNewRelapseModelI_DATA_2023_02_07_1120[[#This Row],[bearni_capvis5]])</f>
        <v>4</v>
      </c>
      <c r="SZ3" s="2">
        <f xml:space="preserve"> NRMPNewRelapseModelI_DATA_2023_02_07_1120[[#This Row],[bearni_memverbaledifferee]] /2</f>
        <v>3.5</v>
      </c>
      <c r="TA3" s="4">
        <f xml:space="preserve"> SUM(NRMPNewRelapseModelI_DATA_2023_02_07_1120[[#This Row],[bearni_ataxie]],NRMPNewRelapseModelI_DATA_2023_02_07_1120[[#This Row],[bearni_ordialpha]],NRMPNewRelapseModelI_DATA_2023_02_07_1120[[#This Row],[bearni_fluencealt]],NRMPNewRelapseModelI_DATA_2023_02_07_1120[[#This Row],[bearni_capavisuospa]],NRMPNewRelapseModelI_DATA_2023_02_07_1120[[#This Row],[bearni_memverbdif]])</f>
        <v>21</v>
      </c>
      <c r="TB3" s="1">
        <f>SUM(NRMPNewRelapseModelI_DATA_2023_02_07_1120[[#This Row],[ssq6quant_q1]],NRMPNewRelapseModelI_DATA_2023_02_07_1120[[#This Row],[ssq6quant_q2]],NRMPNewRelapseModelI_DATA_2023_02_07_1120[[#This Row],[ssq6quant_q3]],NRMPNewRelapseModelI_DATA_2023_02_07_1120[[#This Row],[ssq6quant_q4]],NRMPNewRelapseModelI_DATA_2023_02_07_1120[[#This Row],[ssq6quant_q5]],NRMPNewRelapseModelI_DATA_2023_02_07_1120[[#This Row],[ssq6quant_q6]])</f>
        <v>0</v>
      </c>
      <c r="TC3" s="1">
        <f>SUM(NRMPNewRelapseModelI_DATA_2023_02_07_1120[[#This Row],[ssq6qual_q1]],NRMPNewRelapseModelI_DATA_2023_02_07_1120[[#This Row],[ssq6qual_q2]],NRMPNewRelapseModelI_DATA_2023_02_07_1120[[#This Row],[ssq6qual_q3]],NRMPNewRelapseModelI_DATA_2023_02_07_1120[[#This Row],[ssq6qual_q4]],NRMPNewRelapseModelI_DATA_2023_02_07_1120[[#This Row],[ssq6qual_q5]],NRMPNewRelapseModelI_DATA_2023_02_07_1120[[#This Row],[ssq6qual_q6]])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642C-FC89-490E-8C49-7D2291B55522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M A A B Q S w M E F A A C A A g A G 2 N H V i m Q C K i k A A A A 9 g A A A B I A H A B D b 2 5 m a W c v U G F j a 2 F n Z S 5 4 b W w g o h g A K K A U A A A A A A A A A A A A A A A A A A A A A A A A A A A A h Y 9 L C s I w A E S v U r J v f k W Q k q a g u L M g C O I 2 p G k b b F N J U t O 7 u f B I X s G K V t 2 5 n D d v M X O / 3 l g + d m 1 0 U d b p 3 m S A Q A w i Z W R f a l N n Y P B V v A Q 5 Z z s h T 6 J W 0 S Q b l 4 6 u z E D j / T l F K I Q A Q w J 7 W y O K M U H H Y r u X j e o E + M j 6 v x x r 4 7 w w U g H O D q 8 x n E J C K F z Q B G K G Z s g K b b 4 C n f Y + 2 x / I 1 k P r B 6 t 4 Z e P V h q E 5 M v T + w B 9 Q S w M E F A A C A A g A G 2 N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j R 1 a Y E W I 6 G A k A A D 4 3 A A A T A B w A R m 9 y b X V s Y X M v U 2 V j d G l v b j E u b S C i G A A o o B Q A A A A A A A A A A A A A A A A A A A A A A A A A A A C N m 9 9 u 3 D Y W h + 8 D 5 B 0 G 7 k 0 C O I F H m j / N F r 4 I k i 6 2 F w 2 6 T f a q W Q g c i e N h K 1 F j k b L j D f p A u 6 / R F 1 u K 5 I w 8 1 u / H T G 4 S n + 9 o T H 6 H p H R k x 8 j S q l b P P o a / 5 z 8 8 f / b 8 m d m J T l a z 7 y 4 + / P r z L x / k / a + y F n s j f 2 4 r W f 9 U v H / 7 6 W 2 R X W X 5 q 6 v s 1 d W 6 m M + z q 4 v Z 9 a y W 9 v m z m f v z s e 2 7 U r r I O 3 P 3 + n 1 b 9 o 3 U 9 s X f V S 1 f v 2 u 1 d V + Y F x f v / v b 5 X 0 Z 2 5 n N Z C 9 V 9 f t / e 6 7 o V l f l 8 9 v d 8 X Z q 7 i 5 e X v 7 2 X t W q U l d 3 1 x e X F 5 e x d W / e N N t e L 1 Z v L 2 Y + 6 b C u l b 6 7 n 2 T K 7 n P 2 z b 6 3 8 a B 9 q e T 3 + 8 / W H V s t / v 7 w M g / / u 4 k f 9 y v 7 1 P y v N b N + 1 T W + G u X 0 S G 5 f 4 i / v a X f U P K S o 3 8 h d h n p e z 3 2 L 8 b V 1 / L E U t O n N t u / 7 x R 3 5 6 2 M t Z 4 0 a y V X / 9 d / y 8 T 5 3 Q Z t t 2 T R j z k G V e g A F c f v 1 6 0 c m y 7 a p C V W 6 K P 2 m 7 W r w e 0 v + 8 n H 2 9 q F q t p S n 2 w i r n t i j b Z u 9 q I a e J R n 6 Z B r U Y C i 9 q Z R 8 c t M N I r f x i n 7 K i 6 Z s k r 0 Q 1 4 Y 3 o l B W 1 s c I O 0 3 j 6 r U 9 w I X r b y c l H / K E q c O U Q 1 X 2 z k R 2 Y Z V u q 1 t n S b a N K / s 0 r t a / b R k z B t q 3 r 9 r 7 f c 1 J Y 1 Q C 9 R 2 y U L g E P A 7 5 X d l d 1 4 l 7 U Y E y d 0 n 8 U 4 g Z c 7 J F b D 5 s a c 2 H L S s u + a x O o G N R O D I 8 Y V 2 D g R m p D P n n j i g g s H t H h m w L e i L r c s R F H q P m g t 6 I p X F K 7 a 4 H K J w n F / a 4 t i m J + b m J 2 b m J + b u L i 3 M T l u Y m r c x P X 5 y Z + f 2 7 i m 7 O F X / H M S o I 9 9 g h + u 2 Z j U q J e Y 1 K i V m N S o k 5 j U q J G Y 1 K i P m N S o j Z j U q I u Y 1 K i J o 9 k J u p h y p 3 6 D 9 m N I / 9 2 V U 7 y E o U 5 y U v U 5 i Q v U Z 6 T v E S F T v I S R T r J S 9 T p J C 9 R q p O 8 R L V O P a c K 1 q s y T c 8 o 1 p i V K t W Y l S r U m J U q 0 5 i V K t K Y l S r R m J U q 0 J i V K s + Y l S r O I 6 u o N F q 4 h 0 9 Z G P c E W N q + k 4 n H s c o 0 x S 0 o j Y + D Y v g 4 0 O / j Q L i P A 8 U + D q T 6 O N D o 4 0 C c j w N V Y V 5 A T g B g x r e 9 N M O T p H a t g H P X d 0 U t C 9 u 1 v X t K d o d X U f f G P f T 4 f w 2 3 F 3 d 3 4 V b b k n m N B J i N B L i N B N i N B P i N B B g + j I 0 P b s 5 H N + f D m 4 P x Q a d l J + 5 c O 1 Q M 1 6 U a h d Y l u g Y E a h w h G O s I w W h H C M Y 7 Q q B 0 h M D q C M H i H S F Y w S M E y / i R B L C W H 9 G k I 1 T Q R z R p C Z X 1 E U 1 6 m i d F z Z O m 5 k l V c + D q d L G 5 f V r u h L 6 R Q + N f H K / k 6 2 2 / u 3 0 D 1 1 o A Q G E A w F 4 A Q F w A w F k A Q F c A w F Q A Q F I A w M + N q N Z w g g G A C Q Y A J h g A m G A A Y I I B g A k G A C a o j H K j B V 1 d A B s G w N O I B 2 B + P g 6 m 5 + N g d j 4 O J n e y 8 k w 8 5 9 x a k 1 0 5 / H 2 n S i X 7 L 4 m 1 1 5 S 3 + R W s T S R g 8 J G A 4 U c C J h A J m E I k o E C R g A p F A t Z g J G A R H m Y K T r M D 4 h b Q O X Z A 3 A M 6 w Q 6 I m 0 B n 1 w F x F + j U O i B u I + M 2 s s S a 4 D Y y b i P j N j J u I + M 2 M m 4 j 4 z Y y b i M H N t C D h C k a K 8 r 2 R q u B u K / 8 5 X y T u e 1 4 C / d Y A M B m A M B l A M B k A M B j A M B i A M B h A M B g A M B f n C D Q F w m d O 9 p Y k d D Z o 2 0 V C Z 0 / 2 l S R U A N o S 0 V C H a A N F Q m v P 3 W A d l M k 1 A H a S 5 F Q B 2 g n R U I d o H 0 U l y 1 1 k F M H O d 8 E 1 E F O H e T U Q Q 4 c g C 0 u i u 6 m r / 3 7 / S J u 9 L v h y c 7 t 9 d Y F E 3 u 9 3 + 9 x 4 x A A m G Y A Y J Y B g E k G A O Y Y A J h i A K D K A Y A i B w B q H C c I a h w J n T v a 6 5 H Q 2 a O 9 H g m d P 9 r r k V A D a K 9 H Q h 2 g v Q 7 W k m r 2 f W 3 U n b K F v 4 6 v n X u h 4 N L x c S D P x 4 E 6 H w f i f B x o 8 3 E g z c e B M h 8 H w n w c 6 A r z A r Y C Y D N G 6 + V J q y X q W g l d y s L u O r G X v V U u o R i u T t y N 7 S 3 e o Q G g g 8 g D d A 5 5 g I 4 h D 9 A p 5 A E 6 i D 1 A 5 7 A H 6 B j 2 A J 3 C Y Y L o F A 6 E z h 3 e j Q O h s 4 d 3 4 0 D o / O H d O B B q A N 6 N A 6 E O 4 N 0 4 E F 5 / 6 g D e j Q O h D u D d O B D q A N 6 N A w E O 8 A O q 7 U T f u P u X a d w X l d R b v 0 v c p y Q 2 x o 0 h 7 7 w C Q G 2 6 I e + 6 A k B t u i H v u A J A b b o h 7 7 Y C A E Y C Q O 8 h D H u f h R 4 B e t v K 7 V a V o n Q n t 7 8 0 0 U Y L u 3 v A 8 g 4 I 9 U w R o Z 4 p I t Q z R Y R 6 p o h Q z x Q R 6 p k i Q j 1 T R K h n O k w Z t Z A H l v A B W + o D S x i B T f W B J Z z A t v r A E l Z g Y 3 1 g C S / o 7 J H l T t b D S 3 1 R u g f K 8 H g Z 8 / n a w h u 8 k + H x 1 A x v G J U Y Q s b c r v w v Z x g r m u G H y / b h 8 S 8 N D P i 2 F 9 r i 9 9 q B 1 i k 4 X I p e 6 B 4 v 5 X C 4 F L 3 t P V 7 K 4 X A p e h V 8 v J T D 4 V L 0 n v h 4 K Y f D p e g l 8 v H S 8 x q J R K V 4 x T d S d F o V w o o v S h a / V + Y B / F z 6 S d L N O U n u k 7 b n f B J P 2 t a 9 d H c S U V v Z a c n H 3 n a V m + p + J z Z g O U 1 y w L q Z 5 I A F M s k B K 2 G S A 0 o e c 0 q x v 1 O G j z d w P t b A + T g D 5 2 M M n I + v k c 2 d 7 D Z u B V V q u 5 V d Q j 9 f W 8 M v 3 M 0 T f G d i D 3 J 6 e O w O L 7 J B O M f h B Q 4 v c X i F w 2 s c / h 6 H 3 0 z D 7 q v O t I 1 2 K 3 t I S f z U z 9 w W e j r x I W y m E / f Z O G z w h + i p J p + N w 3 p q z 2 f j s J 5 K 9 d k 4 r K e u f T Y I u 4 a 1 7 W w 8 u L 5 1 b A 1 P l 6 S v Y m 0 V 6 6 p Y U 8 V 6 K t Z S s Y 6 K N V S s n 6 L t F O 2 m a D N F e y n a S t F O i j Z S t I + i b R T t o m g T R X s o 2 k L R D o o 2 U L R / o k 0 S 7 a t w 8 3 T S J q m h S 7 L K / w A t 2 S h 1 n U F n p A 9 P z w Q f n u 5 y H 5 5 u Z x + e 7 l s f n m 5 Q H 5 6 e k T 4 8 P S N 9 e H p G h u l c T e N 9 o 3 R 8 d H E 5 8 9 S P O I Q x y t j 4 Y 9 P T j z m i D U c l R 9 P f q z 4 i 8 I u x B 7 T l 6 I a j H U e K o 9 8 T K P x W s a E Z G f e V Q V 9 G D Y j 7 y r i v j P v K u K + M + 8 q 4 r 4 z 7 y r i v n N v I + e r J u Y 2 c 2 8 i 5 j Z z b y L m N n N v I u Y 2 c 2 1 h w G w t u Y 8 F t L L i N B b e x 4 D Y W 3 M a C 2 1 h w G w t u Y 8 l t L L m N J b e x 5 D a W 3 M a S 2 1 h y G 0 t u Y 8 l t L L m N F b e x 4 j Z W 3 M a K 2 1 h x G y t u Y 8 V t r L i N F b e x 4 j b W 3 M a a 2 1 h z G 2 t u Y 8 1 t r L m N N b e x 5 j b W 3 M a a 2 5 j e + E t 3 C 2 + b 5 v A a o t 8 Y O 7 w P N k W 8 5 C 4 n t / Y / X z 5 / p j T + j 1 w / / B 9 Q S w E C L Q A U A A I A C A A b Y 0 d W K Z A I q K Q A A A D 2 A A A A E g A A A A A A A A A A A A A A A A A A A A A A Q 2 9 u Z m l n L 1 B h Y 2 t h Z 2 U u e G 1 s U E s B A i 0 A F A A C A A g A G 2 N H V g / K 6 a u k A A A A 6 Q A A A B M A A A A A A A A A A A A A A A A A 8 A A A A F t D b 2 5 0 Z W 5 0 X 1 R 5 c G V z X S 5 4 b W x Q S w E C L Q A U A A I A C A A b Y 0 d W m B F i O h g J A A A + N w A A E w A A A A A A A A A A A A A A A A D h A Q A A R m 9 y b X V s Y X M v U 2 V j d G l v b j E u b V B L B Q Y A A A A A A w A D A M I A A A B G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q g E A A A A A A E a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J N U E 5 l d 1 J l b G F w c 2 V N b 2 R l b E l f R E F U Q V 8 y M D I z L T A y L T A 3 X z E x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U k 1 Q T m V 3 U m V s Y X B z Z U 1 v Z G V s S V 9 E Q V R B X z I w M j N f M D J f M D d f M T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3 V D E x O j I 0 O j U 0 L j A 5 N T A 5 M z R a I i A v P j x F b n R y e S B U e X B l P S J G a W x s Q 2 9 s d W 1 u V H l w Z X M i I F Z h b H V l P S J z Q X d N R E J n W U d B d 1 l E Q X d N R E F 3 T U R B d 0 1 E Q X d Z R 0 F 3 T U R B d 1 l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U R B d 0 1 E Q X d N R E F 3 T U R B d 0 1 E Q X d N R E F 3 T U R B d 0 1 E Q X d N R E F 3 T U R B d 0 1 E Q m d Z R 0 J n W U d C Z 1 l H Q X d Z R 0 J n W U d C Z 1 l H Q m d Z R 0 J n T U R B d 0 1 E Q X d N R E F 3 T U R B d 0 1 E Q X d N R E F 3 T U R B d 0 1 E Q X d N R E F 3 T U R B d 1 l H Q m d Z R 0 J n W U d C Z 1 l E Q m d Z R 0 J n W U d C Z 1 l H Q m d Z R 0 J n W U d C Z 1 l H Q m d Z R 0 J n W U d C Z 1 l H Q m d Z R 0 J n W U d C Z 1 l H Q m d Z R 0 J n W U d C Z 1 l H Q m d Z R 0 J n W U d C Z 1 l H Q m d Z R 0 J n W U d C Z 1 l H Q m d Z R 0 J n W U d C Z 1 l H Q X c 9 P S I g L z 4 8 R W 5 0 c n k g V H l w Z T 0 i R m l s b E N v b H V t b k 5 h b W V z I i B W Y W x 1 Z T 0 i c 1 s m c X V v d D t y Z W N v c m R f a W Q m c X V v d D s s J n F 1 b 3 Q 7 Z G 9 u b m V z X 3 B h d G l l b n R f Y 2 9 t c G x l d G U m c X V v d D s s J n F 1 b 3 Q 7 c 2 V 4 J n F 1 b 3 Q 7 L C Z x d W 9 0 O 2 5 h d G l v b m F s a X R 5 J n F 1 b 3 Q 7 L C Z x d W 9 0 O 2 5 h d G l v b m F s a X R 5 X 2 1 1 b S Z x d W 9 0 O y w m c X V v d D t u Y X R p b 2 5 h b G l 0 e V 9 k Y W Q m c X V v d D s s J n F 1 b 3 Q 7 b W F y a X R h b H N 0 Y X R 1 c y Z x d W 9 0 O y w m c X V v d D t t Y X J p d G F s c 3 R h d H V z X 2 F 1 d H J l J n F 1 b 3 Q 7 L C Z x d W 9 0 O 2 t p Z H M m c X V v d D s s J n F 1 b 3 Q 7 a 2 l k c 2 5 1 b W J l c i Z x d W 9 0 O y w m c X V v d D t z b 2 N p b 2 V j b 2 5 v b W l j Y W x z d G F 0 d X M m c X V v d D s s J n F 1 b 3 Q 7 Z G l w b G 9 t Y S Z x d W 9 0 O y w m c X V v d D t m b 2 x s b 3 d 1 c C Z x d W 9 0 O y w m c X V v d D t m b 2 x s b 3 d 1 c F 9 0 a W 1 l J n F 1 b 3 Q 7 L C Z x d W 9 0 O 2 Z v b G x v d 3 V w X 3 N p b m N l J n F 1 b 3 Q 7 L C Z x d W 9 0 O 2 5 1 b W J l c n d p d G h k c m F 3 Y W w m c X V v d D s s J n F 1 b 3 Q 7 Z H J p b m t f Y W d l J n F 1 b 3 Q 7 L C Z x d W 9 0 O 2 R y a W 5 r c H J v Y m x f Y W d l J n F 1 b 3 Q 7 L C Z x d W 9 0 O 2 F 0 Y 2 R u Z X V y b y Z x d W 9 0 O y w m c X V v d D t h d G N k b m V 1 c m 9 f d H l w Z S Z x d W 9 0 O y w m c X V v d D t h d G N k b m V 1 c m 9 f Y X V 0 c m U m c X V v d D s s J n F 1 b 3 Q 7 Y X R j Z H N l b n N v J n F 1 b 3 Q 7 L C Z x d W 9 0 O 2 F 0 Y 2 R i Y X J p Y S Z x d W 9 0 O y w m c X V v d D t h d G N k Y m F y a W F f d H l w Z S Z x d W 9 0 O y w m c X V v d D t h d G N k b W F s Y 2 h y b y Z x d W 9 0 O y w m c X V v d D t h d G N k b W F s Y 2 h y b 2 5 f d H l w Z S Z x d W 9 0 O y w m c X V v d D t h d G N k Z m F t X 2 F s Y 2 9 o b 2 w m c X V v d D s s J n F 1 b 3 Q 7 Y X R j Z G Z h b V 9 h b G N v a G 9 s X 3 d o b 1 9 f X z E m c X V v d D s s J n F 1 b 3 Q 7 Y X R j Z G Z h b V 9 h b G N v a G 9 s X 3 d o b 1 9 f X z I m c X V v d D s s J n F 1 b 3 Q 7 Y X R j Z G Z h b V 9 h b G N v a G 9 s X 3 d o b 1 9 f X z M m c X V v d D s s J n F 1 b 3 Q 7 Y X R j Z G Z h b V 9 h b G N v a G 9 s X 3 d o b 1 9 f X z Q m c X V v d D s s J n F 1 b 3 Q 7 Y X R j Z G Z h b V 9 h b G N v a G 9 s X 3 d o b 1 9 f X z U m c X V v d D s s J n F 1 b 3 Q 7 Y X R j Z G Z h b V 9 h b G N v a G 9 s X 3 d o b 1 9 f X z Y m c X V v d D s s J n F 1 b 3 Q 7 Y X R j Z G Z h b V 9 h b G N v a G 9 s X 3 d o b 1 9 f X z c m c X V v d D s s J n F 1 b 3 Q 7 Y X R j Z G Z h b V 9 h b G N v a G 9 s X 3 d o b 1 9 f X z g m c X V v d D s s J n F 1 b 3 Q 7 Y X R j Z G Z h b V 9 h b G N v a G 9 s X 3 d o b 1 9 f X z k m c X V v d D s s J n F 1 b 3 Q 7 Y X R j Z G Z h b V 9 h b G N v a G 9 s X 3 d o b 1 9 f X z E w J n F 1 b 3 Q 7 L C Z x d W 9 0 O 2 F 0 Y 2 R m Y W 1 f Z G V w J n F 1 b 3 Q 7 L C Z x d W 9 0 O 2 F 0 Y 2 R m Y W 1 f Z G V w X 3 d o b 1 9 f X z E m c X V v d D s s J n F 1 b 3 Q 7 Y X R j Z G Z h b V 9 k Z X B f d 2 h v X 1 9 f M i Z x d W 9 0 O y w m c X V v d D t h d G N k Z m F t X 2 R l c F 9 3 a G 9 f X 1 8 z J n F 1 b 3 Q 7 L C Z x d W 9 0 O 2 F 0 Y 2 R m Y W 1 f Z G V w X 3 d o b 1 9 f X z Q m c X V v d D s s J n F 1 b 3 Q 7 Y X R j Z G Z h b V 9 k Z X B f d 2 h v X 1 9 f N S Z x d W 9 0 O y w m c X V v d D t h d G N k Z m F t X 2 R l c F 9 3 a G 9 f X 1 8 2 J n F 1 b 3 Q 7 L C Z x d W 9 0 O 2 F 0 Y 2 R m Y W 1 f Z G V w X 3 d o b 1 9 f X z c m c X V v d D s s J n F 1 b 3 Q 7 Y X R j Z G Z h b V 9 k Z X B f d 2 h v X 1 9 f O C Z x d W 9 0 O y w m c X V v d D t h d G N k Z m F t X 2 R l c F 9 3 a G 9 f X 1 8 5 J n F 1 b 3 Q 7 L C Z x d W 9 0 O 2 F 0 Y 2 R m Y W 1 f Z G V w X 3 d o b 1 9 f X z E w J n F 1 b 3 Q 7 L C Z x d W 9 0 O 2 F 0 Y 2 R m Y W 1 f c 2 N o a X p v J n F 1 b 3 Q 7 L C Z x d W 9 0 O 2 F 0 Y 2 R m Y W 1 f c 2 N o a X p v X 3 d o b 1 9 f X z E m c X V v d D s s J n F 1 b 3 Q 7 Y X R j Z G Z h b V 9 z Y 2 h p e m 9 f d 2 h v X 1 9 f M i Z x d W 9 0 O y w m c X V v d D t h d G N k Z m F t X 3 N j a G l 6 b 1 9 3 a G 9 f X 1 8 z J n F 1 b 3 Q 7 L C Z x d W 9 0 O 2 F 0 Y 2 R m Y W 1 f c 2 N o a X p v X 3 d o b 1 9 f X z Q m c X V v d D s s J n F 1 b 3 Q 7 Y X R j Z G Z h b V 9 z Y 2 h p e m 9 f d 2 h v X 1 9 f N S Z x d W 9 0 O y w m c X V v d D t h d G N k Z m F t X 3 N j a G l 6 b 1 9 3 a G 9 f X 1 8 2 J n F 1 b 3 Q 7 L C Z x d W 9 0 O 2 F 0 Y 2 R m Y W 1 f c 2 N o a X p v X 3 d o b 1 9 f X z c m c X V v d D s s J n F 1 b 3 Q 7 Y X R j Z G Z h b V 9 z Y 2 h p e m 9 f d 2 h v X 1 9 f O C Z x d W 9 0 O y w m c X V v d D t h d G N k Z m F t X 3 N j a G l 6 b 1 9 3 a G 9 f X 1 8 5 J n F 1 b 3 Q 7 L C Z x d W 9 0 O 2 F 0 Y 2 R m Y W 1 f c 2 N o a X p v X 3 d o b 1 9 f X z E w J n F 1 b 3 Q 7 L C Z x d W 9 0 O 2 F 0 Y 2 R m Y W 1 f c 3 V p Y y Z x d W 9 0 O y w m c X V v d D t h d G N k Z m F t X 3 N 1 a W N f d 2 h v X 1 9 f M S Z x d W 9 0 O y w m c X V v d D t h d G N k Z m F t X 3 N 1 a W N f d 2 h v X 1 9 f M i Z x d W 9 0 O y w m c X V v d D t h d G N k Z m F t X 3 N 1 a W N f d 2 h v X 1 9 f M y Z x d W 9 0 O y w m c X V v d D t h d G N k Z m F t X 3 N 1 a W N f d 2 h v X 1 9 f N C Z x d W 9 0 O y w m c X V v d D t h d G N k Z m F t X 3 N 1 a W N f d 2 h v X 1 9 f N S Z x d W 9 0 O y w m c X V v d D t h d G N k Z m F t X 3 N 1 a W N f d 2 h v X 1 9 f N i Z x d W 9 0 O y w m c X V v d D t h d G N k Z m F t X 3 N 1 a W N f d 2 h v X 1 9 f N y Z x d W 9 0 O y w m c X V v d D t h d G N k Z m F t X 3 N 1 a W N f d 2 h v X 1 9 f O C Z x d W 9 0 O y w m c X V v d D t h d G N k Z m F t X 3 N 1 a W N f d 2 h v X 1 9 f O S Z x d W 9 0 O y w m c X V v d D t h d G N k Z m F t X 3 N 1 a W N f d 2 h v X 1 9 f M T A m c X V v d D s s J n F 1 b 3 Q 7 Y W 5 h b W 5 z Z V 9 z d H J 1 Y 3 R 1 c m V f Y 2 9 t c G x l d G U m c X V v d D s s J n F 1 b 3 Q 7 Z H N t X 3 E x J n F 1 b 3 Q 7 L C Z x d W 9 0 O 2 R z b V 9 x M i Z x d W 9 0 O y w m c X V v d D t k c 2 1 f c T M m c X V v d D s s J n F 1 b 3 Q 7 Z H N t X 3 E 0 J n F 1 b 3 Q 7 L C Z x d W 9 0 O 2 R z b V 9 x N S Z x d W 9 0 O y w m c X V v d D t k c 2 1 f c T Y m c X V v d D s s J n F 1 b 3 Q 7 Z H N t X 3 E 3 J n F 1 b 3 Q 7 L C Z x d W 9 0 O 2 R z b V 9 x O C Z x d W 9 0 O y w m c X V v d D t k c 2 1 f c T k m c X V v d D s s J n F 1 b 3 Q 7 Z H N t X 3 E x M C Z x d W 9 0 O y w m c X V v d D t k c 2 1 f c T E x J n F 1 b 3 Q 7 L C Z x d W 9 0 O 3 F 1 Z X N 0 a W 9 u b m F p c m V f c 3 V y X 2 x l X 3 R y b 3 V i b G V f Z G V f b H V z Y W d l X 2 R l X 2 x h b G N v b 2 x f Y 2 9 t c G x l d G U m c X V v d D s s J n F 1 b 3 Q 7 b 2 N k c 2 1 f c T E m c X V v d D s s J n F 1 b 3 Q 7 b 2 N k c 2 1 f c T I m c X V v d D s s J n F 1 b 3 Q 7 b 2 N k c 2 1 f c T M m c X V v d D s s J n F 1 b 3 Q 7 b 2 N k c 2 1 f c T Q m c X V v d D s s J n F 1 b 3 Q 7 b 2 N k c 2 1 f c T U m c X V v d D s s J n F 1 b 3 Q 7 b 2 N k c 2 1 f c T Y m c X V v d D s s J n F 1 b 3 Q 7 b 2 N k c 2 1 f c T E x J n F 1 b 3 Q 7 L C Z x d W 9 0 O 2 9 j Z H N t X 3 E x M i Z x d W 9 0 O y w m c X V v d D t v Y 2 R z b V 9 x M T M m c X V v d D s s J n F 1 b 3 Q 7 b 2 N k c 2 1 f c T E 0 J n F 1 b 3 Q 7 L C Z x d W 9 0 O 3 F 1 Z X N 0 a W 9 u b m F p c m V f c 3 V y X 2 x l X 2 N y Y X Z p b m d f b 2 N k c 1 9 j b 2 1 w b G V 0 Z S Z x d W 9 0 O y w m c X V v d D t z b 2 N y Y X R l c 1 9 x M S Z x d W 9 0 O y w m c X V v d D t z b 2 N y Y X R l c 1 9 x M i Z x d W 9 0 O y w m c X V v d D t z b 2 N y Y X R l c 1 9 x M y Z x d W 9 0 O y w m c X V v d D t z b 2 N y Y X R l c 1 9 x N C Z x d W 9 0 O y w m c X V v d D t z b 2 N y Y X R l c 1 9 x N S Z x d W 9 0 O y w m c X V v d D t z b 2 N y Y X R l c 1 9 x N i Z x d W 9 0 O y w m c X V v d D t z b 2 N y Y X R l c 1 9 x N y Z x d W 9 0 O y w m c X V v d D t z b 2 N y Y X R l c 1 9 x O C Z x d W 9 0 O y w m c X V v d D t z b 2 N y Y X R l c 1 9 x O S Z x d W 9 0 O y w m c X V v d D t z b 2 N y Y X R l c 1 9 x M T A m c X V v d D s s J n F 1 b 3 Q 7 c 2 9 j c m F 0 Z X N f c T E x J n F 1 b 3 Q 7 L C Z x d W 9 0 O 3 N v Y 3 J h d G V z X 3 E x M i Z x d W 9 0 O y w m c X V v d D t z b 2 N y Y X R l c 1 9 x M T M m c X V v d D s s J n F 1 b 3 Q 7 c 2 9 j c m F 0 Z X N f c T E 0 J n F 1 b 3 Q 7 L C Z x d W 9 0 O 3 N v Y 3 J h d G V z X 3 E x N S Z x d W 9 0 O y w m c X V v d D t z b 2 N y Y X R l c 1 9 x M T Y m c X V v d D s s J n F 1 b 3 Q 7 c 2 9 j c m F 0 Z X N f c T E 3 J n F 1 b 3 Q 7 L C Z x d W 9 0 O 3 N v Y 3 J h d G V z X 3 E x O C Z x d W 9 0 O y w m c X V v d D t z b 2 N y Y X R l c 1 9 x M T k m c X V v d D s s J n F 1 b 3 Q 7 c X V l c 3 R p b 2 5 u Y W l y Z V 9 k Z V 9 j a G F u Z 2 V t Z W 5 0 X 3 N v Y 3 J h d G V z X 2 N v b X B s Z X R l J n F 1 b 3 Q 7 L C Z x d W 9 0 O 3 B o c T l f c T E m c X V v d D s s J n F 1 b 3 Q 7 c G h x O V 9 x M i Z x d W 9 0 O y w m c X V v d D t w a H E 5 X 3 E z J n F 1 b 3 Q 7 L C Z x d W 9 0 O 3 B o c T l f c T Q m c X V v d D s s J n F 1 b 3 Q 7 c G h x O V 9 x N S Z x d W 9 0 O y w m c X V v d D t w a H E 5 X 3 E 2 J n F 1 b 3 Q 7 L C Z x d W 9 0 O 3 B o c T l f c T c m c X V v d D s s J n F 1 b 3 Q 7 c G h x O V 9 x O C Z x d W 9 0 O y w m c X V v d D t w a H E 5 X 3 E 5 J n F 1 b 3 Q 7 L C Z x d W 9 0 O 2 d h Z D d f c T E m c X V v d D s s J n F 1 b 3 Q 7 Z 2 F k N 1 9 x M i Z x d W 9 0 O y w m c X V v d D t n Y W Q 3 X 3 E z J n F 1 b 3 Q 7 L C Z x d W 9 0 O 2 d h Z D d f c T Q m c X V v d D s s J n F 1 b 3 Q 7 Z 2 F k N 1 9 x N S Z x d W 9 0 O y w m c X V v d D t n Y W Q 3 X 3 E 2 J n F 1 b 3 Q 7 L C Z x d W 9 0 O 2 d h Z D d f c T c m c X V v d D s s J n F 1 b 3 Q 7 a X N p X 3 E x Y S Z x d W 9 0 O y w m c X V v d D t p c 2 l f c T F i J n F 1 b 3 Q 7 L C Z x d W 9 0 O 2 l z a V 9 x M W M m c X V v d D s s J n F 1 b 3 Q 7 a X N p X 3 E y J n F 1 b 3 Q 7 L C Z x d W 9 0 O 2 l z a V 9 x M y Z x d W 9 0 O y w m c X V v d D t p c 2 l f c T Q m c X V v d D s s J n F 1 b 3 Q 7 a X N p X 3 E 1 J n F 1 b 3 Q 7 L C Z x d W 9 0 O 3 F 1 Z X N 0 a W 9 u b m F p c m V z X 3 N 1 c l 9 s Z X N f Y 2 V y Y 2 x l c 1 9 2 a W N p Z X V 4 X 2 N v b X B s Z X R l J n F 1 b 3 Q 7 L C Z x d W 9 0 O 2 1 j c T M w X 3 E x J n F 1 b 3 Q 7 L C Z x d W 9 0 O 2 1 j c T M w X 3 E y J n F 1 b 3 Q 7 L C Z x d W 9 0 O 2 1 j c T M w X 3 E z J n F 1 b 3 Q 7 L C Z x d W 9 0 O 2 1 j c T M w X 3 E 0 J n F 1 b 3 Q 7 L C Z x d W 9 0 O 2 1 j c T M w X 3 E 1 J n F 1 b 3 Q 7 L C Z x d W 9 0 O 2 1 j c T M w X 3 E 2 J n F 1 b 3 Q 7 L C Z x d W 9 0 O 2 1 j c T M w X 3 E 3 J n F 1 b 3 Q 7 L C Z x d W 9 0 O 2 1 j c T M w X 3 E 4 J n F 1 b 3 Q 7 L C Z x d W 9 0 O 2 1 j c T M w X 3 E 5 J n F 1 b 3 Q 7 L C Z x d W 9 0 O 2 1 j c T M w X 3 E x M C Z x d W 9 0 O y w m c X V v d D t t Y 3 E z M F 9 x M T E m c X V v d D s s J n F 1 b 3 Q 7 b W N x M z B f c T E y J n F 1 b 3 Q 7 L C Z x d W 9 0 O 2 1 j c T M w X 3 E x M y Z x d W 9 0 O y w m c X V v d D t t Y 3 E z M F 9 x M T Q m c X V v d D s s J n F 1 b 3 Q 7 b W N x M z B f c T E 1 J n F 1 b 3 Q 7 L C Z x d W 9 0 O 2 1 j c T M w X 3 E x N i Z x d W 9 0 O y w m c X V v d D t t Y 3 E z M F 9 x M T c m c X V v d D s s J n F 1 b 3 Q 7 b W N x M z B f c T E 4 J n F 1 b 3 Q 7 L C Z x d W 9 0 O 2 1 j c T M w X 3 E x O S Z x d W 9 0 O y w m c X V v d D t t Y 3 E z M F 9 x M j A m c X V v d D s s J n F 1 b 3 Q 7 b W N x M z B f c T I x J n F 1 b 3 Q 7 L C Z x d W 9 0 O 2 1 j c T M w X 3 E y M i Z x d W 9 0 O y w m c X V v d D t t Y 3 E z M F 9 x M j M m c X V v d D s s J n F 1 b 3 Q 7 b W N x M z B f c T I 0 J n F 1 b 3 Q 7 L C Z x d W 9 0 O 2 1 j c T M w X 3 E y N S Z x d W 9 0 O y w m c X V v d D t t Y 3 E z M F 9 x M j Y m c X V v d D s s J n F 1 b 3 Q 7 b W N x M z B f c T I 3 J n F 1 b 3 Q 7 L C Z x d W 9 0 O 2 1 j c T M w X 3 E y O C Z x d W 9 0 O y w m c X V v d D t t Y 3 E z M F 9 x M j k m c X V v d D s s J n F 1 b 3 Q 7 b W N x M z B f c T M w J n F 1 b 3 Q 7 L C Z x d W 9 0 O 3 F 1 Z X N 0 a W 9 u b m F p c m V f c 3 V y X 2 x l c 1 9 t d G F j b 2 d u a X R p b 2 5 z X 2 1 j c T M w X 2 N v b X B s Z X R l J n F 1 b 3 Q 7 L C Z x d W 9 0 O 2 N l c n F f c T E m c X V v d D s s J n F 1 b 3 Q 7 Y 2 V y c V 9 x M i Z x d W 9 0 O y w m c X V v d D t j Z X J x X 3 E z J n F 1 b 3 Q 7 L C Z x d W 9 0 O 2 N l c n F f c T Q m c X V v d D s s J n F 1 b 3 Q 7 Y 2 V y c V 9 x N S Z x d W 9 0 O y w m c X V v d D t j Z X J x X 3 E 2 J n F 1 b 3 Q 7 L C Z x d W 9 0 O 2 N l c n F f c T c m c X V v d D s s J n F 1 b 3 Q 7 Y 2 V y c V 9 x O C Z x d W 9 0 O y w m c X V v d D t j Z X J x X 3 E 5 J n F 1 b 3 Q 7 L C Z x d W 9 0 O 2 N l c n F f c T E w J n F 1 b 3 Q 7 L C Z x d W 9 0 O 2 N l c n F f c T E x J n F 1 b 3 Q 7 L C Z x d W 9 0 O 2 N l c n F f c T E y J n F 1 b 3 Q 7 L C Z x d W 9 0 O 2 N l c n F f c T E z J n F 1 b 3 Q 7 L C Z x d W 9 0 O 2 N l c n F f c T E 0 J n F 1 b 3 Q 7 L C Z x d W 9 0 O 2 N l c n F f c T E 1 J n F 1 b 3 Q 7 L C Z x d W 9 0 O 2 N l c n F f c T E 2 J n F 1 b 3 Q 7 L C Z x d W 9 0 O 2 N l c n F f c T E 3 J n F 1 b 3 Q 7 L C Z x d W 9 0 O 2 N l c n F f c T E 4 J n F 1 b 3 Q 7 L C Z x d W 9 0 O 2 N l c n F f c T E 5 J n F 1 b 3 Q 7 L C Z x d W 9 0 O 2 N l c n F f c T I w J n F 1 b 3 Q 7 L C Z x d W 9 0 O 2 N l c n F f c T I x J n F 1 b 3 Q 7 L C Z x d W 9 0 O 2 N l c n F f c T I y J n F 1 b 3 Q 7 L C Z x d W 9 0 O 2 N l c n F f c T I z J n F 1 b 3 Q 7 L C Z x d W 9 0 O 2 N l c n F f c T I 0 J n F 1 b 3 Q 7 L C Z x d W 9 0 O 2 N l c n F f c T I 1 J n F 1 b 3 Q 7 L C Z x d W 9 0 O 2 N l c n F f c T I 2 J n F 1 b 3 Q 7 L C Z x d W 9 0 O 2 N l c n F f c T I 3 J n F 1 b 3 Q 7 L C Z x d W 9 0 O 2 N l c n F f c T I 4 J n F 1 b 3 Q 7 L C Z x d W 9 0 O 2 N l c n F f c T I 5 J n F 1 b 3 Q 7 L C Z x d W 9 0 O 2 N l c n F f c T M w J n F 1 b 3 Q 7 L C Z x d W 9 0 O 2 N l c n F f c T M x J n F 1 b 3 Q 7 L C Z x d W 9 0 O 2 N l c n F f c T M y J n F 1 b 3 Q 7 L C Z x d W 9 0 O 2 N l c n F f c T M z J n F 1 b 3 Q 7 L C Z x d W 9 0 O 2 N l c n F f c T M 0 J n F 1 b 3 Q 7 L C Z x d W 9 0 O 2 N l c n F f c T M 1 J n F 1 b 3 Q 7 L C Z x d W 9 0 O 2 N l c n F f c T M 2 J n F 1 b 3 Q 7 L C Z x d W 9 0 O 3 F 1 Z X N 0 a W 9 u b m F p c m V f c 3 V y X 2 x h X 3 J n d W x h d G l v b l 9 j b 2 d u a X R p d m V f Z G V z X 2 1 v d G l v X 2 N v b X B s Z X R l J n F 1 b 3 Q 7 L C Z x d W 9 0 O 3 V w c H N f c T E m c X V v d D s s J n F 1 b 3 Q 7 d X B w c 1 9 x M i Z x d W 9 0 O y w m c X V v d D t 1 c H B z X 3 E z J n F 1 b 3 Q 7 L C Z x d W 9 0 O 3 V w c H N f c T Q m c X V v d D s s J n F 1 b 3 Q 7 d X B w c 1 9 x N S Z x d W 9 0 O y w m c X V v d D t 1 c H B z X 3 E 2 J n F 1 b 3 Q 7 L C Z x d W 9 0 O 3 V w c H N f c T c m c X V v d D s s J n F 1 b 3 Q 7 d X B w c 1 9 x O C Z x d W 9 0 O y w m c X V v d D t 1 c H B z X 3 E 5 J n F 1 b 3 Q 7 L C Z x d W 9 0 O 3 V w c H N f c T E w J n F 1 b 3 Q 7 L C Z x d W 9 0 O 3 V w c H N f c T E x J n F 1 b 3 Q 7 L C Z x d W 9 0 O 3 V w c H N f c T E y J n F 1 b 3 Q 7 L C Z x d W 9 0 O 3 V w c H N f c T E z J n F 1 b 3 Q 7 L C Z x d W 9 0 O 3 V w c H N f c T E 0 J n F 1 b 3 Q 7 L C Z x d W 9 0 O 3 V w c H N f c T E 1 J n F 1 b 3 Q 7 L C Z x d W 9 0 O 3 V w c H N f c T E 2 J n F 1 b 3 Q 7 L C Z x d W 9 0 O 3 V w c H N f c T E 3 J n F 1 b 3 Q 7 L C Z x d W 9 0 O 3 V w c H N f c T E 4 J n F 1 b 3 Q 7 L C Z x d W 9 0 O 3 V w c H N f c T E 5 J n F 1 b 3 Q 7 L C Z x d W 9 0 O 3 V w c H N f c T I w J n F 1 b 3 Q 7 L C Z x d W 9 0 O 3 F 1 Z X N 0 a W 9 u b m F p c m V f c 3 V y X 2 x p b X B 1 b H N p d m l 0 X 3 V w c H N f Y 2 9 t c G x l d G U m c X V v d D s s J n F 1 b 3 Q 7 d 2 F p X 3 E x J n F 1 b 3 Q 7 L C Z x d W 9 0 O 3 d h a V 9 x M i Z x d W 9 0 O y w m c X V v d D t 3 Y W l f c T M m c X V v d D s s J n F 1 b 3 Q 7 d 2 F p X 3 E 0 J n F 1 b 3 Q 7 L C Z x d W 9 0 O 3 d h a V 9 x N S Z x d W 9 0 O y w m c X V v d D t 3 Y W l f c T Y m c X V v d D s s J n F 1 b 3 Q 7 d 2 F p X 3 E 3 J n F 1 b 3 Q 7 L C Z x d W 9 0 O 3 d h a V 9 x O C Z x d W 9 0 O y w m c X V v d D t 3 Y W l f c T k m c X V v d D s s J n F 1 b 3 Q 7 d 2 F p X 3 E x M C Z x d W 9 0 O y w m c X V v d D t 3 Y W l f c T E x J n F 1 b 3 Q 7 L C Z x d W 9 0 O 3 d h a V 9 x M T I m c X V v d D s s J n F 1 b 3 Q 7 c X V l c 3 R p b 2 5 u Y W l y Z V 9 k Y W x s a W F u Y 2 V f d G h y Y X B l d X R p c X V l X 3 d h a V 9 j b 2 1 w b G V 0 Z S Z x d W 9 0 O y w m c X V v d D t j d H F z X 3 E x J n F 1 b 3 Q 7 L C Z x d W 9 0 O 2 N 0 c X N f c T I m c X V v d D s s J n F 1 b 3 Q 7 Y 3 R x c 1 9 x M y Z x d W 9 0 O y w m c X V v d D t j d H F z X 3 E 0 J n F 1 b 3 Q 7 L C Z x d W 9 0 O 2 N 0 c X N f c T U m c X V v d D s s J n F 1 b 3 Q 7 Y 3 R x c 1 9 x N i Z x d W 9 0 O y w m c X V v d D t j d H F z X 3 E 3 J n F 1 b 3 Q 7 L C Z x d W 9 0 O 2 N 0 c X N f c T g m c X V v d D s s J n F 1 b 3 Q 7 Y 3 R x c 1 9 x O S Z x d W 9 0 O y w m c X V v d D t j d H F z X 3 E x M C Z x d W 9 0 O y w m c X V v d D t j d H F z X 3 E x M S Z x d W 9 0 O y w m c X V v d D t j d H F z X 3 E x M i Z x d W 9 0 O y w m c X V v d D t j d H F z X 3 E x M y Z x d W 9 0 O y w m c X V v d D t j d H F z X 3 E x N C Z x d W 9 0 O y w m c X V v d D t j d H F z X 3 E x N S Z x d W 9 0 O y w m c X V v d D t j d H F z X 3 E x N i Z x d W 9 0 O y w m c X V v d D t j d H F z X 3 E x N y Z x d W 9 0 O y w m c X V v d D t j d H F z X 3 E x O C Z x d W 9 0 O y w m c X V v d D t j d H F z X 3 E x O S Z x d W 9 0 O y w m c X V v d D t j d H F z X 3 E y M C Z x d W 9 0 O y w m c X V v d D t j d H F z X 3 E y M S Z x d W 9 0 O y w m c X V v d D t j d H F z X 3 E y M i Z x d W 9 0 O y w m c X V v d D t j d H F z X 3 E y M y Z x d W 9 0 O y w m c X V v d D t j d H F z X 3 E y N C Z x d W 9 0 O y w m c X V v d D t j d H F z X 3 E y N S Z x d W 9 0 O y w m c X V v d D t j d H F z X 3 E y N i Z x d W 9 0 O y w m c X V v d D t j d H F z X 3 E y N y Z x d W 9 0 O y w m c X V v d D t j d H F z X 3 E y O C Z x d W 9 0 O y w m c X V v d D t x d W V z d G l v b m 5 h a X J l X 3 N 1 c l 9 s Z X N f d H J h d W 1 h d G l z b W V z X 2 R l b m Z h b m N l X 2 N 0 c V 9 j b 2 1 w b G V 0 Z S Z x d W 9 0 O y w m c X V v d D t n c 2 V z X 3 E x J n F 1 b 3 Q 7 L C Z x d W 9 0 O 2 d z Z X N f c T I m c X V v d D s s J n F 1 b 3 Q 7 Z 3 N l c 1 9 x M y Z x d W 9 0 O y w m c X V v d D t n c 2 V z X 3 E 0 J n F 1 b 3 Q 7 L C Z x d W 9 0 O 2 d z Z X N f c T U m c X V v d D s s J n F 1 b 3 Q 7 Z 3 N l c 1 9 x N i Z x d W 9 0 O y w m c X V v d D t n c 2 V z X 3 E 3 J n F 1 b 3 Q 7 L C Z x d W 9 0 O 2 d z Z X N f c T g m c X V v d D s s J n F 1 b 3 Q 7 Z 3 N l c 1 9 x O S Z x d W 9 0 O y w m c X V v d D t n c 2 V z X 3 E x M C Z x d W 9 0 O y w m c X V v d D t x d W V z d G l v b m 5 h a X J l X 3 N 1 c l 9 s Y X V 0 b 2 V m Z m l j Y W N p d F 9 n c 2 V z X 2 N v b X B s Z X R l J n F 1 b 3 Q 7 L C Z x d W 9 0 O 2 1 h d G h 5 c 1 9 x M S Z x d W 9 0 O y w m c X V v d D t t Y X R o e X N f c T I m c X V v d D s s J n F 1 b 3 Q 7 b W F 0 a H l z X 3 E z J n F 1 b 3 Q 7 L C Z x d W 9 0 O 2 1 h d G h 5 c 1 9 x N C Z x d W 9 0 O y w m c X V v d D t t Y X R o e X N f c T U m c X V v d D s s J n F 1 b 3 Q 7 b W F 0 a H l z X 3 E 2 J n F 1 b 3 Q 7 L C Z x d W 9 0 O 2 1 h d G h 5 c 1 9 x N y Z x d W 9 0 O y w m c X V v d D t t Y X R o e X N f c T g m c X V v d D s s J n F 1 b 3 Q 7 b W F 0 a H l z X 3 E 5 J n F 1 b 3 Q 7 L C Z x d W 9 0 O 2 1 h d G h 5 c 1 9 x M T A m c X V v d D s s J n F 1 b 3 Q 7 b W F 0 a H l z X 3 E x M S Z x d W 9 0 O y w m c X V v d D t t Y X R o e X N f c T E y J n F 1 b 3 Q 7 L C Z x d W 9 0 O 2 1 h d G h 5 c 1 9 x M T M m c X V v d D s s J n F 1 b 3 Q 7 b W F 0 a H l z X 3 E x N C Z x d W 9 0 O y w m c X V v d D t t Y X R o e X N f c T E 1 J n F 1 b 3 Q 7 L C Z x d W 9 0 O 2 1 h d G h 5 c 1 9 x M T Y m c X V v d D s s J n F 1 b 3 Q 7 b W F 0 a H l z X 3 E x N y Z x d W 9 0 O y w m c X V v d D t t Y X R o e X N f c T E 4 J n F 1 b 3 Q 7 L C Z x d W 9 0 O 2 1 h d G h 5 c 1 9 x M T k m c X V v d D s s J n F 1 b 3 Q 7 b W F 0 a H l z X 3 E y M C Z x d W 9 0 O y w m c X V v d D t l Y 2 h l b G x l X 2 R h Y 3 R p d m F 0 a W 9 u X 2 1 h d G h 5 c 1 9 j b 2 1 w b G V 0 Z S Z x d W 9 0 O y w m c X V v d D t x d W V z d G l v b m 5 h a X J l X 3 N 1 c l 9 s Z X N f c m V s Y X R p b 2 5 z X 3 N v Y 2 l h b G V z X 3 N z c T Z f d G l t Z X N 0 Y W 1 w J n F 1 b 3 Q 7 L C Z x d W 9 0 O 3 N z c T Z x d W F u d F 9 x M S Z x d W 9 0 O y w m c X V v d D t z c 3 E 2 c X V h b F 9 x M S Z x d W 9 0 O y w m c X V v d D t z c 3 E 2 c X V h b n R f c T I m c X V v d D s s J n F 1 b 3 Q 7 c 3 N x N n F 1 Y W x f c T I m c X V v d D s s J n F 1 b 3 Q 7 c 3 N x N n F 1 Y W 5 0 X 3 E z J n F 1 b 3 Q 7 L C Z x d W 9 0 O 3 N z c T Z x d W F s X 3 E z J n F 1 b 3 Q 7 L C Z x d W 9 0 O 3 N z c T Z x d W F u d F 9 x N C Z x d W 9 0 O y w m c X V v d D t z c 3 E 2 c X V h b F 9 x N C Z x d W 9 0 O y w m c X V v d D t z c 3 E 2 c X V h b n R f c T U m c X V v d D s s J n F 1 b 3 Q 7 c 3 N x N n F 1 Y W x f c T U m c X V v d D s s J n F 1 b 3 Q 7 c 3 N x N n F 1 Y W 5 0 X 3 E 2 J n F 1 b 3 Q 7 L C Z x d W 9 0 O 3 N z c T Z x d W F s X 3 E 2 J n F 1 b 3 Q 7 L C Z x d W 9 0 O 3 F 1 Z X N 0 a W 9 u b m F p c m V f c 3 V y X 2 x l c 1 9 y Z W x h d G l v b n N f c 2 9 j a W F s Z X N f c 3 N x N l 9 j b 2 1 w b G V 0 Z S Z x d W 9 0 O y w m c X V v d D t i Z W F y b m l f Y X R h e G l l X 2 p k c 3 l v J n F 1 b 3 Q 7 L C Z x d W 9 0 O 2 J l Y X J u a V 9 h d G F 4 a W V f a m d z e W 8 m c X V v d D s s J n F 1 b 3 Q 7 Y m V h c m 5 p X 2 F 0 Y X h p Z V 9 q Z H N 5 Z i Z x d W 9 0 O y w m c X V v d D t i Z W F y b m l f Y X R h e G l l X 2 p n c 3 l m J n F 1 b 3 Q 7 L C Z x d W 9 0 O 2 J l Y X J u a V 9 m b H V l b m N l Y W x 0 Z X J u Z W U m c X V v d D s s J n F 1 b 3 Q 7 Y m V h c m 5 p X 2 9 y Z G l h b H B o Y W I x J n F 1 b 3 Q 7 L C Z x d W 9 0 O 2 J l Y X J u a V 9 v c m R p Y W x w a G F i M i Z x d W 9 0 O y w m c X V v d D t i Z W F y b m l f b 3 J k a W F s c G h h Y j M m c X V v d D s s J n F 1 b 3 Q 7 Y m V h c m 5 p X 2 9 y Z G l h b H B o Y W I 0 J n F 1 b 3 Q 7 L C Z x d W 9 0 O 2 J l Y X J u a V 9 v c m R p Y W x w a G F i N S Z x d W 9 0 O y w m c X V v d D t i Z W F y b m l f Y 2 F w d m l z M S Z x d W 9 0 O y w m c X V v d D t i Z W F y b m l f Y 2 F w d m l z M i Z x d W 9 0 O y w m c X V v d D t i Z W F y b m l f Y 2 F w d m l z M y Z x d W 9 0 O y w m c X V v d D t i Z W F y b m l f Y 2 F w d m l z N C Z x d W 9 0 O y w m c X V v d D t i Z W F y b m l f Y 2 F w d m l z N S Z x d W 9 0 O y w m c X V v d D t i Z W F y b m l f b W V t d m V y Y m F s Z W R p Z m Z l c m V l J n F 1 b 3 Q 7 L C Z x d W 9 0 O 2 J l Y X J u a V 9 j b 2 1 w b G V 0 Z S Z x d W 9 0 O y w m c X V v d D t m b 3 J t M V 9 j b 2 1 w b G V 0 Z S Z x d W 9 0 O y w m c X V v d D t o c 2 l f c T E m c X V v d D s s J n F 1 b 3 Q 7 a H N p X 3 E y J n F 1 b 3 Q 7 L C Z x d W 9 0 O 2 h z a V 9 x M y Z x d W 9 0 O y w m c X V v d D t o c 2 l f c T Q m c X V v d D s s J n F 1 b 3 Q 7 a H N p X 3 E 1 J n F 1 b 3 Q 7 L C Z x d W 9 0 O 2 h z a V 9 x N i Z x d W 9 0 O y w m c X V v d D t o c 2 l f c T c m c X V v d D s s J n F 1 b 3 Q 7 a H N p X 3 E 4 J n F 1 b 3 Q 7 L C Z x d W 9 0 O 2 h z a V 9 x O S Z x d W 9 0 O y w m c X V v d D t o e X B l c n N v b W 5 p Z V 9 o c 2 l f Y 2 9 t c G x l d G U m c X V v d D s s J n F 1 b 3 Q 7 c 3 N x X 2 4 x J n F 1 b 3 Q 7 L C Z x d W 9 0 O 3 N z c V 9 z M i Z x d W 9 0 O y w m c X V v d D t z c 3 F f b j I m c X V v d D s s J n F 1 b 3 Q 7 c 3 N x X 3 M x J n F 1 b 3 Q 7 L C Z x d W 9 0 O 3 N z c V 9 u M y Z x d W 9 0 O y w m c X V v d D t z c 3 F f c z M m c X V v d D s s J n F 1 b 3 Q 7 c 3 N x X 2 4 0 J n F 1 b 3 Q 7 L C Z x d W 9 0 O 3 N z c V 9 z N C Z x d W 9 0 O y w m c X V v d D t z c 3 F f b j U m c X V v d D s s J n F 1 b 3 Q 7 c 3 N x X 3 M 1 J n F 1 b 3 Q 7 L C Z x d W 9 0 O 3 N z c V 9 u N i Z x d W 9 0 O y w m c X V v d D t z c 3 F f c z Y m c X V v d D s s J n F 1 b 3 Q 7 c 3 V w c G 9 y d F 9 z b 2 N p Y W x f c 3 N x N l 9 j b 2 1 w b G V 0 Z S Z x d W 9 0 O y w m c X V v d D t j d H F f c T E m c X V v d D s s J n F 1 b 3 Q 7 Y 3 R x X 3 E y J n F 1 b 3 Q 7 L C Z x d W 9 0 O 2 N 0 c V 9 x M y Z x d W 9 0 O y w m c X V v d D t j d H F f c T Q m c X V v d D s s J n F 1 b 3 Q 7 Y 3 R x X 3 E 1 J n F 1 b 3 Q 7 L C Z x d W 9 0 O 2 N 0 c V 9 x N i Z x d W 9 0 O y w m c X V v d D t j d H F f c T c m c X V v d D s s J n F 1 b 3 Q 7 Y 3 R x X 3 E 4 J n F 1 b 3 Q 7 L C Z x d W 9 0 O 2 N 0 c V 9 x O S Z x d W 9 0 O y w m c X V v d D t j d H F f c T E w J n F 1 b 3 Q 7 L C Z x d W 9 0 O 2 N 0 c V 9 x M T E m c X V v d D s s J n F 1 b 3 Q 7 Y 3 R x X 3 E x M i Z x d W 9 0 O y w m c X V v d D t j d H F f c T E z J n F 1 b 3 Q 7 L C Z x d W 9 0 O 2 N 0 c V 9 x M T Q m c X V v d D s s J n F 1 b 3 Q 7 Y 3 R x X 3 E x N S Z x d W 9 0 O y w m c X V v d D t j d H F f c T E 2 J n F 1 b 3 Q 7 L C Z x d W 9 0 O 2 N 0 c V 9 x M T c m c X V v d D s s J n F 1 b 3 Q 7 Y 3 R x X 3 E x O C Z x d W 9 0 O y w m c X V v d D t j d H F f c T E 5 J n F 1 b 3 Q 7 L C Z x d W 9 0 O 2 N 0 c V 9 x M j A m c X V v d D s s J n F 1 b 3 Q 7 Y 3 R x X 3 E y M S Z x d W 9 0 O y w m c X V v d D t j d H F f c T I y J n F 1 b 3 Q 7 L C Z x d W 9 0 O 2 N 0 c V 9 x M j M m c X V v d D s s J n F 1 b 3 Q 7 Y 3 R x X 3 E y N C Z x d W 9 0 O y w m c X V v d D t j d H F f c T I 1 J n F 1 b 3 Q 7 L C Z x d W 9 0 O 2 N 0 c V 9 x M j c m c X V v d D s s J n F 1 b 3 Q 7 Y 3 R x X 3 E y N i Z x d W 9 0 O y w m c X V v d D t j d H F f c T I 4 J n F 1 b 3 Q 7 L C Z x d W 9 0 O 3 R y Y X V t Y X R p c 2 1 l c 1 9 p b m Z h b n R p b G V z X 2 N 0 c V 9 j b 2 1 w b G V 0 Z S Z x d W 9 0 O y w m c X V v d D t y c n N f c T E m c X V v d D s s J n F 1 b 3 Q 7 c n J z X 3 E y J n F 1 b 3 Q 7 L C Z x d W 9 0 O 3 J y c 1 9 x M y Z x d W 9 0 O y w m c X V v d D t y c n N f c T Q m c X V v d D s s J n F 1 b 3 Q 7 c n J z X 3 E 1 J n F 1 b 3 Q 7 L C Z x d W 9 0 O 3 J y c 1 9 x N i Z x d W 9 0 O y w m c X V v d D t y c n N f c T c m c X V v d D s s J n F 1 b 3 Q 7 c n J z X 3 E 4 J n F 1 b 3 Q 7 L C Z x d W 9 0 O 3 J y c 1 9 x O S Z x d W 9 0 O y w m c X V v d D t y c n N f c T E w J n F 1 b 3 Q 7 L C Z x d W 9 0 O 3 J 1 b W l u Y X R p b 2 5 z X 3 J y c z E w X 2 N v b X B s Z X R l J n F 1 b 3 Q 7 L C Z x d W 9 0 O 2 F z c 2 l z d F 9 x M W E m c X V v d D s s J n F 1 b 3 Q 7 Y X N z a X N 0 X 3 E x Y i Z x d W 9 0 O y w m c X V v d D t h c 3 N p c 3 R f c T F j J n F 1 b 3 Q 7 L C Z x d W 9 0 O 2 F z c 2 l z d F 9 x M W Q m c X V v d D s s J n F 1 b 3 Q 7 Y X N z a X N 0 X 3 E x Z S Z x d W 9 0 O y w m c X V v d D t h c 3 N p c 3 R f c T F m J n F 1 b 3 Q 7 L C Z x d W 9 0 O 2 F z c 2 l z d F 9 x M W c m c X V v d D s s J n F 1 b 3 Q 7 Y X N z a X N 0 X 3 E x a C Z x d W 9 0 O y w m c X V v d D t h c 3 N p c 3 R f c T F p J n F 1 b 3 Q 7 L C Z x d W 9 0 O 2 F z c 2 l z d F 9 x M W o m c X V v d D s s J n F 1 b 3 Q 7 Y X N z a X N 0 X 3 E x a l 9 h d X R y Z X M m c X V v d D s s J n F 1 b 3 Q 7 Y X N z a X N 0 X 3 E y Y S Z x d W 9 0 O y w m c X V v d D t h c 3 N p c 3 R f c T J i J n F 1 b 3 Q 7 L C Z x d W 9 0 O 2 F z c 3 N p d F 9 x M m M m c X V v d D s s J n F 1 b 3 Q 7 Y X N z a X N 0 X 3 E y Z C Z x d W 9 0 O y w m c X V v d D t h c 3 N p c 3 R f c T J l J n F 1 b 3 Q 7 L C Z x d W 9 0 O 2 F z c 2 l z d F 9 x M m Y m c X V v d D s s J n F 1 b 3 Q 7 Y X N z a X N 0 X 3 E y Z y Z x d W 9 0 O y w m c X V v d D t h c 3 N p c 3 R f c T J o J n F 1 b 3 Q 7 L C Z x d W 9 0 O 2 F z c 2 l z d F 9 x M m k m c X V v d D s s J n F 1 b 3 Q 7 Y X N z a X N 0 X 3 E y a i Z x d W 9 0 O y w m c X V v d D t h c 3 N p c 3 R f c T N h J n F 1 b 3 Q 7 L C Z x d W 9 0 O 2 F z c 2 l z d F 9 x M 2 I m c X V v d D s s J n F 1 b 3 Q 7 Y X N z a X N 0 X 3 E z Y y Z x d W 9 0 O y w m c X V v d D t h c 3 N p c 3 R f c T N k J n F 1 b 3 Q 7 L C Z x d W 9 0 O 2 F z c 2 l z d F 9 x M 2 U m c X V v d D s s J n F 1 b 3 Q 7 Y X N z a X N 0 X 3 E z Z i Z x d W 9 0 O y w m c X V v d D t h c 3 N p c 3 R f c T N n J n F 1 b 3 Q 7 L C Z x d W 9 0 O 2 F z c 2 l z d F 9 x M 2 g m c X V v d D s s J n F 1 b 3 Q 7 Y X N z a X N 0 X 3 E z a S Z x d W 9 0 O y w m c X V v d D t h c 3 N p c 3 R f c T N q J n F 1 b 3 Q 7 L C Z x d W 9 0 O 2 F z c 2 l z d F 9 x N G E m c X V v d D s s J n F 1 b 3 Q 7 Y X N z a X N 0 X 3 E 0 Y i Z x d W 9 0 O y w m c X V v d D t h c 3 N p c 3 R f c T R j J n F 1 b 3 Q 7 L C Z x d W 9 0 O 2 F z c 2 l z d F 9 x N G Q m c X V v d D s s J n F 1 b 3 Q 7 Y X N z a X N 0 X 3 E 0 Z S Z x d W 9 0 O y w m c X V v d D t h c 3 N p c 3 R f c T R m J n F 1 b 3 Q 7 L C Z x d W 9 0 O 2 F z c 2 l z d F 9 x N G c m c X V v d D s s J n F 1 b 3 Q 7 Y X N z a X N 0 X 3 E 0 a C Z x d W 9 0 O y w m c X V v d D t h c 3 N p c 3 R f c T R p J n F 1 b 3 Q 7 L C Z x d W 9 0 O 2 F z c 2 l z d F 9 x N G o m c X V v d D s s J n F 1 b 3 Q 7 Y X N z a X N 0 X 3 E 1 Y S Z x d W 9 0 O y w m c X V v d D t h c 3 N p c 3 R f c T V i J n F 1 b 3 Q 7 L C Z x d W 9 0 O 2 F z c 2 l z d F 9 x N W M m c X V v d D s s J n F 1 b 3 Q 7 Y X N z a X N 0 X 3 E 1 Z C Z x d W 9 0 O y w m c X V v d D t h c 3 N p c 3 R f c T V l J n F 1 b 3 Q 7 L C Z x d W 9 0 O 2 F z c 2 l z d F 9 x N W Y m c X V v d D s s J n F 1 b 3 Q 7 Y X N z a X N 0 X 3 E 1 Z y Z x d W 9 0 O y w m c X V v d D t h c 3 N p c 3 R f c T V o J n F 1 b 3 Q 7 L C Z x d W 9 0 O 2 F z c 2 l z d F 9 x N W k m c X V v d D s s J n F 1 b 3 Q 7 Y X N z a X N 0 X 3 E 1 a i Z x d W 9 0 O y w m c X V v d D t h c 3 N p c 3 R f c T Z h J n F 1 b 3 Q 7 L C Z x d W 9 0 O 2 F z c 2 l z d F 9 x N m I m c X V v d D s s J n F 1 b 3 Q 7 Y X N z a X N 0 X 3 E 2 Y y Z x d W 9 0 O y w m c X V v d D t h c 3 N p c 3 R f c T Z k J n F 1 b 3 Q 7 L C Z x d W 9 0 O 2 F z c 2 l z d F 9 x N m U m c X V v d D s s J n F 1 b 3 Q 7 Y X N z a X N 0 X 3 E 2 Z i Z x d W 9 0 O y w m c X V v d D t h c 3 N p c 3 R f c T Z n J n F 1 b 3 Q 7 L C Z x d W 9 0 O 2 F z c 2 l z d F 9 x N m g m c X V v d D s s J n F 1 b 3 Q 7 Y X N z a X N 0 X 3 E 2 a S Z x d W 9 0 O y w m c X V v d D t h c 3 N p c 3 R f c T Z q J n F 1 b 3 Q 7 L C Z x d W 9 0 O 2 F z c 2 l z d F 9 x N 2 E m c X V v d D s s J n F 1 b 3 Q 7 Y X N z a X N 0 X 3 E 3 Y i Z x d W 9 0 O y w m c X V v d D t h c 3 N p c 3 R f c T d j J n F 1 b 3 Q 7 L C Z x d W 9 0 O 2 F z c 2 l z d F 9 x N 2 Q m c X V v d D s s J n F 1 b 3 Q 7 Y X N z a X N 0 X 3 E 3 Z S Z x d W 9 0 O y w m c X V v d D t h c 3 N p c 3 R f c T d m J n F 1 b 3 Q 7 L C Z x d W 9 0 O 2 F z c 2 l z d F 9 x N 2 c m c X V v d D s s J n F 1 b 3 Q 7 Y X N z a X N 0 X 3 E 3 a C Z x d W 9 0 O y w m c X V v d D t h c 3 N p c 3 R f c T d p J n F 1 b 3 Q 7 L C Z x d W 9 0 O 2 F z c 2 l z d F 9 x N 2 o m c X V v d D s s J n F 1 b 3 Q 7 Y X N z a X N 0 X 3 E 4 J n F 1 b 3 Q 7 L C Z x d W 9 0 O 2 N v b n N v b W 1 h d G l v b n N f c 3 V i c 3 R h b m N l c 1 9 h c 3 N p c 3 R f d j N f Y 2 9 t c G x l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S T V B O Z X d S Z W x h c H N l T W 9 k Z W x J X 0 R B V E F f M j A y M y 0 w M i 0 w N 1 8 x M T I w L 0 F 1 d G 9 S Z W 1 v d m V k Q 2 9 s d W 1 u c z E u e 3 J l Y 2 9 y Z F 9 p Z C w w f S Z x d W 9 0 O y w m c X V v d D t T Z W N 0 a W 9 u M S 9 O U k 1 Q T m V 3 U m V s Y X B z Z U 1 v Z G V s S V 9 E Q V R B X z I w M j M t M D I t M D d f M T E y M C 9 B d X R v U m V t b 3 Z l Z E N v b H V t b n M x L n t k b 2 5 u Z X N f c G F 0 a W V u d F 9 j b 2 1 w b G V 0 Z S w x f S Z x d W 9 0 O y w m c X V v d D t T Z W N 0 a W 9 u M S 9 O U k 1 Q T m V 3 U m V s Y X B z Z U 1 v Z G V s S V 9 E Q V R B X z I w M j M t M D I t M D d f M T E y M C 9 B d X R v U m V t b 3 Z l Z E N v b H V t b n M x L n t z Z X g s M n 0 m c X V v d D s s J n F 1 b 3 Q 7 U 2 V j d G l v b j E v T l J N U E 5 l d 1 J l b G F w c 2 V N b 2 R l b E l f R E F U Q V 8 y M D I z L T A y L T A 3 X z E x M j A v Q X V 0 b 1 J l b W 9 2 Z W R D b 2 x 1 b W 5 z M S 5 7 b m F 0 a W 9 u Y W x p d H k s M 3 0 m c X V v d D s s J n F 1 b 3 Q 7 U 2 V j d G l v b j E v T l J N U E 5 l d 1 J l b G F w c 2 V N b 2 R l b E l f R E F U Q V 8 y M D I z L T A y L T A 3 X z E x M j A v Q X V 0 b 1 J l b W 9 2 Z W R D b 2 x 1 b W 5 z M S 5 7 b m F 0 a W 9 u Y W x p d H l f b X V t L D R 9 J n F 1 b 3 Q 7 L C Z x d W 9 0 O 1 N l Y 3 R p b 2 4 x L 0 5 S T V B O Z X d S Z W x h c H N l T W 9 k Z W x J X 0 R B V E F f M j A y M y 0 w M i 0 w N 1 8 x M T I w L 0 F 1 d G 9 S Z W 1 v d m V k Q 2 9 s d W 1 u c z E u e 2 5 h d G l v b m F s a X R 5 X 2 R h Z C w 1 f S Z x d W 9 0 O y w m c X V v d D t T Z W N 0 a W 9 u M S 9 O U k 1 Q T m V 3 U m V s Y X B z Z U 1 v Z G V s S V 9 E Q V R B X z I w M j M t M D I t M D d f M T E y M C 9 B d X R v U m V t b 3 Z l Z E N v b H V t b n M x L n t t Y X J p d G F s c 3 R h d H V z L D Z 9 J n F 1 b 3 Q 7 L C Z x d W 9 0 O 1 N l Y 3 R p b 2 4 x L 0 5 S T V B O Z X d S Z W x h c H N l T W 9 k Z W x J X 0 R B V E F f M j A y M y 0 w M i 0 w N 1 8 x M T I w L 0 F 1 d G 9 S Z W 1 v d m V k Q 2 9 s d W 1 u c z E u e 2 1 h c m l 0 Y W x z d G F 0 d X N f Y X V 0 c m U s N 3 0 m c X V v d D s s J n F 1 b 3 Q 7 U 2 V j d G l v b j E v T l J N U E 5 l d 1 J l b G F w c 2 V N b 2 R l b E l f R E F U Q V 8 y M D I z L T A y L T A 3 X z E x M j A v Q X V 0 b 1 J l b W 9 2 Z W R D b 2 x 1 b W 5 z M S 5 7 a 2 l k c y w 4 f S Z x d W 9 0 O y w m c X V v d D t T Z W N 0 a W 9 u M S 9 O U k 1 Q T m V 3 U m V s Y X B z Z U 1 v Z G V s S V 9 E Q V R B X z I w M j M t M D I t M D d f M T E y M C 9 B d X R v U m V t b 3 Z l Z E N v b H V t b n M x L n t r a W R z b n V t Y m V y L D l 9 J n F 1 b 3 Q 7 L C Z x d W 9 0 O 1 N l Y 3 R p b 2 4 x L 0 5 S T V B O Z X d S Z W x h c H N l T W 9 k Z W x J X 0 R B V E F f M j A y M y 0 w M i 0 w N 1 8 x M T I w L 0 F 1 d G 9 S Z W 1 v d m V k Q 2 9 s d W 1 u c z E u e 3 N v Y 2 l v Z W N v b m 9 t a W N h b H N 0 Y X R 1 c y w x M H 0 m c X V v d D s s J n F 1 b 3 Q 7 U 2 V j d G l v b j E v T l J N U E 5 l d 1 J l b G F w c 2 V N b 2 R l b E l f R E F U Q V 8 y M D I z L T A y L T A 3 X z E x M j A v Q X V 0 b 1 J l b W 9 2 Z W R D b 2 x 1 b W 5 z M S 5 7 Z G l w b G 9 t Y S w x M X 0 m c X V v d D s s J n F 1 b 3 Q 7 U 2 V j d G l v b j E v T l J N U E 5 l d 1 J l b G F w c 2 V N b 2 R l b E l f R E F U Q V 8 y M D I z L T A y L T A 3 X z E x M j A v Q X V 0 b 1 J l b W 9 2 Z W R D b 2 x 1 b W 5 z M S 5 7 Z m 9 s b G 9 3 d X A s M T J 9 J n F 1 b 3 Q 7 L C Z x d W 9 0 O 1 N l Y 3 R p b 2 4 x L 0 5 S T V B O Z X d S Z W x h c H N l T W 9 k Z W x J X 0 R B V E F f M j A y M y 0 w M i 0 w N 1 8 x M T I w L 0 F 1 d G 9 S Z W 1 v d m V k Q 2 9 s d W 1 u c z E u e 2 Z v b G x v d 3 V w X 3 R p b W U s M T N 9 J n F 1 b 3 Q 7 L C Z x d W 9 0 O 1 N l Y 3 R p b 2 4 x L 0 5 S T V B O Z X d S Z W x h c H N l T W 9 k Z W x J X 0 R B V E F f M j A y M y 0 w M i 0 w N 1 8 x M T I w L 0 F 1 d G 9 S Z W 1 v d m V k Q 2 9 s d W 1 u c z E u e 2 Z v b G x v d 3 V w X 3 N p b m N l L D E 0 f S Z x d W 9 0 O y w m c X V v d D t T Z W N 0 a W 9 u M S 9 O U k 1 Q T m V 3 U m V s Y X B z Z U 1 v Z G V s S V 9 E Q V R B X z I w M j M t M D I t M D d f M T E y M C 9 B d X R v U m V t b 3 Z l Z E N v b H V t b n M x L n t u d W 1 i Z X J 3 a X R o Z H J h d 2 F s L D E 1 f S Z x d W 9 0 O y w m c X V v d D t T Z W N 0 a W 9 u M S 9 O U k 1 Q T m V 3 U m V s Y X B z Z U 1 v Z G V s S V 9 E Q V R B X z I w M j M t M D I t M D d f M T E y M C 9 B d X R v U m V t b 3 Z l Z E N v b H V t b n M x L n t k c m l u a 1 9 h Z 2 U s M T Z 9 J n F 1 b 3 Q 7 L C Z x d W 9 0 O 1 N l Y 3 R p b 2 4 x L 0 5 S T V B O Z X d S Z W x h c H N l T W 9 k Z W x J X 0 R B V E F f M j A y M y 0 w M i 0 w N 1 8 x M T I w L 0 F 1 d G 9 S Z W 1 v d m V k Q 2 9 s d W 1 u c z E u e 2 R y a W 5 r c H J v Y m x f Y W d l L D E 3 f S Z x d W 9 0 O y w m c X V v d D t T Z W N 0 a W 9 u M S 9 O U k 1 Q T m V 3 U m V s Y X B z Z U 1 v Z G V s S V 9 E Q V R B X z I w M j M t M D I t M D d f M T E y M C 9 B d X R v U m V t b 3 Z l Z E N v b H V t b n M x L n t h d G N k b m V 1 c m 8 s M T h 9 J n F 1 b 3 Q 7 L C Z x d W 9 0 O 1 N l Y 3 R p b 2 4 x L 0 5 S T V B O Z X d S Z W x h c H N l T W 9 k Z W x J X 0 R B V E F f M j A y M y 0 w M i 0 w N 1 8 x M T I w L 0 F 1 d G 9 S Z W 1 v d m V k Q 2 9 s d W 1 u c z E u e 2 F 0 Y 2 R u Z X V y b 1 9 0 e X B l L D E 5 f S Z x d W 9 0 O y w m c X V v d D t T Z W N 0 a W 9 u M S 9 O U k 1 Q T m V 3 U m V s Y X B z Z U 1 v Z G V s S V 9 E Q V R B X z I w M j M t M D I t M D d f M T E y M C 9 B d X R v U m V t b 3 Z l Z E N v b H V t b n M x L n t h d G N k b m V 1 c m 9 f Y X V 0 c m U s M j B 9 J n F 1 b 3 Q 7 L C Z x d W 9 0 O 1 N l Y 3 R p b 2 4 x L 0 5 S T V B O Z X d S Z W x h c H N l T W 9 k Z W x J X 0 R B V E F f M j A y M y 0 w M i 0 w N 1 8 x M T I w L 0 F 1 d G 9 S Z W 1 v d m V k Q 2 9 s d W 1 u c z E u e 2 F 0 Y 2 R z Z W 5 z b y w y M X 0 m c X V v d D s s J n F 1 b 3 Q 7 U 2 V j d G l v b j E v T l J N U E 5 l d 1 J l b G F w c 2 V N b 2 R l b E l f R E F U Q V 8 y M D I z L T A y L T A 3 X z E x M j A v Q X V 0 b 1 J l b W 9 2 Z W R D b 2 x 1 b W 5 z M S 5 7 Y X R j Z G J h c m l h L D I y f S Z x d W 9 0 O y w m c X V v d D t T Z W N 0 a W 9 u M S 9 O U k 1 Q T m V 3 U m V s Y X B z Z U 1 v Z G V s S V 9 E Q V R B X z I w M j M t M D I t M D d f M T E y M C 9 B d X R v U m V t b 3 Z l Z E N v b H V t b n M x L n t h d G N k Y m F y a W F f d H l w Z S w y M 3 0 m c X V v d D s s J n F 1 b 3 Q 7 U 2 V j d G l v b j E v T l J N U E 5 l d 1 J l b G F w c 2 V N b 2 R l b E l f R E F U Q V 8 y M D I z L T A y L T A 3 X z E x M j A v Q X V 0 b 1 J l b W 9 2 Z W R D b 2 x 1 b W 5 z M S 5 7 Y X R j Z G 1 h b G N o c m 8 s M j R 9 J n F 1 b 3 Q 7 L C Z x d W 9 0 O 1 N l Y 3 R p b 2 4 x L 0 5 S T V B O Z X d S Z W x h c H N l T W 9 k Z W x J X 0 R B V E F f M j A y M y 0 w M i 0 w N 1 8 x M T I w L 0 F 1 d G 9 S Z W 1 v d m V k Q 2 9 s d W 1 u c z E u e 2 F 0 Y 2 R t Y W x j a H J v b l 9 0 e X B l L D I 1 f S Z x d W 9 0 O y w m c X V v d D t T Z W N 0 a W 9 u M S 9 O U k 1 Q T m V 3 U m V s Y X B z Z U 1 v Z G V s S V 9 E Q V R B X z I w M j M t M D I t M D d f M T E y M C 9 B d X R v U m V t b 3 Z l Z E N v b H V t b n M x L n t h d G N k Z m F t X 2 F s Y 2 9 o b 2 w s M j Z 9 J n F 1 b 3 Q 7 L C Z x d W 9 0 O 1 N l Y 3 R p b 2 4 x L 0 5 S T V B O Z X d S Z W x h c H N l T W 9 k Z W x J X 0 R B V E F f M j A y M y 0 w M i 0 w N 1 8 x M T I w L 0 F 1 d G 9 S Z W 1 v d m V k Q 2 9 s d W 1 u c z E u e 2 F 0 Y 2 R m Y W 1 f Y W x j b 2 h v b F 9 3 a G 9 f X 1 8 x L D I 3 f S Z x d W 9 0 O y w m c X V v d D t T Z W N 0 a W 9 u M S 9 O U k 1 Q T m V 3 U m V s Y X B z Z U 1 v Z G V s S V 9 E Q V R B X z I w M j M t M D I t M D d f M T E y M C 9 B d X R v U m V t b 3 Z l Z E N v b H V t b n M x L n t h d G N k Z m F t X 2 F s Y 2 9 o b 2 x f d 2 h v X 1 9 f M i w y O H 0 m c X V v d D s s J n F 1 b 3 Q 7 U 2 V j d G l v b j E v T l J N U E 5 l d 1 J l b G F w c 2 V N b 2 R l b E l f R E F U Q V 8 y M D I z L T A y L T A 3 X z E x M j A v Q X V 0 b 1 J l b W 9 2 Z W R D b 2 x 1 b W 5 z M S 5 7 Y X R j Z G Z h b V 9 h b G N v a G 9 s X 3 d o b 1 9 f X z M s M j l 9 J n F 1 b 3 Q 7 L C Z x d W 9 0 O 1 N l Y 3 R p b 2 4 x L 0 5 S T V B O Z X d S Z W x h c H N l T W 9 k Z W x J X 0 R B V E F f M j A y M y 0 w M i 0 w N 1 8 x M T I w L 0 F 1 d G 9 S Z W 1 v d m V k Q 2 9 s d W 1 u c z E u e 2 F 0 Y 2 R m Y W 1 f Y W x j b 2 h v b F 9 3 a G 9 f X 1 8 0 L D M w f S Z x d W 9 0 O y w m c X V v d D t T Z W N 0 a W 9 u M S 9 O U k 1 Q T m V 3 U m V s Y X B z Z U 1 v Z G V s S V 9 E Q V R B X z I w M j M t M D I t M D d f M T E y M C 9 B d X R v U m V t b 3 Z l Z E N v b H V t b n M x L n t h d G N k Z m F t X 2 F s Y 2 9 o b 2 x f d 2 h v X 1 9 f N S w z M X 0 m c X V v d D s s J n F 1 b 3 Q 7 U 2 V j d G l v b j E v T l J N U E 5 l d 1 J l b G F w c 2 V N b 2 R l b E l f R E F U Q V 8 y M D I z L T A y L T A 3 X z E x M j A v Q X V 0 b 1 J l b W 9 2 Z W R D b 2 x 1 b W 5 z M S 5 7 Y X R j Z G Z h b V 9 h b G N v a G 9 s X 3 d o b 1 9 f X z Y s M z J 9 J n F 1 b 3 Q 7 L C Z x d W 9 0 O 1 N l Y 3 R p b 2 4 x L 0 5 S T V B O Z X d S Z W x h c H N l T W 9 k Z W x J X 0 R B V E F f M j A y M y 0 w M i 0 w N 1 8 x M T I w L 0 F 1 d G 9 S Z W 1 v d m V k Q 2 9 s d W 1 u c z E u e 2 F 0 Y 2 R m Y W 1 f Y W x j b 2 h v b F 9 3 a G 9 f X 1 8 3 L D M z f S Z x d W 9 0 O y w m c X V v d D t T Z W N 0 a W 9 u M S 9 O U k 1 Q T m V 3 U m V s Y X B z Z U 1 v Z G V s S V 9 E Q V R B X z I w M j M t M D I t M D d f M T E y M C 9 B d X R v U m V t b 3 Z l Z E N v b H V t b n M x L n t h d G N k Z m F t X 2 F s Y 2 9 o b 2 x f d 2 h v X 1 9 f O C w z N H 0 m c X V v d D s s J n F 1 b 3 Q 7 U 2 V j d G l v b j E v T l J N U E 5 l d 1 J l b G F w c 2 V N b 2 R l b E l f R E F U Q V 8 y M D I z L T A y L T A 3 X z E x M j A v Q X V 0 b 1 J l b W 9 2 Z W R D b 2 x 1 b W 5 z M S 5 7 Y X R j Z G Z h b V 9 h b G N v a G 9 s X 3 d o b 1 9 f X z k s M z V 9 J n F 1 b 3 Q 7 L C Z x d W 9 0 O 1 N l Y 3 R p b 2 4 x L 0 5 S T V B O Z X d S Z W x h c H N l T W 9 k Z W x J X 0 R B V E F f M j A y M y 0 w M i 0 w N 1 8 x M T I w L 0 F 1 d G 9 S Z W 1 v d m V k Q 2 9 s d W 1 u c z E u e 2 F 0 Y 2 R m Y W 1 f Y W x j b 2 h v b F 9 3 a G 9 f X 1 8 x M C w z N n 0 m c X V v d D s s J n F 1 b 3 Q 7 U 2 V j d G l v b j E v T l J N U E 5 l d 1 J l b G F w c 2 V N b 2 R l b E l f R E F U Q V 8 y M D I z L T A y L T A 3 X z E x M j A v Q X V 0 b 1 J l b W 9 2 Z W R D b 2 x 1 b W 5 z M S 5 7 Y X R j Z G Z h b V 9 k Z X A s M z d 9 J n F 1 b 3 Q 7 L C Z x d W 9 0 O 1 N l Y 3 R p b 2 4 x L 0 5 S T V B O Z X d S Z W x h c H N l T W 9 k Z W x J X 0 R B V E F f M j A y M y 0 w M i 0 w N 1 8 x M T I w L 0 F 1 d G 9 S Z W 1 v d m V k Q 2 9 s d W 1 u c z E u e 2 F 0 Y 2 R m Y W 1 f Z G V w X 3 d o b 1 9 f X z E s M z h 9 J n F 1 b 3 Q 7 L C Z x d W 9 0 O 1 N l Y 3 R p b 2 4 x L 0 5 S T V B O Z X d S Z W x h c H N l T W 9 k Z W x J X 0 R B V E F f M j A y M y 0 w M i 0 w N 1 8 x M T I w L 0 F 1 d G 9 S Z W 1 v d m V k Q 2 9 s d W 1 u c z E u e 2 F 0 Y 2 R m Y W 1 f Z G V w X 3 d o b 1 9 f X z I s M z l 9 J n F 1 b 3 Q 7 L C Z x d W 9 0 O 1 N l Y 3 R p b 2 4 x L 0 5 S T V B O Z X d S Z W x h c H N l T W 9 k Z W x J X 0 R B V E F f M j A y M y 0 w M i 0 w N 1 8 x M T I w L 0 F 1 d G 9 S Z W 1 v d m V k Q 2 9 s d W 1 u c z E u e 2 F 0 Y 2 R m Y W 1 f Z G V w X 3 d o b 1 9 f X z M s N D B 9 J n F 1 b 3 Q 7 L C Z x d W 9 0 O 1 N l Y 3 R p b 2 4 x L 0 5 S T V B O Z X d S Z W x h c H N l T W 9 k Z W x J X 0 R B V E F f M j A y M y 0 w M i 0 w N 1 8 x M T I w L 0 F 1 d G 9 S Z W 1 v d m V k Q 2 9 s d W 1 u c z E u e 2 F 0 Y 2 R m Y W 1 f Z G V w X 3 d o b 1 9 f X z Q s N D F 9 J n F 1 b 3 Q 7 L C Z x d W 9 0 O 1 N l Y 3 R p b 2 4 x L 0 5 S T V B O Z X d S Z W x h c H N l T W 9 k Z W x J X 0 R B V E F f M j A y M y 0 w M i 0 w N 1 8 x M T I w L 0 F 1 d G 9 S Z W 1 v d m V k Q 2 9 s d W 1 u c z E u e 2 F 0 Y 2 R m Y W 1 f Z G V w X 3 d o b 1 9 f X z U s N D J 9 J n F 1 b 3 Q 7 L C Z x d W 9 0 O 1 N l Y 3 R p b 2 4 x L 0 5 S T V B O Z X d S Z W x h c H N l T W 9 k Z W x J X 0 R B V E F f M j A y M y 0 w M i 0 w N 1 8 x M T I w L 0 F 1 d G 9 S Z W 1 v d m V k Q 2 9 s d W 1 u c z E u e 2 F 0 Y 2 R m Y W 1 f Z G V w X 3 d o b 1 9 f X z Y s N D N 9 J n F 1 b 3 Q 7 L C Z x d W 9 0 O 1 N l Y 3 R p b 2 4 x L 0 5 S T V B O Z X d S Z W x h c H N l T W 9 k Z W x J X 0 R B V E F f M j A y M y 0 w M i 0 w N 1 8 x M T I w L 0 F 1 d G 9 S Z W 1 v d m V k Q 2 9 s d W 1 u c z E u e 2 F 0 Y 2 R m Y W 1 f Z G V w X 3 d o b 1 9 f X z c s N D R 9 J n F 1 b 3 Q 7 L C Z x d W 9 0 O 1 N l Y 3 R p b 2 4 x L 0 5 S T V B O Z X d S Z W x h c H N l T W 9 k Z W x J X 0 R B V E F f M j A y M y 0 w M i 0 w N 1 8 x M T I w L 0 F 1 d G 9 S Z W 1 v d m V k Q 2 9 s d W 1 u c z E u e 2 F 0 Y 2 R m Y W 1 f Z G V w X 3 d o b 1 9 f X z g s N D V 9 J n F 1 b 3 Q 7 L C Z x d W 9 0 O 1 N l Y 3 R p b 2 4 x L 0 5 S T V B O Z X d S Z W x h c H N l T W 9 k Z W x J X 0 R B V E F f M j A y M y 0 w M i 0 w N 1 8 x M T I w L 0 F 1 d G 9 S Z W 1 v d m V k Q 2 9 s d W 1 u c z E u e 2 F 0 Y 2 R m Y W 1 f Z G V w X 3 d o b 1 9 f X z k s N D Z 9 J n F 1 b 3 Q 7 L C Z x d W 9 0 O 1 N l Y 3 R p b 2 4 x L 0 5 S T V B O Z X d S Z W x h c H N l T W 9 k Z W x J X 0 R B V E F f M j A y M y 0 w M i 0 w N 1 8 x M T I w L 0 F 1 d G 9 S Z W 1 v d m V k Q 2 9 s d W 1 u c z E u e 2 F 0 Y 2 R m Y W 1 f Z G V w X 3 d o b 1 9 f X z E w L D Q 3 f S Z x d W 9 0 O y w m c X V v d D t T Z W N 0 a W 9 u M S 9 O U k 1 Q T m V 3 U m V s Y X B z Z U 1 v Z G V s S V 9 E Q V R B X z I w M j M t M D I t M D d f M T E y M C 9 B d X R v U m V t b 3 Z l Z E N v b H V t b n M x L n t h d G N k Z m F t X 3 N j a G l 6 b y w 0 O H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M S w 0 O X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M i w 1 M H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M y w 1 M X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N C w 1 M n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N S w 1 M 3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N i w 1 N H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N y w 1 N X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O C w 1 N n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O S w 1 N 3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M T A s N T h 9 J n F 1 b 3 Q 7 L C Z x d W 9 0 O 1 N l Y 3 R p b 2 4 x L 0 5 S T V B O Z X d S Z W x h c H N l T W 9 k Z W x J X 0 R B V E F f M j A y M y 0 w M i 0 w N 1 8 x M T I w L 0 F 1 d G 9 S Z W 1 v d m V k Q 2 9 s d W 1 u c z E u e 2 F 0 Y 2 R m Y W 1 f c 3 V p Y y w 1 O X 0 m c X V v d D s s J n F 1 b 3 Q 7 U 2 V j d G l v b j E v T l J N U E 5 l d 1 J l b G F w c 2 V N b 2 R l b E l f R E F U Q V 8 y M D I z L T A y L T A 3 X z E x M j A v Q X V 0 b 1 J l b W 9 2 Z W R D b 2 x 1 b W 5 z M S 5 7 Y X R j Z G Z h b V 9 z d W l j X 3 d o b 1 9 f X z E s N j B 9 J n F 1 b 3 Q 7 L C Z x d W 9 0 O 1 N l Y 3 R p b 2 4 x L 0 5 S T V B O Z X d S Z W x h c H N l T W 9 k Z W x J X 0 R B V E F f M j A y M y 0 w M i 0 w N 1 8 x M T I w L 0 F 1 d G 9 S Z W 1 v d m V k Q 2 9 s d W 1 u c z E u e 2 F 0 Y 2 R m Y W 1 f c 3 V p Y 1 9 3 a G 9 f X 1 8 y L D Y x f S Z x d W 9 0 O y w m c X V v d D t T Z W N 0 a W 9 u M S 9 O U k 1 Q T m V 3 U m V s Y X B z Z U 1 v Z G V s S V 9 E Q V R B X z I w M j M t M D I t M D d f M T E y M C 9 B d X R v U m V t b 3 Z l Z E N v b H V t b n M x L n t h d G N k Z m F t X 3 N 1 a W N f d 2 h v X 1 9 f M y w 2 M n 0 m c X V v d D s s J n F 1 b 3 Q 7 U 2 V j d G l v b j E v T l J N U E 5 l d 1 J l b G F w c 2 V N b 2 R l b E l f R E F U Q V 8 y M D I z L T A y L T A 3 X z E x M j A v Q X V 0 b 1 J l b W 9 2 Z W R D b 2 x 1 b W 5 z M S 5 7 Y X R j Z G Z h b V 9 z d W l j X 3 d o b 1 9 f X z Q s N j N 9 J n F 1 b 3 Q 7 L C Z x d W 9 0 O 1 N l Y 3 R p b 2 4 x L 0 5 S T V B O Z X d S Z W x h c H N l T W 9 k Z W x J X 0 R B V E F f M j A y M y 0 w M i 0 w N 1 8 x M T I w L 0 F 1 d G 9 S Z W 1 v d m V k Q 2 9 s d W 1 u c z E u e 2 F 0 Y 2 R m Y W 1 f c 3 V p Y 1 9 3 a G 9 f X 1 8 1 L D Y 0 f S Z x d W 9 0 O y w m c X V v d D t T Z W N 0 a W 9 u M S 9 O U k 1 Q T m V 3 U m V s Y X B z Z U 1 v Z G V s S V 9 E Q V R B X z I w M j M t M D I t M D d f M T E y M C 9 B d X R v U m V t b 3 Z l Z E N v b H V t b n M x L n t h d G N k Z m F t X 3 N 1 a W N f d 2 h v X 1 9 f N i w 2 N X 0 m c X V v d D s s J n F 1 b 3 Q 7 U 2 V j d G l v b j E v T l J N U E 5 l d 1 J l b G F w c 2 V N b 2 R l b E l f R E F U Q V 8 y M D I z L T A y L T A 3 X z E x M j A v Q X V 0 b 1 J l b W 9 2 Z W R D b 2 x 1 b W 5 z M S 5 7 Y X R j Z G Z h b V 9 z d W l j X 3 d o b 1 9 f X z c s N j Z 9 J n F 1 b 3 Q 7 L C Z x d W 9 0 O 1 N l Y 3 R p b 2 4 x L 0 5 S T V B O Z X d S Z W x h c H N l T W 9 k Z W x J X 0 R B V E F f M j A y M y 0 w M i 0 w N 1 8 x M T I w L 0 F 1 d G 9 S Z W 1 v d m V k Q 2 9 s d W 1 u c z E u e 2 F 0 Y 2 R m Y W 1 f c 3 V p Y 1 9 3 a G 9 f X 1 8 4 L D Y 3 f S Z x d W 9 0 O y w m c X V v d D t T Z W N 0 a W 9 u M S 9 O U k 1 Q T m V 3 U m V s Y X B z Z U 1 v Z G V s S V 9 E Q V R B X z I w M j M t M D I t M D d f M T E y M C 9 B d X R v U m V t b 3 Z l Z E N v b H V t b n M x L n t h d G N k Z m F t X 3 N 1 a W N f d 2 h v X 1 9 f O S w 2 O H 0 m c X V v d D s s J n F 1 b 3 Q 7 U 2 V j d G l v b j E v T l J N U E 5 l d 1 J l b G F w c 2 V N b 2 R l b E l f R E F U Q V 8 y M D I z L T A y L T A 3 X z E x M j A v Q X V 0 b 1 J l b W 9 2 Z W R D b 2 x 1 b W 5 z M S 5 7 Y X R j Z G Z h b V 9 z d W l j X 3 d o b 1 9 f X z E w L D Y 5 f S Z x d W 9 0 O y w m c X V v d D t T Z W N 0 a W 9 u M S 9 O U k 1 Q T m V 3 U m V s Y X B z Z U 1 v Z G V s S V 9 E Q V R B X z I w M j M t M D I t M D d f M T E y M C 9 B d X R v U m V t b 3 Z l Z E N v b H V t b n M x L n t h b m F t b n N l X 3 N 0 c n V j d H V y Z V 9 j b 2 1 w b G V 0 Z S w 3 M H 0 m c X V v d D s s J n F 1 b 3 Q 7 U 2 V j d G l v b j E v T l J N U E 5 l d 1 J l b G F w c 2 V N b 2 R l b E l f R E F U Q V 8 y M D I z L T A y L T A 3 X z E x M j A v Q X V 0 b 1 J l b W 9 2 Z W R D b 2 x 1 b W 5 z M S 5 7 Z H N t X 3 E x L D c x f S Z x d W 9 0 O y w m c X V v d D t T Z W N 0 a W 9 u M S 9 O U k 1 Q T m V 3 U m V s Y X B z Z U 1 v Z G V s S V 9 E Q V R B X z I w M j M t M D I t M D d f M T E y M C 9 B d X R v U m V t b 3 Z l Z E N v b H V t b n M x L n t k c 2 1 f c T I s N z J 9 J n F 1 b 3 Q 7 L C Z x d W 9 0 O 1 N l Y 3 R p b 2 4 x L 0 5 S T V B O Z X d S Z W x h c H N l T W 9 k Z W x J X 0 R B V E F f M j A y M y 0 w M i 0 w N 1 8 x M T I w L 0 F 1 d G 9 S Z W 1 v d m V k Q 2 9 s d W 1 u c z E u e 2 R z b V 9 x M y w 3 M 3 0 m c X V v d D s s J n F 1 b 3 Q 7 U 2 V j d G l v b j E v T l J N U E 5 l d 1 J l b G F w c 2 V N b 2 R l b E l f R E F U Q V 8 y M D I z L T A y L T A 3 X z E x M j A v Q X V 0 b 1 J l b W 9 2 Z W R D b 2 x 1 b W 5 z M S 5 7 Z H N t X 3 E 0 L D c 0 f S Z x d W 9 0 O y w m c X V v d D t T Z W N 0 a W 9 u M S 9 O U k 1 Q T m V 3 U m V s Y X B z Z U 1 v Z G V s S V 9 E Q V R B X z I w M j M t M D I t M D d f M T E y M C 9 B d X R v U m V t b 3 Z l Z E N v b H V t b n M x L n t k c 2 1 f c T U s N z V 9 J n F 1 b 3 Q 7 L C Z x d W 9 0 O 1 N l Y 3 R p b 2 4 x L 0 5 S T V B O Z X d S Z W x h c H N l T W 9 k Z W x J X 0 R B V E F f M j A y M y 0 w M i 0 w N 1 8 x M T I w L 0 F 1 d G 9 S Z W 1 v d m V k Q 2 9 s d W 1 u c z E u e 2 R z b V 9 x N i w 3 N n 0 m c X V v d D s s J n F 1 b 3 Q 7 U 2 V j d G l v b j E v T l J N U E 5 l d 1 J l b G F w c 2 V N b 2 R l b E l f R E F U Q V 8 y M D I z L T A y L T A 3 X z E x M j A v Q X V 0 b 1 J l b W 9 2 Z W R D b 2 x 1 b W 5 z M S 5 7 Z H N t X 3 E 3 L D c 3 f S Z x d W 9 0 O y w m c X V v d D t T Z W N 0 a W 9 u M S 9 O U k 1 Q T m V 3 U m V s Y X B z Z U 1 v Z G V s S V 9 E Q V R B X z I w M j M t M D I t M D d f M T E y M C 9 B d X R v U m V t b 3 Z l Z E N v b H V t b n M x L n t k c 2 1 f c T g s N z h 9 J n F 1 b 3 Q 7 L C Z x d W 9 0 O 1 N l Y 3 R p b 2 4 x L 0 5 S T V B O Z X d S Z W x h c H N l T W 9 k Z W x J X 0 R B V E F f M j A y M y 0 w M i 0 w N 1 8 x M T I w L 0 F 1 d G 9 S Z W 1 v d m V k Q 2 9 s d W 1 u c z E u e 2 R z b V 9 x O S w 3 O X 0 m c X V v d D s s J n F 1 b 3 Q 7 U 2 V j d G l v b j E v T l J N U E 5 l d 1 J l b G F w c 2 V N b 2 R l b E l f R E F U Q V 8 y M D I z L T A y L T A 3 X z E x M j A v Q X V 0 b 1 J l b W 9 2 Z W R D b 2 x 1 b W 5 z M S 5 7 Z H N t X 3 E x M C w 4 M H 0 m c X V v d D s s J n F 1 b 3 Q 7 U 2 V j d G l v b j E v T l J N U E 5 l d 1 J l b G F w c 2 V N b 2 R l b E l f R E F U Q V 8 y M D I z L T A y L T A 3 X z E x M j A v Q X V 0 b 1 J l b W 9 2 Z W R D b 2 x 1 b W 5 z M S 5 7 Z H N t X 3 E x M S w 4 M X 0 m c X V v d D s s J n F 1 b 3 Q 7 U 2 V j d G l v b j E v T l J N U E 5 l d 1 J l b G F w c 2 V N b 2 R l b E l f R E F U Q V 8 y M D I z L T A y L T A 3 X z E x M j A v Q X V 0 b 1 J l b W 9 2 Z W R D b 2 x 1 b W 5 z M S 5 7 c X V l c 3 R p b 2 5 u Y W l y Z V 9 z d X J f b G V f d H J v d W J s Z V 9 k Z V 9 s d X N h Z 2 V f Z G V f b G F s Y 2 9 v b F 9 j b 2 1 w b G V 0 Z S w 4 M n 0 m c X V v d D s s J n F 1 b 3 Q 7 U 2 V j d G l v b j E v T l J N U E 5 l d 1 J l b G F w c 2 V N b 2 R l b E l f R E F U Q V 8 y M D I z L T A y L T A 3 X z E x M j A v Q X V 0 b 1 J l b W 9 2 Z W R D b 2 x 1 b W 5 z M S 5 7 b 2 N k c 2 1 f c T E s O D N 9 J n F 1 b 3 Q 7 L C Z x d W 9 0 O 1 N l Y 3 R p b 2 4 x L 0 5 S T V B O Z X d S Z W x h c H N l T W 9 k Z W x J X 0 R B V E F f M j A y M y 0 w M i 0 w N 1 8 x M T I w L 0 F 1 d G 9 S Z W 1 v d m V k Q 2 9 s d W 1 u c z E u e 2 9 j Z H N t X 3 E y L D g 0 f S Z x d W 9 0 O y w m c X V v d D t T Z W N 0 a W 9 u M S 9 O U k 1 Q T m V 3 U m V s Y X B z Z U 1 v Z G V s S V 9 E Q V R B X z I w M j M t M D I t M D d f M T E y M C 9 B d X R v U m V t b 3 Z l Z E N v b H V t b n M x L n t v Y 2 R z b V 9 x M y w 4 N X 0 m c X V v d D s s J n F 1 b 3 Q 7 U 2 V j d G l v b j E v T l J N U E 5 l d 1 J l b G F w c 2 V N b 2 R l b E l f R E F U Q V 8 y M D I z L T A y L T A 3 X z E x M j A v Q X V 0 b 1 J l b W 9 2 Z W R D b 2 x 1 b W 5 z M S 5 7 b 2 N k c 2 1 f c T Q s O D Z 9 J n F 1 b 3 Q 7 L C Z x d W 9 0 O 1 N l Y 3 R p b 2 4 x L 0 5 S T V B O Z X d S Z W x h c H N l T W 9 k Z W x J X 0 R B V E F f M j A y M y 0 w M i 0 w N 1 8 x M T I w L 0 F 1 d G 9 S Z W 1 v d m V k Q 2 9 s d W 1 u c z E u e 2 9 j Z H N t X 3 E 1 L D g 3 f S Z x d W 9 0 O y w m c X V v d D t T Z W N 0 a W 9 u M S 9 O U k 1 Q T m V 3 U m V s Y X B z Z U 1 v Z G V s S V 9 E Q V R B X z I w M j M t M D I t M D d f M T E y M C 9 B d X R v U m V t b 3 Z l Z E N v b H V t b n M x L n t v Y 2 R z b V 9 x N i w 4 O H 0 m c X V v d D s s J n F 1 b 3 Q 7 U 2 V j d G l v b j E v T l J N U E 5 l d 1 J l b G F w c 2 V N b 2 R l b E l f R E F U Q V 8 y M D I z L T A y L T A 3 X z E x M j A v Q X V 0 b 1 J l b W 9 2 Z W R D b 2 x 1 b W 5 z M S 5 7 b 2 N k c 2 1 f c T E x L D g 5 f S Z x d W 9 0 O y w m c X V v d D t T Z W N 0 a W 9 u M S 9 O U k 1 Q T m V 3 U m V s Y X B z Z U 1 v Z G V s S V 9 E Q V R B X z I w M j M t M D I t M D d f M T E y M C 9 B d X R v U m V t b 3 Z l Z E N v b H V t b n M x L n t v Y 2 R z b V 9 x M T I s O T B 9 J n F 1 b 3 Q 7 L C Z x d W 9 0 O 1 N l Y 3 R p b 2 4 x L 0 5 S T V B O Z X d S Z W x h c H N l T W 9 k Z W x J X 0 R B V E F f M j A y M y 0 w M i 0 w N 1 8 x M T I w L 0 F 1 d G 9 S Z W 1 v d m V k Q 2 9 s d W 1 u c z E u e 2 9 j Z H N t X 3 E x M y w 5 M X 0 m c X V v d D s s J n F 1 b 3 Q 7 U 2 V j d G l v b j E v T l J N U E 5 l d 1 J l b G F w c 2 V N b 2 R l b E l f R E F U Q V 8 y M D I z L T A y L T A 3 X z E x M j A v Q X V 0 b 1 J l b W 9 2 Z W R D b 2 x 1 b W 5 z M S 5 7 b 2 N k c 2 1 f c T E 0 L D k y f S Z x d W 9 0 O y w m c X V v d D t T Z W N 0 a W 9 u M S 9 O U k 1 Q T m V 3 U m V s Y X B z Z U 1 v Z G V s S V 9 E Q V R B X z I w M j M t M D I t M D d f M T E y M C 9 B d X R v U m V t b 3 Z l Z E N v b H V t b n M x L n t x d W V z d G l v b m 5 h a X J l X 3 N 1 c l 9 s Z V 9 j c m F 2 a W 5 n X 2 9 j Z H N f Y 2 9 t c G x l d G U s O T N 9 J n F 1 b 3 Q 7 L C Z x d W 9 0 O 1 N l Y 3 R p b 2 4 x L 0 5 S T V B O Z X d S Z W x h c H N l T W 9 k Z W x J X 0 R B V E F f M j A y M y 0 w M i 0 w N 1 8 x M T I w L 0 F 1 d G 9 S Z W 1 v d m V k Q 2 9 s d W 1 u c z E u e 3 N v Y 3 J h d G V z X 3 E x L D k 0 f S Z x d W 9 0 O y w m c X V v d D t T Z W N 0 a W 9 u M S 9 O U k 1 Q T m V 3 U m V s Y X B z Z U 1 v Z G V s S V 9 E Q V R B X z I w M j M t M D I t M D d f M T E y M C 9 B d X R v U m V t b 3 Z l Z E N v b H V t b n M x L n t z b 2 N y Y X R l c 1 9 x M i w 5 N X 0 m c X V v d D s s J n F 1 b 3 Q 7 U 2 V j d G l v b j E v T l J N U E 5 l d 1 J l b G F w c 2 V N b 2 R l b E l f R E F U Q V 8 y M D I z L T A y L T A 3 X z E x M j A v Q X V 0 b 1 J l b W 9 2 Z W R D b 2 x 1 b W 5 z M S 5 7 c 2 9 j c m F 0 Z X N f c T M s O T Z 9 J n F 1 b 3 Q 7 L C Z x d W 9 0 O 1 N l Y 3 R p b 2 4 x L 0 5 S T V B O Z X d S Z W x h c H N l T W 9 k Z W x J X 0 R B V E F f M j A y M y 0 w M i 0 w N 1 8 x M T I w L 0 F 1 d G 9 S Z W 1 v d m V k Q 2 9 s d W 1 u c z E u e 3 N v Y 3 J h d G V z X 3 E 0 L D k 3 f S Z x d W 9 0 O y w m c X V v d D t T Z W N 0 a W 9 u M S 9 O U k 1 Q T m V 3 U m V s Y X B z Z U 1 v Z G V s S V 9 E Q V R B X z I w M j M t M D I t M D d f M T E y M C 9 B d X R v U m V t b 3 Z l Z E N v b H V t b n M x L n t z b 2 N y Y X R l c 1 9 x N S w 5 O H 0 m c X V v d D s s J n F 1 b 3 Q 7 U 2 V j d G l v b j E v T l J N U E 5 l d 1 J l b G F w c 2 V N b 2 R l b E l f R E F U Q V 8 y M D I z L T A y L T A 3 X z E x M j A v Q X V 0 b 1 J l b W 9 2 Z W R D b 2 x 1 b W 5 z M S 5 7 c 2 9 j c m F 0 Z X N f c T Y s O T l 9 J n F 1 b 3 Q 7 L C Z x d W 9 0 O 1 N l Y 3 R p b 2 4 x L 0 5 S T V B O Z X d S Z W x h c H N l T W 9 k Z W x J X 0 R B V E F f M j A y M y 0 w M i 0 w N 1 8 x M T I w L 0 F 1 d G 9 S Z W 1 v d m V k Q 2 9 s d W 1 u c z E u e 3 N v Y 3 J h d G V z X 3 E 3 L D E w M H 0 m c X V v d D s s J n F 1 b 3 Q 7 U 2 V j d G l v b j E v T l J N U E 5 l d 1 J l b G F w c 2 V N b 2 R l b E l f R E F U Q V 8 y M D I z L T A y L T A 3 X z E x M j A v Q X V 0 b 1 J l b W 9 2 Z W R D b 2 x 1 b W 5 z M S 5 7 c 2 9 j c m F 0 Z X N f c T g s M T A x f S Z x d W 9 0 O y w m c X V v d D t T Z W N 0 a W 9 u M S 9 O U k 1 Q T m V 3 U m V s Y X B z Z U 1 v Z G V s S V 9 E Q V R B X z I w M j M t M D I t M D d f M T E y M C 9 B d X R v U m V t b 3 Z l Z E N v b H V t b n M x L n t z b 2 N y Y X R l c 1 9 x O S w x M D J 9 J n F 1 b 3 Q 7 L C Z x d W 9 0 O 1 N l Y 3 R p b 2 4 x L 0 5 S T V B O Z X d S Z W x h c H N l T W 9 k Z W x J X 0 R B V E F f M j A y M y 0 w M i 0 w N 1 8 x M T I w L 0 F 1 d G 9 S Z W 1 v d m V k Q 2 9 s d W 1 u c z E u e 3 N v Y 3 J h d G V z X 3 E x M C w x M D N 9 J n F 1 b 3 Q 7 L C Z x d W 9 0 O 1 N l Y 3 R p b 2 4 x L 0 5 S T V B O Z X d S Z W x h c H N l T W 9 k Z W x J X 0 R B V E F f M j A y M y 0 w M i 0 w N 1 8 x M T I w L 0 F 1 d G 9 S Z W 1 v d m V k Q 2 9 s d W 1 u c z E u e 3 N v Y 3 J h d G V z X 3 E x M S w x M D R 9 J n F 1 b 3 Q 7 L C Z x d W 9 0 O 1 N l Y 3 R p b 2 4 x L 0 5 S T V B O Z X d S Z W x h c H N l T W 9 k Z W x J X 0 R B V E F f M j A y M y 0 w M i 0 w N 1 8 x M T I w L 0 F 1 d G 9 S Z W 1 v d m V k Q 2 9 s d W 1 u c z E u e 3 N v Y 3 J h d G V z X 3 E x M i w x M D V 9 J n F 1 b 3 Q 7 L C Z x d W 9 0 O 1 N l Y 3 R p b 2 4 x L 0 5 S T V B O Z X d S Z W x h c H N l T W 9 k Z W x J X 0 R B V E F f M j A y M y 0 w M i 0 w N 1 8 x M T I w L 0 F 1 d G 9 S Z W 1 v d m V k Q 2 9 s d W 1 u c z E u e 3 N v Y 3 J h d G V z X 3 E x M y w x M D Z 9 J n F 1 b 3 Q 7 L C Z x d W 9 0 O 1 N l Y 3 R p b 2 4 x L 0 5 S T V B O Z X d S Z W x h c H N l T W 9 k Z W x J X 0 R B V E F f M j A y M y 0 w M i 0 w N 1 8 x M T I w L 0 F 1 d G 9 S Z W 1 v d m V k Q 2 9 s d W 1 u c z E u e 3 N v Y 3 J h d G V z X 3 E x N C w x M D d 9 J n F 1 b 3 Q 7 L C Z x d W 9 0 O 1 N l Y 3 R p b 2 4 x L 0 5 S T V B O Z X d S Z W x h c H N l T W 9 k Z W x J X 0 R B V E F f M j A y M y 0 w M i 0 w N 1 8 x M T I w L 0 F 1 d G 9 S Z W 1 v d m V k Q 2 9 s d W 1 u c z E u e 3 N v Y 3 J h d G V z X 3 E x N S w x M D h 9 J n F 1 b 3 Q 7 L C Z x d W 9 0 O 1 N l Y 3 R p b 2 4 x L 0 5 S T V B O Z X d S Z W x h c H N l T W 9 k Z W x J X 0 R B V E F f M j A y M y 0 w M i 0 w N 1 8 x M T I w L 0 F 1 d G 9 S Z W 1 v d m V k Q 2 9 s d W 1 u c z E u e 3 N v Y 3 J h d G V z X 3 E x N i w x M D l 9 J n F 1 b 3 Q 7 L C Z x d W 9 0 O 1 N l Y 3 R p b 2 4 x L 0 5 S T V B O Z X d S Z W x h c H N l T W 9 k Z W x J X 0 R B V E F f M j A y M y 0 w M i 0 w N 1 8 x M T I w L 0 F 1 d G 9 S Z W 1 v d m V k Q 2 9 s d W 1 u c z E u e 3 N v Y 3 J h d G V z X 3 E x N y w x M T B 9 J n F 1 b 3 Q 7 L C Z x d W 9 0 O 1 N l Y 3 R p b 2 4 x L 0 5 S T V B O Z X d S Z W x h c H N l T W 9 k Z W x J X 0 R B V E F f M j A y M y 0 w M i 0 w N 1 8 x M T I w L 0 F 1 d G 9 S Z W 1 v d m V k Q 2 9 s d W 1 u c z E u e 3 N v Y 3 J h d G V z X 3 E x O C w x M T F 9 J n F 1 b 3 Q 7 L C Z x d W 9 0 O 1 N l Y 3 R p b 2 4 x L 0 5 S T V B O Z X d S Z W x h c H N l T W 9 k Z W x J X 0 R B V E F f M j A y M y 0 w M i 0 w N 1 8 x M T I w L 0 F 1 d G 9 S Z W 1 v d m V k Q 2 9 s d W 1 u c z E u e 3 N v Y 3 J h d G V z X 3 E x O S w x M T J 9 J n F 1 b 3 Q 7 L C Z x d W 9 0 O 1 N l Y 3 R p b 2 4 x L 0 5 S T V B O Z X d S Z W x h c H N l T W 9 k Z W x J X 0 R B V E F f M j A y M y 0 w M i 0 w N 1 8 x M T I w L 0 F 1 d G 9 S Z W 1 v d m V k Q 2 9 s d W 1 u c z E u e 3 F 1 Z X N 0 a W 9 u b m F p c m V f Z G V f Y 2 h h b m d l b W V u d F 9 z b 2 N y Y X R l c 1 9 j b 2 1 w b G V 0 Z S w x M T N 9 J n F 1 b 3 Q 7 L C Z x d W 9 0 O 1 N l Y 3 R p b 2 4 x L 0 5 S T V B O Z X d S Z W x h c H N l T W 9 k Z W x J X 0 R B V E F f M j A y M y 0 w M i 0 w N 1 8 x M T I w L 0 F 1 d G 9 S Z W 1 v d m V k Q 2 9 s d W 1 u c z E u e 3 B o c T l f c T E s M T E 0 f S Z x d W 9 0 O y w m c X V v d D t T Z W N 0 a W 9 u M S 9 O U k 1 Q T m V 3 U m V s Y X B z Z U 1 v Z G V s S V 9 E Q V R B X z I w M j M t M D I t M D d f M T E y M C 9 B d X R v U m V t b 3 Z l Z E N v b H V t b n M x L n t w a H E 5 X 3 E y L D E x N X 0 m c X V v d D s s J n F 1 b 3 Q 7 U 2 V j d G l v b j E v T l J N U E 5 l d 1 J l b G F w c 2 V N b 2 R l b E l f R E F U Q V 8 y M D I z L T A y L T A 3 X z E x M j A v Q X V 0 b 1 J l b W 9 2 Z W R D b 2 x 1 b W 5 z M S 5 7 c G h x O V 9 x M y w x M T Z 9 J n F 1 b 3 Q 7 L C Z x d W 9 0 O 1 N l Y 3 R p b 2 4 x L 0 5 S T V B O Z X d S Z W x h c H N l T W 9 k Z W x J X 0 R B V E F f M j A y M y 0 w M i 0 w N 1 8 x M T I w L 0 F 1 d G 9 S Z W 1 v d m V k Q 2 9 s d W 1 u c z E u e 3 B o c T l f c T Q s M T E 3 f S Z x d W 9 0 O y w m c X V v d D t T Z W N 0 a W 9 u M S 9 O U k 1 Q T m V 3 U m V s Y X B z Z U 1 v Z G V s S V 9 E Q V R B X z I w M j M t M D I t M D d f M T E y M C 9 B d X R v U m V t b 3 Z l Z E N v b H V t b n M x L n t w a H E 5 X 3 E 1 L D E x O H 0 m c X V v d D s s J n F 1 b 3 Q 7 U 2 V j d G l v b j E v T l J N U E 5 l d 1 J l b G F w c 2 V N b 2 R l b E l f R E F U Q V 8 y M D I z L T A y L T A 3 X z E x M j A v Q X V 0 b 1 J l b W 9 2 Z W R D b 2 x 1 b W 5 z M S 5 7 c G h x O V 9 x N i w x M T l 9 J n F 1 b 3 Q 7 L C Z x d W 9 0 O 1 N l Y 3 R p b 2 4 x L 0 5 S T V B O Z X d S Z W x h c H N l T W 9 k Z W x J X 0 R B V E F f M j A y M y 0 w M i 0 w N 1 8 x M T I w L 0 F 1 d G 9 S Z W 1 v d m V k Q 2 9 s d W 1 u c z E u e 3 B o c T l f c T c s M T I w f S Z x d W 9 0 O y w m c X V v d D t T Z W N 0 a W 9 u M S 9 O U k 1 Q T m V 3 U m V s Y X B z Z U 1 v Z G V s S V 9 E Q V R B X z I w M j M t M D I t M D d f M T E y M C 9 B d X R v U m V t b 3 Z l Z E N v b H V t b n M x L n t w a H E 5 X 3 E 4 L D E y M X 0 m c X V v d D s s J n F 1 b 3 Q 7 U 2 V j d G l v b j E v T l J N U E 5 l d 1 J l b G F w c 2 V N b 2 R l b E l f R E F U Q V 8 y M D I z L T A y L T A 3 X z E x M j A v Q X V 0 b 1 J l b W 9 2 Z W R D b 2 x 1 b W 5 z M S 5 7 c G h x O V 9 x O S w x M j J 9 J n F 1 b 3 Q 7 L C Z x d W 9 0 O 1 N l Y 3 R p b 2 4 x L 0 5 S T V B O Z X d S Z W x h c H N l T W 9 k Z W x J X 0 R B V E F f M j A y M y 0 w M i 0 w N 1 8 x M T I w L 0 F 1 d G 9 S Z W 1 v d m V k Q 2 9 s d W 1 u c z E u e 2 d h Z D d f c T E s M T I z f S Z x d W 9 0 O y w m c X V v d D t T Z W N 0 a W 9 u M S 9 O U k 1 Q T m V 3 U m V s Y X B z Z U 1 v Z G V s S V 9 E Q V R B X z I w M j M t M D I t M D d f M T E y M C 9 B d X R v U m V t b 3 Z l Z E N v b H V t b n M x L n t n Y W Q 3 X 3 E y L D E y N H 0 m c X V v d D s s J n F 1 b 3 Q 7 U 2 V j d G l v b j E v T l J N U E 5 l d 1 J l b G F w c 2 V N b 2 R l b E l f R E F U Q V 8 y M D I z L T A y L T A 3 X z E x M j A v Q X V 0 b 1 J l b W 9 2 Z W R D b 2 x 1 b W 5 z M S 5 7 Z 2 F k N 1 9 x M y w x M j V 9 J n F 1 b 3 Q 7 L C Z x d W 9 0 O 1 N l Y 3 R p b 2 4 x L 0 5 S T V B O Z X d S Z W x h c H N l T W 9 k Z W x J X 0 R B V E F f M j A y M y 0 w M i 0 w N 1 8 x M T I w L 0 F 1 d G 9 S Z W 1 v d m V k Q 2 9 s d W 1 u c z E u e 2 d h Z D d f c T Q s M T I 2 f S Z x d W 9 0 O y w m c X V v d D t T Z W N 0 a W 9 u M S 9 O U k 1 Q T m V 3 U m V s Y X B z Z U 1 v Z G V s S V 9 E Q V R B X z I w M j M t M D I t M D d f M T E y M C 9 B d X R v U m V t b 3 Z l Z E N v b H V t b n M x L n t n Y W Q 3 X 3 E 1 L D E y N 3 0 m c X V v d D s s J n F 1 b 3 Q 7 U 2 V j d G l v b j E v T l J N U E 5 l d 1 J l b G F w c 2 V N b 2 R l b E l f R E F U Q V 8 y M D I z L T A y L T A 3 X z E x M j A v Q X V 0 b 1 J l b W 9 2 Z W R D b 2 x 1 b W 5 z M S 5 7 Z 2 F k N 1 9 x N i w x M j h 9 J n F 1 b 3 Q 7 L C Z x d W 9 0 O 1 N l Y 3 R p b 2 4 x L 0 5 S T V B O Z X d S Z W x h c H N l T W 9 k Z W x J X 0 R B V E F f M j A y M y 0 w M i 0 w N 1 8 x M T I w L 0 F 1 d G 9 S Z W 1 v d m V k Q 2 9 s d W 1 u c z E u e 2 d h Z D d f c T c s M T I 5 f S Z x d W 9 0 O y w m c X V v d D t T Z W N 0 a W 9 u M S 9 O U k 1 Q T m V 3 U m V s Y X B z Z U 1 v Z G V s S V 9 E Q V R B X z I w M j M t M D I t M D d f M T E y M C 9 B d X R v U m V t b 3 Z l Z E N v b H V t b n M x L n t p c 2 l f c T F h L D E z M H 0 m c X V v d D s s J n F 1 b 3 Q 7 U 2 V j d G l v b j E v T l J N U E 5 l d 1 J l b G F w c 2 V N b 2 R l b E l f R E F U Q V 8 y M D I z L T A y L T A 3 X z E x M j A v Q X V 0 b 1 J l b W 9 2 Z W R D b 2 x 1 b W 5 z M S 5 7 a X N p X 3 E x Y i w x M z F 9 J n F 1 b 3 Q 7 L C Z x d W 9 0 O 1 N l Y 3 R p b 2 4 x L 0 5 S T V B O Z X d S Z W x h c H N l T W 9 k Z W x J X 0 R B V E F f M j A y M y 0 w M i 0 w N 1 8 x M T I w L 0 F 1 d G 9 S Z W 1 v d m V k Q 2 9 s d W 1 u c z E u e 2 l z a V 9 x M W M s M T M y f S Z x d W 9 0 O y w m c X V v d D t T Z W N 0 a W 9 u M S 9 O U k 1 Q T m V 3 U m V s Y X B z Z U 1 v Z G V s S V 9 E Q V R B X z I w M j M t M D I t M D d f M T E y M C 9 B d X R v U m V t b 3 Z l Z E N v b H V t b n M x L n t p c 2 l f c T I s M T M z f S Z x d W 9 0 O y w m c X V v d D t T Z W N 0 a W 9 u M S 9 O U k 1 Q T m V 3 U m V s Y X B z Z U 1 v Z G V s S V 9 E Q V R B X z I w M j M t M D I t M D d f M T E y M C 9 B d X R v U m V t b 3 Z l Z E N v b H V t b n M x L n t p c 2 l f c T M s M T M 0 f S Z x d W 9 0 O y w m c X V v d D t T Z W N 0 a W 9 u M S 9 O U k 1 Q T m V 3 U m V s Y X B z Z U 1 v Z G V s S V 9 E Q V R B X z I w M j M t M D I t M D d f M T E y M C 9 B d X R v U m V t b 3 Z l Z E N v b H V t b n M x L n t p c 2 l f c T Q s M T M 1 f S Z x d W 9 0 O y w m c X V v d D t T Z W N 0 a W 9 u M S 9 O U k 1 Q T m V 3 U m V s Y X B z Z U 1 v Z G V s S V 9 E Q V R B X z I w M j M t M D I t M D d f M T E y M C 9 B d X R v U m V t b 3 Z l Z E N v b H V t b n M x L n t p c 2 l f c T U s M T M 2 f S Z x d W 9 0 O y w m c X V v d D t T Z W N 0 a W 9 u M S 9 O U k 1 Q T m V 3 U m V s Y X B z Z U 1 v Z G V s S V 9 E Q V R B X z I w M j M t M D I t M D d f M T E y M C 9 B d X R v U m V t b 3 Z l Z E N v b H V t b n M x L n t x d W V z d G l v b m 5 h a X J l c 1 9 z d X J f b G V z X 2 N l c m N s Z X N f d m l j a W V 1 e F 9 j b 2 1 w b G V 0 Z S w x M z d 9 J n F 1 b 3 Q 7 L C Z x d W 9 0 O 1 N l Y 3 R p b 2 4 x L 0 5 S T V B O Z X d S Z W x h c H N l T W 9 k Z W x J X 0 R B V E F f M j A y M y 0 w M i 0 w N 1 8 x M T I w L 0 F 1 d G 9 S Z W 1 v d m V k Q 2 9 s d W 1 u c z E u e 2 1 j c T M w X 3 E x L D E z O H 0 m c X V v d D s s J n F 1 b 3 Q 7 U 2 V j d G l v b j E v T l J N U E 5 l d 1 J l b G F w c 2 V N b 2 R l b E l f R E F U Q V 8 y M D I z L T A y L T A 3 X z E x M j A v Q X V 0 b 1 J l b W 9 2 Z W R D b 2 x 1 b W 5 z M S 5 7 b W N x M z B f c T I s M T M 5 f S Z x d W 9 0 O y w m c X V v d D t T Z W N 0 a W 9 u M S 9 O U k 1 Q T m V 3 U m V s Y X B z Z U 1 v Z G V s S V 9 E Q V R B X z I w M j M t M D I t M D d f M T E y M C 9 B d X R v U m V t b 3 Z l Z E N v b H V t b n M x L n t t Y 3 E z M F 9 x M y w x N D B 9 J n F 1 b 3 Q 7 L C Z x d W 9 0 O 1 N l Y 3 R p b 2 4 x L 0 5 S T V B O Z X d S Z W x h c H N l T W 9 k Z W x J X 0 R B V E F f M j A y M y 0 w M i 0 w N 1 8 x M T I w L 0 F 1 d G 9 S Z W 1 v d m V k Q 2 9 s d W 1 u c z E u e 2 1 j c T M w X 3 E 0 L D E 0 M X 0 m c X V v d D s s J n F 1 b 3 Q 7 U 2 V j d G l v b j E v T l J N U E 5 l d 1 J l b G F w c 2 V N b 2 R l b E l f R E F U Q V 8 y M D I z L T A y L T A 3 X z E x M j A v Q X V 0 b 1 J l b W 9 2 Z W R D b 2 x 1 b W 5 z M S 5 7 b W N x M z B f c T U s M T Q y f S Z x d W 9 0 O y w m c X V v d D t T Z W N 0 a W 9 u M S 9 O U k 1 Q T m V 3 U m V s Y X B z Z U 1 v Z G V s S V 9 E Q V R B X z I w M j M t M D I t M D d f M T E y M C 9 B d X R v U m V t b 3 Z l Z E N v b H V t b n M x L n t t Y 3 E z M F 9 x N i w x N D N 9 J n F 1 b 3 Q 7 L C Z x d W 9 0 O 1 N l Y 3 R p b 2 4 x L 0 5 S T V B O Z X d S Z W x h c H N l T W 9 k Z W x J X 0 R B V E F f M j A y M y 0 w M i 0 w N 1 8 x M T I w L 0 F 1 d G 9 S Z W 1 v d m V k Q 2 9 s d W 1 u c z E u e 2 1 j c T M w X 3 E 3 L D E 0 N H 0 m c X V v d D s s J n F 1 b 3 Q 7 U 2 V j d G l v b j E v T l J N U E 5 l d 1 J l b G F w c 2 V N b 2 R l b E l f R E F U Q V 8 y M D I z L T A y L T A 3 X z E x M j A v Q X V 0 b 1 J l b W 9 2 Z W R D b 2 x 1 b W 5 z M S 5 7 b W N x M z B f c T g s M T Q 1 f S Z x d W 9 0 O y w m c X V v d D t T Z W N 0 a W 9 u M S 9 O U k 1 Q T m V 3 U m V s Y X B z Z U 1 v Z G V s S V 9 E Q V R B X z I w M j M t M D I t M D d f M T E y M C 9 B d X R v U m V t b 3 Z l Z E N v b H V t b n M x L n t t Y 3 E z M F 9 x O S w x N D Z 9 J n F 1 b 3 Q 7 L C Z x d W 9 0 O 1 N l Y 3 R p b 2 4 x L 0 5 S T V B O Z X d S Z W x h c H N l T W 9 k Z W x J X 0 R B V E F f M j A y M y 0 w M i 0 w N 1 8 x M T I w L 0 F 1 d G 9 S Z W 1 v d m V k Q 2 9 s d W 1 u c z E u e 2 1 j c T M w X 3 E x M C w x N D d 9 J n F 1 b 3 Q 7 L C Z x d W 9 0 O 1 N l Y 3 R p b 2 4 x L 0 5 S T V B O Z X d S Z W x h c H N l T W 9 k Z W x J X 0 R B V E F f M j A y M y 0 w M i 0 w N 1 8 x M T I w L 0 F 1 d G 9 S Z W 1 v d m V k Q 2 9 s d W 1 u c z E u e 2 1 j c T M w X 3 E x M S w x N D h 9 J n F 1 b 3 Q 7 L C Z x d W 9 0 O 1 N l Y 3 R p b 2 4 x L 0 5 S T V B O Z X d S Z W x h c H N l T W 9 k Z W x J X 0 R B V E F f M j A y M y 0 w M i 0 w N 1 8 x M T I w L 0 F 1 d G 9 S Z W 1 v d m V k Q 2 9 s d W 1 u c z E u e 2 1 j c T M w X 3 E x M i w x N D l 9 J n F 1 b 3 Q 7 L C Z x d W 9 0 O 1 N l Y 3 R p b 2 4 x L 0 5 S T V B O Z X d S Z W x h c H N l T W 9 k Z W x J X 0 R B V E F f M j A y M y 0 w M i 0 w N 1 8 x M T I w L 0 F 1 d G 9 S Z W 1 v d m V k Q 2 9 s d W 1 u c z E u e 2 1 j c T M w X 3 E x M y w x N T B 9 J n F 1 b 3 Q 7 L C Z x d W 9 0 O 1 N l Y 3 R p b 2 4 x L 0 5 S T V B O Z X d S Z W x h c H N l T W 9 k Z W x J X 0 R B V E F f M j A y M y 0 w M i 0 w N 1 8 x M T I w L 0 F 1 d G 9 S Z W 1 v d m V k Q 2 9 s d W 1 u c z E u e 2 1 j c T M w X 3 E x N C w x N T F 9 J n F 1 b 3 Q 7 L C Z x d W 9 0 O 1 N l Y 3 R p b 2 4 x L 0 5 S T V B O Z X d S Z W x h c H N l T W 9 k Z W x J X 0 R B V E F f M j A y M y 0 w M i 0 w N 1 8 x M T I w L 0 F 1 d G 9 S Z W 1 v d m V k Q 2 9 s d W 1 u c z E u e 2 1 j c T M w X 3 E x N S w x N T J 9 J n F 1 b 3 Q 7 L C Z x d W 9 0 O 1 N l Y 3 R p b 2 4 x L 0 5 S T V B O Z X d S Z W x h c H N l T W 9 k Z W x J X 0 R B V E F f M j A y M y 0 w M i 0 w N 1 8 x M T I w L 0 F 1 d G 9 S Z W 1 v d m V k Q 2 9 s d W 1 u c z E u e 2 1 j c T M w X 3 E x N i w x N T N 9 J n F 1 b 3 Q 7 L C Z x d W 9 0 O 1 N l Y 3 R p b 2 4 x L 0 5 S T V B O Z X d S Z W x h c H N l T W 9 k Z W x J X 0 R B V E F f M j A y M y 0 w M i 0 w N 1 8 x M T I w L 0 F 1 d G 9 S Z W 1 v d m V k Q 2 9 s d W 1 u c z E u e 2 1 j c T M w X 3 E x N y w x N T R 9 J n F 1 b 3 Q 7 L C Z x d W 9 0 O 1 N l Y 3 R p b 2 4 x L 0 5 S T V B O Z X d S Z W x h c H N l T W 9 k Z W x J X 0 R B V E F f M j A y M y 0 w M i 0 w N 1 8 x M T I w L 0 F 1 d G 9 S Z W 1 v d m V k Q 2 9 s d W 1 u c z E u e 2 1 j c T M w X 3 E x O C w x N T V 9 J n F 1 b 3 Q 7 L C Z x d W 9 0 O 1 N l Y 3 R p b 2 4 x L 0 5 S T V B O Z X d S Z W x h c H N l T W 9 k Z W x J X 0 R B V E F f M j A y M y 0 w M i 0 w N 1 8 x M T I w L 0 F 1 d G 9 S Z W 1 v d m V k Q 2 9 s d W 1 u c z E u e 2 1 j c T M w X 3 E x O S w x N T Z 9 J n F 1 b 3 Q 7 L C Z x d W 9 0 O 1 N l Y 3 R p b 2 4 x L 0 5 S T V B O Z X d S Z W x h c H N l T W 9 k Z W x J X 0 R B V E F f M j A y M y 0 w M i 0 w N 1 8 x M T I w L 0 F 1 d G 9 S Z W 1 v d m V k Q 2 9 s d W 1 u c z E u e 2 1 j c T M w X 3 E y M C w x N T d 9 J n F 1 b 3 Q 7 L C Z x d W 9 0 O 1 N l Y 3 R p b 2 4 x L 0 5 S T V B O Z X d S Z W x h c H N l T W 9 k Z W x J X 0 R B V E F f M j A y M y 0 w M i 0 w N 1 8 x M T I w L 0 F 1 d G 9 S Z W 1 v d m V k Q 2 9 s d W 1 u c z E u e 2 1 j c T M w X 3 E y M S w x N T h 9 J n F 1 b 3 Q 7 L C Z x d W 9 0 O 1 N l Y 3 R p b 2 4 x L 0 5 S T V B O Z X d S Z W x h c H N l T W 9 k Z W x J X 0 R B V E F f M j A y M y 0 w M i 0 w N 1 8 x M T I w L 0 F 1 d G 9 S Z W 1 v d m V k Q 2 9 s d W 1 u c z E u e 2 1 j c T M w X 3 E y M i w x N T l 9 J n F 1 b 3 Q 7 L C Z x d W 9 0 O 1 N l Y 3 R p b 2 4 x L 0 5 S T V B O Z X d S Z W x h c H N l T W 9 k Z W x J X 0 R B V E F f M j A y M y 0 w M i 0 w N 1 8 x M T I w L 0 F 1 d G 9 S Z W 1 v d m V k Q 2 9 s d W 1 u c z E u e 2 1 j c T M w X 3 E y M y w x N j B 9 J n F 1 b 3 Q 7 L C Z x d W 9 0 O 1 N l Y 3 R p b 2 4 x L 0 5 S T V B O Z X d S Z W x h c H N l T W 9 k Z W x J X 0 R B V E F f M j A y M y 0 w M i 0 w N 1 8 x M T I w L 0 F 1 d G 9 S Z W 1 v d m V k Q 2 9 s d W 1 u c z E u e 2 1 j c T M w X 3 E y N C w x N j F 9 J n F 1 b 3 Q 7 L C Z x d W 9 0 O 1 N l Y 3 R p b 2 4 x L 0 5 S T V B O Z X d S Z W x h c H N l T W 9 k Z W x J X 0 R B V E F f M j A y M y 0 w M i 0 w N 1 8 x M T I w L 0 F 1 d G 9 S Z W 1 v d m V k Q 2 9 s d W 1 u c z E u e 2 1 j c T M w X 3 E y N S w x N j J 9 J n F 1 b 3 Q 7 L C Z x d W 9 0 O 1 N l Y 3 R p b 2 4 x L 0 5 S T V B O Z X d S Z W x h c H N l T W 9 k Z W x J X 0 R B V E F f M j A y M y 0 w M i 0 w N 1 8 x M T I w L 0 F 1 d G 9 S Z W 1 v d m V k Q 2 9 s d W 1 u c z E u e 2 1 j c T M w X 3 E y N i w x N j N 9 J n F 1 b 3 Q 7 L C Z x d W 9 0 O 1 N l Y 3 R p b 2 4 x L 0 5 S T V B O Z X d S Z W x h c H N l T W 9 k Z W x J X 0 R B V E F f M j A y M y 0 w M i 0 w N 1 8 x M T I w L 0 F 1 d G 9 S Z W 1 v d m V k Q 2 9 s d W 1 u c z E u e 2 1 j c T M w X 3 E y N y w x N j R 9 J n F 1 b 3 Q 7 L C Z x d W 9 0 O 1 N l Y 3 R p b 2 4 x L 0 5 S T V B O Z X d S Z W x h c H N l T W 9 k Z W x J X 0 R B V E F f M j A y M y 0 w M i 0 w N 1 8 x M T I w L 0 F 1 d G 9 S Z W 1 v d m V k Q 2 9 s d W 1 u c z E u e 2 1 j c T M w X 3 E y O C w x N j V 9 J n F 1 b 3 Q 7 L C Z x d W 9 0 O 1 N l Y 3 R p b 2 4 x L 0 5 S T V B O Z X d S Z W x h c H N l T W 9 k Z W x J X 0 R B V E F f M j A y M y 0 w M i 0 w N 1 8 x M T I w L 0 F 1 d G 9 S Z W 1 v d m V k Q 2 9 s d W 1 u c z E u e 2 1 j c T M w X 3 E y O S w x N j Z 9 J n F 1 b 3 Q 7 L C Z x d W 9 0 O 1 N l Y 3 R p b 2 4 x L 0 5 S T V B O Z X d S Z W x h c H N l T W 9 k Z W x J X 0 R B V E F f M j A y M y 0 w M i 0 w N 1 8 x M T I w L 0 F 1 d G 9 S Z W 1 v d m V k Q 2 9 s d W 1 u c z E u e 2 1 j c T M w X 3 E z M C w x N j d 9 J n F 1 b 3 Q 7 L C Z x d W 9 0 O 1 N l Y 3 R p b 2 4 x L 0 5 S T V B O Z X d S Z W x h c H N l T W 9 k Z W x J X 0 R B V E F f M j A y M y 0 w M i 0 w N 1 8 x M T I w L 0 F 1 d G 9 S Z W 1 v d m V k Q 2 9 s d W 1 u c z E u e 3 F 1 Z X N 0 a W 9 u b m F p c m V f c 3 V y X 2 x l c 1 9 t d G F j b 2 d u a X R p b 2 5 z X 2 1 j c T M w X 2 N v b X B s Z X R l L D E 2 O H 0 m c X V v d D s s J n F 1 b 3 Q 7 U 2 V j d G l v b j E v T l J N U E 5 l d 1 J l b G F w c 2 V N b 2 R l b E l f R E F U Q V 8 y M D I z L T A y L T A 3 X z E x M j A v Q X V 0 b 1 J l b W 9 2 Z W R D b 2 x 1 b W 5 z M S 5 7 Y 2 V y c V 9 x M S w x N j l 9 J n F 1 b 3 Q 7 L C Z x d W 9 0 O 1 N l Y 3 R p b 2 4 x L 0 5 S T V B O Z X d S Z W x h c H N l T W 9 k Z W x J X 0 R B V E F f M j A y M y 0 w M i 0 w N 1 8 x M T I w L 0 F 1 d G 9 S Z W 1 v d m V k Q 2 9 s d W 1 u c z E u e 2 N l c n F f c T I s M T c w f S Z x d W 9 0 O y w m c X V v d D t T Z W N 0 a W 9 u M S 9 O U k 1 Q T m V 3 U m V s Y X B z Z U 1 v Z G V s S V 9 E Q V R B X z I w M j M t M D I t M D d f M T E y M C 9 B d X R v U m V t b 3 Z l Z E N v b H V t b n M x L n t j Z X J x X 3 E z L D E 3 M X 0 m c X V v d D s s J n F 1 b 3 Q 7 U 2 V j d G l v b j E v T l J N U E 5 l d 1 J l b G F w c 2 V N b 2 R l b E l f R E F U Q V 8 y M D I z L T A y L T A 3 X z E x M j A v Q X V 0 b 1 J l b W 9 2 Z W R D b 2 x 1 b W 5 z M S 5 7 Y 2 V y c V 9 x N C w x N z J 9 J n F 1 b 3 Q 7 L C Z x d W 9 0 O 1 N l Y 3 R p b 2 4 x L 0 5 S T V B O Z X d S Z W x h c H N l T W 9 k Z W x J X 0 R B V E F f M j A y M y 0 w M i 0 w N 1 8 x M T I w L 0 F 1 d G 9 S Z W 1 v d m V k Q 2 9 s d W 1 u c z E u e 2 N l c n F f c T U s M T c z f S Z x d W 9 0 O y w m c X V v d D t T Z W N 0 a W 9 u M S 9 O U k 1 Q T m V 3 U m V s Y X B z Z U 1 v Z G V s S V 9 E Q V R B X z I w M j M t M D I t M D d f M T E y M C 9 B d X R v U m V t b 3 Z l Z E N v b H V t b n M x L n t j Z X J x X 3 E 2 L D E 3 N H 0 m c X V v d D s s J n F 1 b 3 Q 7 U 2 V j d G l v b j E v T l J N U E 5 l d 1 J l b G F w c 2 V N b 2 R l b E l f R E F U Q V 8 y M D I z L T A y L T A 3 X z E x M j A v Q X V 0 b 1 J l b W 9 2 Z W R D b 2 x 1 b W 5 z M S 5 7 Y 2 V y c V 9 x N y w x N z V 9 J n F 1 b 3 Q 7 L C Z x d W 9 0 O 1 N l Y 3 R p b 2 4 x L 0 5 S T V B O Z X d S Z W x h c H N l T W 9 k Z W x J X 0 R B V E F f M j A y M y 0 w M i 0 w N 1 8 x M T I w L 0 F 1 d G 9 S Z W 1 v d m V k Q 2 9 s d W 1 u c z E u e 2 N l c n F f c T g s M T c 2 f S Z x d W 9 0 O y w m c X V v d D t T Z W N 0 a W 9 u M S 9 O U k 1 Q T m V 3 U m V s Y X B z Z U 1 v Z G V s S V 9 E Q V R B X z I w M j M t M D I t M D d f M T E y M C 9 B d X R v U m V t b 3 Z l Z E N v b H V t b n M x L n t j Z X J x X 3 E 5 L D E 3 N 3 0 m c X V v d D s s J n F 1 b 3 Q 7 U 2 V j d G l v b j E v T l J N U E 5 l d 1 J l b G F w c 2 V N b 2 R l b E l f R E F U Q V 8 y M D I z L T A y L T A 3 X z E x M j A v Q X V 0 b 1 J l b W 9 2 Z W R D b 2 x 1 b W 5 z M S 5 7 Y 2 V y c V 9 x M T A s M T c 4 f S Z x d W 9 0 O y w m c X V v d D t T Z W N 0 a W 9 u M S 9 O U k 1 Q T m V 3 U m V s Y X B z Z U 1 v Z G V s S V 9 E Q V R B X z I w M j M t M D I t M D d f M T E y M C 9 B d X R v U m V t b 3 Z l Z E N v b H V t b n M x L n t j Z X J x X 3 E x M S w x N z l 9 J n F 1 b 3 Q 7 L C Z x d W 9 0 O 1 N l Y 3 R p b 2 4 x L 0 5 S T V B O Z X d S Z W x h c H N l T W 9 k Z W x J X 0 R B V E F f M j A y M y 0 w M i 0 w N 1 8 x M T I w L 0 F 1 d G 9 S Z W 1 v d m V k Q 2 9 s d W 1 u c z E u e 2 N l c n F f c T E y L D E 4 M H 0 m c X V v d D s s J n F 1 b 3 Q 7 U 2 V j d G l v b j E v T l J N U E 5 l d 1 J l b G F w c 2 V N b 2 R l b E l f R E F U Q V 8 y M D I z L T A y L T A 3 X z E x M j A v Q X V 0 b 1 J l b W 9 2 Z W R D b 2 x 1 b W 5 z M S 5 7 Y 2 V y c V 9 x M T M s M T g x f S Z x d W 9 0 O y w m c X V v d D t T Z W N 0 a W 9 u M S 9 O U k 1 Q T m V 3 U m V s Y X B z Z U 1 v Z G V s S V 9 E Q V R B X z I w M j M t M D I t M D d f M T E y M C 9 B d X R v U m V t b 3 Z l Z E N v b H V t b n M x L n t j Z X J x X 3 E x N C w x O D J 9 J n F 1 b 3 Q 7 L C Z x d W 9 0 O 1 N l Y 3 R p b 2 4 x L 0 5 S T V B O Z X d S Z W x h c H N l T W 9 k Z W x J X 0 R B V E F f M j A y M y 0 w M i 0 w N 1 8 x M T I w L 0 F 1 d G 9 S Z W 1 v d m V k Q 2 9 s d W 1 u c z E u e 2 N l c n F f c T E 1 L D E 4 M 3 0 m c X V v d D s s J n F 1 b 3 Q 7 U 2 V j d G l v b j E v T l J N U E 5 l d 1 J l b G F w c 2 V N b 2 R l b E l f R E F U Q V 8 y M D I z L T A y L T A 3 X z E x M j A v Q X V 0 b 1 J l b W 9 2 Z W R D b 2 x 1 b W 5 z M S 5 7 Y 2 V y c V 9 x M T Y s M T g 0 f S Z x d W 9 0 O y w m c X V v d D t T Z W N 0 a W 9 u M S 9 O U k 1 Q T m V 3 U m V s Y X B z Z U 1 v Z G V s S V 9 E Q V R B X z I w M j M t M D I t M D d f M T E y M C 9 B d X R v U m V t b 3 Z l Z E N v b H V t b n M x L n t j Z X J x X 3 E x N y w x O D V 9 J n F 1 b 3 Q 7 L C Z x d W 9 0 O 1 N l Y 3 R p b 2 4 x L 0 5 S T V B O Z X d S Z W x h c H N l T W 9 k Z W x J X 0 R B V E F f M j A y M y 0 w M i 0 w N 1 8 x M T I w L 0 F 1 d G 9 S Z W 1 v d m V k Q 2 9 s d W 1 u c z E u e 2 N l c n F f c T E 4 L D E 4 N n 0 m c X V v d D s s J n F 1 b 3 Q 7 U 2 V j d G l v b j E v T l J N U E 5 l d 1 J l b G F w c 2 V N b 2 R l b E l f R E F U Q V 8 y M D I z L T A y L T A 3 X z E x M j A v Q X V 0 b 1 J l b W 9 2 Z W R D b 2 x 1 b W 5 z M S 5 7 Y 2 V y c V 9 x M T k s M T g 3 f S Z x d W 9 0 O y w m c X V v d D t T Z W N 0 a W 9 u M S 9 O U k 1 Q T m V 3 U m V s Y X B z Z U 1 v Z G V s S V 9 E Q V R B X z I w M j M t M D I t M D d f M T E y M C 9 B d X R v U m V t b 3 Z l Z E N v b H V t b n M x L n t j Z X J x X 3 E y M C w x O D h 9 J n F 1 b 3 Q 7 L C Z x d W 9 0 O 1 N l Y 3 R p b 2 4 x L 0 5 S T V B O Z X d S Z W x h c H N l T W 9 k Z W x J X 0 R B V E F f M j A y M y 0 w M i 0 w N 1 8 x M T I w L 0 F 1 d G 9 S Z W 1 v d m V k Q 2 9 s d W 1 u c z E u e 2 N l c n F f c T I x L D E 4 O X 0 m c X V v d D s s J n F 1 b 3 Q 7 U 2 V j d G l v b j E v T l J N U E 5 l d 1 J l b G F w c 2 V N b 2 R l b E l f R E F U Q V 8 y M D I z L T A y L T A 3 X z E x M j A v Q X V 0 b 1 J l b W 9 2 Z W R D b 2 x 1 b W 5 z M S 5 7 Y 2 V y c V 9 x M j I s M T k w f S Z x d W 9 0 O y w m c X V v d D t T Z W N 0 a W 9 u M S 9 O U k 1 Q T m V 3 U m V s Y X B z Z U 1 v Z G V s S V 9 E Q V R B X z I w M j M t M D I t M D d f M T E y M C 9 B d X R v U m V t b 3 Z l Z E N v b H V t b n M x L n t j Z X J x X 3 E y M y w x O T F 9 J n F 1 b 3 Q 7 L C Z x d W 9 0 O 1 N l Y 3 R p b 2 4 x L 0 5 S T V B O Z X d S Z W x h c H N l T W 9 k Z W x J X 0 R B V E F f M j A y M y 0 w M i 0 w N 1 8 x M T I w L 0 F 1 d G 9 S Z W 1 v d m V k Q 2 9 s d W 1 u c z E u e 2 N l c n F f c T I 0 L D E 5 M n 0 m c X V v d D s s J n F 1 b 3 Q 7 U 2 V j d G l v b j E v T l J N U E 5 l d 1 J l b G F w c 2 V N b 2 R l b E l f R E F U Q V 8 y M D I z L T A y L T A 3 X z E x M j A v Q X V 0 b 1 J l b W 9 2 Z W R D b 2 x 1 b W 5 z M S 5 7 Y 2 V y c V 9 x M j U s M T k z f S Z x d W 9 0 O y w m c X V v d D t T Z W N 0 a W 9 u M S 9 O U k 1 Q T m V 3 U m V s Y X B z Z U 1 v Z G V s S V 9 E Q V R B X z I w M j M t M D I t M D d f M T E y M C 9 B d X R v U m V t b 3 Z l Z E N v b H V t b n M x L n t j Z X J x X 3 E y N i w x O T R 9 J n F 1 b 3 Q 7 L C Z x d W 9 0 O 1 N l Y 3 R p b 2 4 x L 0 5 S T V B O Z X d S Z W x h c H N l T W 9 k Z W x J X 0 R B V E F f M j A y M y 0 w M i 0 w N 1 8 x M T I w L 0 F 1 d G 9 S Z W 1 v d m V k Q 2 9 s d W 1 u c z E u e 2 N l c n F f c T I 3 L D E 5 N X 0 m c X V v d D s s J n F 1 b 3 Q 7 U 2 V j d G l v b j E v T l J N U E 5 l d 1 J l b G F w c 2 V N b 2 R l b E l f R E F U Q V 8 y M D I z L T A y L T A 3 X z E x M j A v Q X V 0 b 1 J l b W 9 2 Z W R D b 2 x 1 b W 5 z M S 5 7 Y 2 V y c V 9 x M j g s M T k 2 f S Z x d W 9 0 O y w m c X V v d D t T Z W N 0 a W 9 u M S 9 O U k 1 Q T m V 3 U m V s Y X B z Z U 1 v Z G V s S V 9 E Q V R B X z I w M j M t M D I t M D d f M T E y M C 9 B d X R v U m V t b 3 Z l Z E N v b H V t b n M x L n t j Z X J x X 3 E y O S w x O T d 9 J n F 1 b 3 Q 7 L C Z x d W 9 0 O 1 N l Y 3 R p b 2 4 x L 0 5 S T V B O Z X d S Z W x h c H N l T W 9 k Z W x J X 0 R B V E F f M j A y M y 0 w M i 0 w N 1 8 x M T I w L 0 F 1 d G 9 S Z W 1 v d m V k Q 2 9 s d W 1 u c z E u e 2 N l c n F f c T M w L D E 5 O H 0 m c X V v d D s s J n F 1 b 3 Q 7 U 2 V j d G l v b j E v T l J N U E 5 l d 1 J l b G F w c 2 V N b 2 R l b E l f R E F U Q V 8 y M D I z L T A y L T A 3 X z E x M j A v Q X V 0 b 1 J l b W 9 2 Z W R D b 2 x 1 b W 5 z M S 5 7 Y 2 V y c V 9 x M z E s M T k 5 f S Z x d W 9 0 O y w m c X V v d D t T Z W N 0 a W 9 u M S 9 O U k 1 Q T m V 3 U m V s Y X B z Z U 1 v Z G V s S V 9 E Q V R B X z I w M j M t M D I t M D d f M T E y M C 9 B d X R v U m V t b 3 Z l Z E N v b H V t b n M x L n t j Z X J x X 3 E z M i w y M D B 9 J n F 1 b 3 Q 7 L C Z x d W 9 0 O 1 N l Y 3 R p b 2 4 x L 0 5 S T V B O Z X d S Z W x h c H N l T W 9 k Z W x J X 0 R B V E F f M j A y M y 0 w M i 0 w N 1 8 x M T I w L 0 F 1 d G 9 S Z W 1 v d m V k Q 2 9 s d W 1 u c z E u e 2 N l c n F f c T M z L D I w M X 0 m c X V v d D s s J n F 1 b 3 Q 7 U 2 V j d G l v b j E v T l J N U E 5 l d 1 J l b G F w c 2 V N b 2 R l b E l f R E F U Q V 8 y M D I z L T A y L T A 3 X z E x M j A v Q X V 0 b 1 J l b W 9 2 Z W R D b 2 x 1 b W 5 z M S 5 7 Y 2 V y c V 9 x M z Q s M j A y f S Z x d W 9 0 O y w m c X V v d D t T Z W N 0 a W 9 u M S 9 O U k 1 Q T m V 3 U m V s Y X B z Z U 1 v Z G V s S V 9 E Q V R B X z I w M j M t M D I t M D d f M T E y M C 9 B d X R v U m V t b 3 Z l Z E N v b H V t b n M x L n t j Z X J x X 3 E z N S w y M D N 9 J n F 1 b 3 Q 7 L C Z x d W 9 0 O 1 N l Y 3 R p b 2 4 x L 0 5 S T V B O Z X d S Z W x h c H N l T W 9 k Z W x J X 0 R B V E F f M j A y M y 0 w M i 0 w N 1 8 x M T I w L 0 F 1 d G 9 S Z W 1 v d m V k Q 2 9 s d W 1 u c z E u e 2 N l c n F f c T M 2 L D I w N H 0 m c X V v d D s s J n F 1 b 3 Q 7 U 2 V j d G l v b j E v T l J N U E 5 l d 1 J l b G F w c 2 V N b 2 R l b E l f R E F U Q V 8 y M D I z L T A y L T A 3 X z E x M j A v Q X V 0 b 1 J l b W 9 2 Z W R D b 2 x 1 b W 5 z M S 5 7 c X V l c 3 R p b 2 5 u Y W l y Z V 9 z d X J f b G F f c m d 1 b G F 0 a W 9 u X 2 N v Z 2 5 p d G l 2 Z V 9 k Z X N f b W 9 0 a W 9 f Y 2 9 t c G x l d G U s M j A 1 f S Z x d W 9 0 O y w m c X V v d D t T Z W N 0 a W 9 u M S 9 O U k 1 Q T m V 3 U m V s Y X B z Z U 1 v Z G V s S V 9 E Q V R B X z I w M j M t M D I t M D d f M T E y M C 9 B d X R v U m V t b 3 Z l Z E N v b H V t b n M x L n t 1 c H B z X 3 E x L D I w N n 0 m c X V v d D s s J n F 1 b 3 Q 7 U 2 V j d G l v b j E v T l J N U E 5 l d 1 J l b G F w c 2 V N b 2 R l b E l f R E F U Q V 8 y M D I z L T A y L T A 3 X z E x M j A v Q X V 0 b 1 J l b W 9 2 Z W R D b 2 x 1 b W 5 z M S 5 7 d X B w c 1 9 x M i w y M D d 9 J n F 1 b 3 Q 7 L C Z x d W 9 0 O 1 N l Y 3 R p b 2 4 x L 0 5 S T V B O Z X d S Z W x h c H N l T W 9 k Z W x J X 0 R B V E F f M j A y M y 0 w M i 0 w N 1 8 x M T I w L 0 F 1 d G 9 S Z W 1 v d m V k Q 2 9 s d W 1 u c z E u e 3 V w c H N f c T M s M j A 4 f S Z x d W 9 0 O y w m c X V v d D t T Z W N 0 a W 9 u M S 9 O U k 1 Q T m V 3 U m V s Y X B z Z U 1 v Z G V s S V 9 E Q V R B X z I w M j M t M D I t M D d f M T E y M C 9 B d X R v U m V t b 3 Z l Z E N v b H V t b n M x L n t 1 c H B z X 3 E 0 L D I w O X 0 m c X V v d D s s J n F 1 b 3 Q 7 U 2 V j d G l v b j E v T l J N U E 5 l d 1 J l b G F w c 2 V N b 2 R l b E l f R E F U Q V 8 y M D I z L T A y L T A 3 X z E x M j A v Q X V 0 b 1 J l b W 9 2 Z W R D b 2 x 1 b W 5 z M S 5 7 d X B w c 1 9 x N S w y M T B 9 J n F 1 b 3 Q 7 L C Z x d W 9 0 O 1 N l Y 3 R p b 2 4 x L 0 5 S T V B O Z X d S Z W x h c H N l T W 9 k Z W x J X 0 R B V E F f M j A y M y 0 w M i 0 w N 1 8 x M T I w L 0 F 1 d G 9 S Z W 1 v d m V k Q 2 9 s d W 1 u c z E u e 3 V w c H N f c T Y s M j E x f S Z x d W 9 0 O y w m c X V v d D t T Z W N 0 a W 9 u M S 9 O U k 1 Q T m V 3 U m V s Y X B z Z U 1 v Z G V s S V 9 E Q V R B X z I w M j M t M D I t M D d f M T E y M C 9 B d X R v U m V t b 3 Z l Z E N v b H V t b n M x L n t 1 c H B z X 3 E 3 L D I x M n 0 m c X V v d D s s J n F 1 b 3 Q 7 U 2 V j d G l v b j E v T l J N U E 5 l d 1 J l b G F w c 2 V N b 2 R l b E l f R E F U Q V 8 y M D I z L T A y L T A 3 X z E x M j A v Q X V 0 b 1 J l b W 9 2 Z W R D b 2 x 1 b W 5 z M S 5 7 d X B w c 1 9 x O C w y M T N 9 J n F 1 b 3 Q 7 L C Z x d W 9 0 O 1 N l Y 3 R p b 2 4 x L 0 5 S T V B O Z X d S Z W x h c H N l T W 9 k Z W x J X 0 R B V E F f M j A y M y 0 w M i 0 w N 1 8 x M T I w L 0 F 1 d G 9 S Z W 1 v d m V k Q 2 9 s d W 1 u c z E u e 3 V w c H N f c T k s M j E 0 f S Z x d W 9 0 O y w m c X V v d D t T Z W N 0 a W 9 u M S 9 O U k 1 Q T m V 3 U m V s Y X B z Z U 1 v Z G V s S V 9 E Q V R B X z I w M j M t M D I t M D d f M T E y M C 9 B d X R v U m V t b 3 Z l Z E N v b H V t b n M x L n t 1 c H B z X 3 E x M C w y M T V 9 J n F 1 b 3 Q 7 L C Z x d W 9 0 O 1 N l Y 3 R p b 2 4 x L 0 5 S T V B O Z X d S Z W x h c H N l T W 9 k Z W x J X 0 R B V E F f M j A y M y 0 w M i 0 w N 1 8 x M T I w L 0 F 1 d G 9 S Z W 1 v d m V k Q 2 9 s d W 1 u c z E u e 3 V w c H N f c T E x L D I x N n 0 m c X V v d D s s J n F 1 b 3 Q 7 U 2 V j d G l v b j E v T l J N U E 5 l d 1 J l b G F w c 2 V N b 2 R l b E l f R E F U Q V 8 y M D I z L T A y L T A 3 X z E x M j A v Q X V 0 b 1 J l b W 9 2 Z W R D b 2 x 1 b W 5 z M S 5 7 d X B w c 1 9 x M T I s M j E 3 f S Z x d W 9 0 O y w m c X V v d D t T Z W N 0 a W 9 u M S 9 O U k 1 Q T m V 3 U m V s Y X B z Z U 1 v Z G V s S V 9 E Q V R B X z I w M j M t M D I t M D d f M T E y M C 9 B d X R v U m V t b 3 Z l Z E N v b H V t b n M x L n t 1 c H B z X 3 E x M y w y M T h 9 J n F 1 b 3 Q 7 L C Z x d W 9 0 O 1 N l Y 3 R p b 2 4 x L 0 5 S T V B O Z X d S Z W x h c H N l T W 9 k Z W x J X 0 R B V E F f M j A y M y 0 w M i 0 w N 1 8 x M T I w L 0 F 1 d G 9 S Z W 1 v d m V k Q 2 9 s d W 1 u c z E u e 3 V w c H N f c T E 0 L D I x O X 0 m c X V v d D s s J n F 1 b 3 Q 7 U 2 V j d G l v b j E v T l J N U E 5 l d 1 J l b G F w c 2 V N b 2 R l b E l f R E F U Q V 8 y M D I z L T A y L T A 3 X z E x M j A v Q X V 0 b 1 J l b W 9 2 Z W R D b 2 x 1 b W 5 z M S 5 7 d X B w c 1 9 x M T U s M j I w f S Z x d W 9 0 O y w m c X V v d D t T Z W N 0 a W 9 u M S 9 O U k 1 Q T m V 3 U m V s Y X B z Z U 1 v Z G V s S V 9 E Q V R B X z I w M j M t M D I t M D d f M T E y M C 9 B d X R v U m V t b 3 Z l Z E N v b H V t b n M x L n t 1 c H B z X 3 E x N i w y M j F 9 J n F 1 b 3 Q 7 L C Z x d W 9 0 O 1 N l Y 3 R p b 2 4 x L 0 5 S T V B O Z X d S Z W x h c H N l T W 9 k Z W x J X 0 R B V E F f M j A y M y 0 w M i 0 w N 1 8 x M T I w L 0 F 1 d G 9 S Z W 1 v d m V k Q 2 9 s d W 1 u c z E u e 3 V w c H N f c T E 3 L D I y M n 0 m c X V v d D s s J n F 1 b 3 Q 7 U 2 V j d G l v b j E v T l J N U E 5 l d 1 J l b G F w c 2 V N b 2 R l b E l f R E F U Q V 8 y M D I z L T A y L T A 3 X z E x M j A v Q X V 0 b 1 J l b W 9 2 Z W R D b 2 x 1 b W 5 z M S 5 7 d X B w c 1 9 x M T g s M j I z f S Z x d W 9 0 O y w m c X V v d D t T Z W N 0 a W 9 u M S 9 O U k 1 Q T m V 3 U m V s Y X B z Z U 1 v Z G V s S V 9 E Q V R B X z I w M j M t M D I t M D d f M T E y M C 9 B d X R v U m V t b 3 Z l Z E N v b H V t b n M x L n t 1 c H B z X 3 E x O S w y M j R 9 J n F 1 b 3 Q 7 L C Z x d W 9 0 O 1 N l Y 3 R p b 2 4 x L 0 5 S T V B O Z X d S Z W x h c H N l T W 9 k Z W x J X 0 R B V E F f M j A y M y 0 w M i 0 w N 1 8 x M T I w L 0 F 1 d G 9 S Z W 1 v d m V k Q 2 9 s d W 1 u c z E u e 3 V w c H N f c T I w L D I y N X 0 m c X V v d D s s J n F 1 b 3 Q 7 U 2 V j d G l v b j E v T l J N U E 5 l d 1 J l b G F w c 2 V N b 2 R l b E l f R E F U Q V 8 y M D I z L T A y L T A 3 X z E x M j A v Q X V 0 b 1 J l b W 9 2 Z W R D b 2 x 1 b W 5 z M S 5 7 c X V l c 3 R p b 2 5 u Y W l y Z V 9 z d X J f b G l t c H V s c 2 l 2 a X R f d X B w c 1 9 j b 2 1 w b G V 0 Z S w y M j Z 9 J n F 1 b 3 Q 7 L C Z x d W 9 0 O 1 N l Y 3 R p b 2 4 x L 0 5 S T V B O Z X d S Z W x h c H N l T W 9 k Z W x J X 0 R B V E F f M j A y M y 0 w M i 0 w N 1 8 x M T I w L 0 F 1 d G 9 S Z W 1 v d m V k Q 2 9 s d W 1 u c z E u e 3 d h a V 9 x M S w y M j d 9 J n F 1 b 3 Q 7 L C Z x d W 9 0 O 1 N l Y 3 R p b 2 4 x L 0 5 S T V B O Z X d S Z W x h c H N l T W 9 k Z W x J X 0 R B V E F f M j A y M y 0 w M i 0 w N 1 8 x M T I w L 0 F 1 d G 9 S Z W 1 v d m V k Q 2 9 s d W 1 u c z E u e 3 d h a V 9 x M i w y M j h 9 J n F 1 b 3 Q 7 L C Z x d W 9 0 O 1 N l Y 3 R p b 2 4 x L 0 5 S T V B O Z X d S Z W x h c H N l T W 9 k Z W x J X 0 R B V E F f M j A y M y 0 w M i 0 w N 1 8 x M T I w L 0 F 1 d G 9 S Z W 1 v d m V k Q 2 9 s d W 1 u c z E u e 3 d h a V 9 x M y w y M j l 9 J n F 1 b 3 Q 7 L C Z x d W 9 0 O 1 N l Y 3 R p b 2 4 x L 0 5 S T V B O Z X d S Z W x h c H N l T W 9 k Z W x J X 0 R B V E F f M j A y M y 0 w M i 0 w N 1 8 x M T I w L 0 F 1 d G 9 S Z W 1 v d m V k Q 2 9 s d W 1 u c z E u e 3 d h a V 9 x N C w y M z B 9 J n F 1 b 3 Q 7 L C Z x d W 9 0 O 1 N l Y 3 R p b 2 4 x L 0 5 S T V B O Z X d S Z W x h c H N l T W 9 k Z W x J X 0 R B V E F f M j A y M y 0 w M i 0 w N 1 8 x M T I w L 0 F 1 d G 9 S Z W 1 v d m V k Q 2 9 s d W 1 u c z E u e 3 d h a V 9 x N S w y M z F 9 J n F 1 b 3 Q 7 L C Z x d W 9 0 O 1 N l Y 3 R p b 2 4 x L 0 5 S T V B O Z X d S Z W x h c H N l T W 9 k Z W x J X 0 R B V E F f M j A y M y 0 w M i 0 w N 1 8 x M T I w L 0 F 1 d G 9 S Z W 1 v d m V k Q 2 9 s d W 1 u c z E u e 3 d h a V 9 x N i w y M z J 9 J n F 1 b 3 Q 7 L C Z x d W 9 0 O 1 N l Y 3 R p b 2 4 x L 0 5 S T V B O Z X d S Z W x h c H N l T W 9 k Z W x J X 0 R B V E F f M j A y M y 0 w M i 0 w N 1 8 x M T I w L 0 F 1 d G 9 S Z W 1 v d m V k Q 2 9 s d W 1 u c z E u e 3 d h a V 9 x N y w y M z N 9 J n F 1 b 3 Q 7 L C Z x d W 9 0 O 1 N l Y 3 R p b 2 4 x L 0 5 S T V B O Z X d S Z W x h c H N l T W 9 k Z W x J X 0 R B V E F f M j A y M y 0 w M i 0 w N 1 8 x M T I w L 0 F 1 d G 9 S Z W 1 v d m V k Q 2 9 s d W 1 u c z E u e 3 d h a V 9 x O C w y M z R 9 J n F 1 b 3 Q 7 L C Z x d W 9 0 O 1 N l Y 3 R p b 2 4 x L 0 5 S T V B O Z X d S Z W x h c H N l T W 9 k Z W x J X 0 R B V E F f M j A y M y 0 w M i 0 w N 1 8 x M T I w L 0 F 1 d G 9 S Z W 1 v d m V k Q 2 9 s d W 1 u c z E u e 3 d h a V 9 x O S w y M z V 9 J n F 1 b 3 Q 7 L C Z x d W 9 0 O 1 N l Y 3 R p b 2 4 x L 0 5 S T V B O Z X d S Z W x h c H N l T W 9 k Z W x J X 0 R B V E F f M j A y M y 0 w M i 0 w N 1 8 x M T I w L 0 F 1 d G 9 S Z W 1 v d m V k Q 2 9 s d W 1 u c z E u e 3 d h a V 9 x M T A s M j M 2 f S Z x d W 9 0 O y w m c X V v d D t T Z W N 0 a W 9 u M S 9 O U k 1 Q T m V 3 U m V s Y X B z Z U 1 v Z G V s S V 9 E Q V R B X z I w M j M t M D I t M D d f M T E y M C 9 B d X R v U m V t b 3 Z l Z E N v b H V t b n M x L n t 3 Y W l f c T E x L D I z N 3 0 m c X V v d D s s J n F 1 b 3 Q 7 U 2 V j d G l v b j E v T l J N U E 5 l d 1 J l b G F w c 2 V N b 2 R l b E l f R E F U Q V 8 y M D I z L T A y L T A 3 X z E x M j A v Q X V 0 b 1 J l b W 9 2 Z W R D b 2 x 1 b W 5 z M S 5 7 d 2 F p X 3 E x M i w y M z h 9 J n F 1 b 3 Q 7 L C Z x d W 9 0 O 1 N l Y 3 R p b 2 4 x L 0 5 S T V B O Z X d S Z W x h c H N l T W 9 k Z W x J X 0 R B V E F f M j A y M y 0 w M i 0 w N 1 8 x M T I w L 0 F 1 d G 9 S Z W 1 v d m V k Q 2 9 s d W 1 u c z E u e 3 F 1 Z X N 0 a W 9 u b m F p c m V f Z G F s b G l h b m N l X 3 R o c m F w Z X V 0 a X F 1 Z V 9 3 Y W l f Y 2 9 t c G x l d G U s M j M 5 f S Z x d W 9 0 O y w m c X V v d D t T Z W N 0 a W 9 u M S 9 O U k 1 Q T m V 3 U m V s Y X B z Z U 1 v Z G V s S V 9 E Q V R B X z I w M j M t M D I t M D d f M T E y M C 9 B d X R v U m V t b 3 Z l Z E N v b H V t b n M x L n t j d H F z X 3 E x L D I 0 M H 0 m c X V v d D s s J n F 1 b 3 Q 7 U 2 V j d G l v b j E v T l J N U E 5 l d 1 J l b G F w c 2 V N b 2 R l b E l f R E F U Q V 8 y M D I z L T A y L T A 3 X z E x M j A v Q X V 0 b 1 J l b W 9 2 Z W R D b 2 x 1 b W 5 z M S 5 7 Y 3 R x c 1 9 x M i w y N D F 9 J n F 1 b 3 Q 7 L C Z x d W 9 0 O 1 N l Y 3 R p b 2 4 x L 0 5 S T V B O Z X d S Z W x h c H N l T W 9 k Z W x J X 0 R B V E F f M j A y M y 0 w M i 0 w N 1 8 x M T I w L 0 F 1 d G 9 S Z W 1 v d m V k Q 2 9 s d W 1 u c z E u e 2 N 0 c X N f c T M s M j Q y f S Z x d W 9 0 O y w m c X V v d D t T Z W N 0 a W 9 u M S 9 O U k 1 Q T m V 3 U m V s Y X B z Z U 1 v Z G V s S V 9 E Q V R B X z I w M j M t M D I t M D d f M T E y M C 9 B d X R v U m V t b 3 Z l Z E N v b H V t b n M x L n t j d H F z X 3 E 0 L D I 0 M 3 0 m c X V v d D s s J n F 1 b 3 Q 7 U 2 V j d G l v b j E v T l J N U E 5 l d 1 J l b G F w c 2 V N b 2 R l b E l f R E F U Q V 8 y M D I z L T A y L T A 3 X z E x M j A v Q X V 0 b 1 J l b W 9 2 Z W R D b 2 x 1 b W 5 z M S 5 7 Y 3 R x c 1 9 x N S w y N D R 9 J n F 1 b 3 Q 7 L C Z x d W 9 0 O 1 N l Y 3 R p b 2 4 x L 0 5 S T V B O Z X d S Z W x h c H N l T W 9 k Z W x J X 0 R B V E F f M j A y M y 0 w M i 0 w N 1 8 x M T I w L 0 F 1 d G 9 S Z W 1 v d m V k Q 2 9 s d W 1 u c z E u e 2 N 0 c X N f c T Y s M j Q 1 f S Z x d W 9 0 O y w m c X V v d D t T Z W N 0 a W 9 u M S 9 O U k 1 Q T m V 3 U m V s Y X B z Z U 1 v Z G V s S V 9 E Q V R B X z I w M j M t M D I t M D d f M T E y M C 9 B d X R v U m V t b 3 Z l Z E N v b H V t b n M x L n t j d H F z X 3 E 3 L D I 0 N n 0 m c X V v d D s s J n F 1 b 3 Q 7 U 2 V j d G l v b j E v T l J N U E 5 l d 1 J l b G F w c 2 V N b 2 R l b E l f R E F U Q V 8 y M D I z L T A y L T A 3 X z E x M j A v Q X V 0 b 1 J l b W 9 2 Z W R D b 2 x 1 b W 5 z M S 5 7 Y 3 R x c 1 9 x O C w y N D d 9 J n F 1 b 3 Q 7 L C Z x d W 9 0 O 1 N l Y 3 R p b 2 4 x L 0 5 S T V B O Z X d S Z W x h c H N l T W 9 k Z W x J X 0 R B V E F f M j A y M y 0 w M i 0 w N 1 8 x M T I w L 0 F 1 d G 9 S Z W 1 v d m V k Q 2 9 s d W 1 u c z E u e 2 N 0 c X N f c T k s M j Q 4 f S Z x d W 9 0 O y w m c X V v d D t T Z W N 0 a W 9 u M S 9 O U k 1 Q T m V 3 U m V s Y X B z Z U 1 v Z G V s S V 9 E Q V R B X z I w M j M t M D I t M D d f M T E y M C 9 B d X R v U m V t b 3 Z l Z E N v b H V t b n M x L n t j d H F z X 3 E x M C w y N D l 9 J n F 1 b 3 Q 7 L C Z x d W 9 0 O 1 N l Y 3 R p b 2 4 x L 0 5 S T V B O Z X d S Z W x h c H N l T W 9 k Z W x J X 0 R B V E F f M j A y M y 0 w M i 0 w N 1 8 x M T I w L 0 F 1 d G 9 S Z W 1 v d m V k Q 2 9 s d W 1 u c z E u e 2 N 0 c X N f c T E x L D I 1 M H 0 m c X V v d D s s J n F 1 b 3 Q 7 U 2 V j d G l v b j E v T l J N U E 5 l d 1 J l b G F w c 2 V N b 2 R l b E l f R E F U Q V 8 y M D I z L T A y L T A 3 X z E x M j A v Q X V 0 b 1 J l b W 9 2 Z W R D b 2 x 1 b W 5 z M S 5 7 Y 3 R x c 1 9 x M T I s M j U x f S Z x d W 9 0 O y w m c X V v d D t T Z W N 0 a W 9 u M S 9 O U k 1 Q T m V 3 U m V s Y X B z Z U 1 v Z G V s S V 9 E Q V R B X z I w M j M t M D I t M D d f M T E y M C 9 B d X R v U m V t b 3 Z l Z E N v b H V t b n M x L n t j d H F z X 3 E x M y w y N T J 9 J n F 1 b 3 Q 7 L C Z x d W 9 0 O 1 N l Y 3 R p b 2 4 x L 0 5 S T V B O Z X d S Z W x h c H N l T W 9 k Z W x J X 0 R B V E F f M j A y M y 0 w M i 0 w N 1 8 x M T I w L 0 F 1 d G 9 S Z W 1 v d m V k Q 2 9 s d W 1 u c z E u e 2 N 0 c X N f c T E 0 L D I 1 M 3 0 m c X V v d D s s J n F 1 b 3 Q 7 U 2 V j d G l v b j E v T l J N U E 5 l d 1 J l b G F w c 2 V N b 2 R l b E l f R E F U Q V 8 y M D I z L T A y L T A 3 X z E x M j A v Q X V 0 b 1 J l b W 9 2 Z W R D b 2 x 1 b W 5 z M S 5 7 Y 3 R x c 1 9 x M T U s M j U 0 f S Z x d W 9 0 O y w m c X V v d D t T Z W N 0 a W 9 u M S 9 O U k 1 Q T m V 3 U m V s Y X B z Z U 1 v Z G V s S V 9 E Q V R B X z I w M j M t M D I t M D d f M T E y M C 9 B d X R v U m V t b 3 Z l Z E N v b H V t b n M x L n t j d H F z X 3 E x N i w y N T V 9 J n F 1 b 3 Q 7 L C Z x d W 9 0 O 1 N l Y 3 R p b 2 4 x L 0 5 S T V B O Z X d S Z W x h c H N l T W 9 k Z W x J X 0 R B V E F f M j A y M y 0 w M i 0 w N 1 8 x M T I w L 0 F 1 d G 9 S Z W 1 v d m V k Q 2 9 s d W 1 u c z E u e 2 N 0 c X N f c T E 3 L D I 1 N n 0 m c X V v d D s s J n F 1 b 3 Q 7 U 2 V j d G l v b j E v T l J N U E 5 l d 1 J l b G F w c 2 V N b 2 R l b E l f R E F U Q V 8 y M D I z L T A y L T A 3 X z E x M j A v Q X V 0 b 1 J l b W 9 2 Z W R D b 2 x 1 b W 5 z M S 5 7 Y 3 R x c 1 9 x M T g s M j U 3 f S Z x d W 9 0 O y w m c X V v d D t T Z W N 0 a W 9 u M S 9 O U k 1 Q T m V 3 U m V s Y X B z Z U 1 v Z G V s S V 9 E Q V R B X z I w M j M t M D I t M D d f M T E y M C 9 B d X R v U m V t b 3 Z l Z E N v b H V t b n M x L n t j d H F z X 3 E x O S w y N T h 9 J n F 1 b 3 Q 7 L C Z x d W 9 0 O 1 N l Y 3 R p b 2 4 x L 0 5 S T V B O Z X d S Z W x h c H N l T W 9 k Z W x J X 0 R B V E F f M j A y M y 0 w M i 0 w N 1 8 x M T I w L 0 F 1 d G 9 S Z W 1 v d m V k Q 2 9 s d W 1 u c z E u e 2 N 0 c X N f c T I w L D I 1 O X 0 m c X V v d D s s J n F 1 b 3 Q 7 U 2 V j d G l v b j E v T l J N U E 5 l d 1 J l b G F w c 2 V N b 2 R l b E l f R E F U Q V 8 y M D I z L T A y L T A 3 X z E x M j A v Q X V 0 b 1 J l b W 9 2 Z W R D b 2 x 1 b W 5 z M S 5 7 Y 3 R x c 1 9 x M j E s M j Y w f S Z x d W 9 0 O y w m c X V v d D t T Z W N 0 a W 9 u M S 9 O U k 1 Q T m V 3 U m V s Y X B z Z U 1 v Z G V s S V 9 E Q V R B X z I w M j M t M D I t M D d f M T E y M C 9 B d X R v U m V t b 3 Z l Z E N v b H V t b n M x L n t j d H F z X 3 E y M i w y N j F 9 J n F 1 b 3 Q 7 L C Z x d W 9 0 O 1 N l Y 3 R p b 2 4 x L 0 5 S T V B O Z X d S Z W x h c H N l T W 9 k Z W x J X 0 R B V E F f M j A y M y 0 w M i 0 w N 1 8 x M T I w L 0 F 1 d G 9 S Z W 1 v d m V k Q 2 9 s d W 1 u c z E u e 2 N 0 c X N f c T I z L D I 2 M n 0 m c X V v d D s s J n F 1 b 3 Q 7 U 2 V j d G l v b j E v T l J N U E 5 l d 1 J l b G F w c 2 V N b 2 R l b E l f R E F U Q V 8 y M D I z L T A y L T A 3 X z E x M j A v Q X V 0 b 1 J l b W 9 2 Z W R D b 2 x 1 b W 5 z M S 5 7 Y 3 R x c 1 9 x M j Q s M j Y z f S Z x d W 9 0 O y w m c X V v d D t T Z W N 0 a W 9 u M S 9 O U k 1 Q T m V 3 U m V s Y X B z Z U 1 v Z G V s S V 9 E Q V R B X z I w M j M t M D I t M D d f M T E y M C 9 B d X R v U m V t b 3 Z l Z E N v b H V t b n M x L n t j d H F z X 3 E y N S w y N j R 9 J n F 1 b 3 Q 7 L C Z x d W 9 0 O 1 N l Y 3 R p b 2 4 x L 0 5 S T V B O Z X d S Z W x h c H N l T W 9 k Z W x J X 0 R B V E F f M j A y M y 0 w M i 0 w N 1 8 x M T I w L 0 F 1 d G 9 S Z W 1 v d m V k Q 2 9 s d W 1 u c z E u e 2 N 0 c X N f c T I 2 L D I 2 N X 0 m c X V v d D s s J n F 1 b 3 Q 7 U 2 V j d G l v b j E v T l J N U E 5 l d 1 J l b G F w c 2 V N b 2 R l b E l f R E F U Q V 8 y M D I z L T A y L T A 3 X z E x M j A v Q X V 0 b 1 J l b W 9 2 Z W R D b 2 x 1 b W 5 z M S 5 7 Y 3 R x c 1 9 x M j c s M j Y 2 f S Z x d W 9 0 O y w m c X V v d D t T Z W N 0 a W 9 u M S 9 O U k 1 Q T m V 3 U m V s Y X B z Z U 1 v Z G V s S V 9 E Q V R B X z I w M j M t M D I t M D d f M T E y M C 9 B d X R v U m V t b 3 Z l Z E N v b H V t b n M x L n t j d H F z X 3 E y O C w y N j d 9 J n F 1 b 3 Q 7 L C Z x d W 9 0 O 1 N l Y 3 R p b 2 4 x L 0 5 S T V B O Z X d S Z W x h c H N l T W 9 k Z W x J X 0 R B V E F f M j A y M y 0 w M i 0 w N 1 8 x M T I w L 0 F 1 d G 9 S Z W 1 v d m V k Q 2 9 s d W 1 u c z E u e 3 F 1 Z X N 0 a W 9 u b m F p c m V f c 3 V y X 2 x l c 1 9 0 c m F 1 b W F 0 a X N t Z X N f Z G V u Z m F u Y 2 V f Y 3 R x X 2 N v b X B s Z X R l L D I 2 O H 0 m c X V v d D s s J n F 1 b 3 Q 7 U 2 V j d G l v b j E v T l J N U E 5 l d 1 J l b G F w c 2 V N b 2 R l b E l f R E F U Q V 8 y M D I z L T A y L T A 3 X z E x M j A v Q X V 0 b 1 J l b W 9 2 Z W R D b 2 x 1 b W 5 z M S 5 7 Z 3 N l c 1 9 x M S w y N j l 9 J n F 1 b 3 Q 7 L C Z x d W 9 0 O 1 N l Y 3 R p b 2 4 x L 0 5 S T V B O Z X d S Z W x h c H N l T W 9 k Z W x J X 0 R B V E F f M j A y M y 0 w M i 0 w N 1 8 x M T I w L 0 F 1 d G 9 S Z W 1 v d m V k Q 2 9 s d W 1 u c z E u e 2 d z Z X N f c T I s M j c w f S Z x d W 9 0 O y w m c X V v d D t T Z W N 0 a W 9 u M S 9 O U k 1 Q T m V 3 U m V s Y X B z Z U 1 v Z G V s S V 9 E Q V R B X z I w M j M t M D I t M D d f M T E y M C 9 B d X R v U m V t b 3 Z l Z E N v b H V t b n M x L n t n c 2 V z X 3 E z L D I 3 M X 0 m c X V v d D s s J n F 1 b 3 Q 7 U 2 V j d G l v b j E v T l J N U E 5 l d 1 J l b G F w c 2 V N b 2 R l b E l f R E F U Q V 8 y M D I z L T A y L T A 3 X z E x M j A v Q X V 0 b 1 J l b W 9 2 Z W R D b 2 x 1 b W 5 z M S 5 7 Z 3 N l c 1 9 x N C w y N z J 9 J n F 1 b 3 Q 7 L C Z x d W 9 0 O 1 N l Y 3 R p b 2 4 x L 0 5 S T V B O Z X d S Z W x h c H N l T W 9 k Z W x J X 0 R B V E F f M j A y M y 0 w M i 0 w N 1 8 x M T I w L 0 F 1 d G 9 S Z W 1 v d m V k Q 2 9 s d W 1 u c z E u e 2 d z Z X N f c T U s M j c z f S Z x d W 9 0 O y w m c X V v d D t T Z W N 0 a W 9 u M S 9 O U k 1 Q T m V 3 U m V s Y X B z Z U 1 v Z G V s S V 9 E Q V R B X z I w M j M t M D I t M D d f M T E y M C 9 B d X R v U m V t b 3 Z l Z E N v b H V t b n M x L n t n c 2 V z X 3 E 2 L D I 3 N H 0 m c X V v d D s s J n F 1 b 3 Q 7 U 2 V j d G l v b j E v T l J N U E 5 l d 1 J l b G F w c 2 V N b 2 R l b E l f R E F U Q V 8 y M D I z L T A y L T A 3 X z E x M j A v Q X V 0 b 1 J l b W 9 2 Z W R D b 2 x 1 b W 5 z M S 5 7 Z 3 N l c 1 9 x N y w y N z V 9 J n F 1 b 3 Q 7 L C Z x d W 9 0 O 1 N l Y 3 R p b 2 4 x L 0 5 S T V B O Z X d S Z W x h c H N l T W 9 k Z W x J X 0 R B V E F f M j A y M y 0 w M i 0 w N 1 8 x M T I w L 0 F 1 d G 9 S Z W 1 v d m V k Q 2 9 s d W 1 u c z E u e 2 d z Z X N f c T g s M j c 2 f S Z x d W 9 0 O y w m c X V v d D t T Z W N 0 a W 9 u M S 9 O U k 1 Q T m V 3 U m V s Y X B z Z U 1 v Z G V s S V 9 E Q V R B X z I w M j M t M D I t M D d f M T E y M C 9 B d X R v U m V t b 3 Z l Z E N v b H V t b n M x L n t n c 2 V z X 3 E 5 L D I 3 N 3 0 m c X V v d D s s J n F 1 b 3 Q 7 U 2 V j d G l v b j E v T l J N U E 5 l d 1 J l b G F w c 2 V N b 2 R l b E l f R E F U Q V 8 y M D I z L T A y L T A 3 X z E x M j A v Q X V 0 b 1 J l b W 9 2 Z W R D b 2 x 1 b W 5 z M S 5 7 Z 3 N l c 1 9 x M T A s M j c 4 f S Z x d W 9 0 O y w m c X V v d D t T Z W N 0 a W 9 u M S 9 O U k 1 Q T m V 3 U m V s Y X B z Z U 1 v Z G V s S V 9 E Q V R B X z I w M j M t M D I t M D d f M T E y M C 9 B d X R v U m V t b 3 Z l Z E N v b H V t b n M x L n t x d W V z d G l v b m 5 h a X J l X 3 N 1 c l 9 s Y X V 0 b 2 V m Z m l j Y W N p d F 9 n c 2 V z X 2 N v b X B s Z X R l L D I 3 O X 0 m c X V v d D s s J n F 1 b 3 Q 7 U 2 V j d G l v b j E v T l J N U E 5 l d 1 J l b G F w c 2 V N b 2 R l b E l f R E F U Q V 8 y M D I z L T A y L T A 3 X z E x M j A v Q X V 0 b 1 J l b W 9 2 Z W R D b 2 x 1 b W 5 z M S 5 7 b W F 0 a H l z X 3 E x L D I 4 M H 0 m c X V v d D s s J n F 1 b 3 Q 7 U 2 V j d G l v b j E v T l J N U E 5 l d 1 J l b G F w c 2 V N b 2 R l b E l f R E F U Q V 8 y M D I z L T A y L T A 3 X z E x M j A v Q X V 0 b 1 J l b W 9 2 Z W R D b 2 x 1 b W 5 z M S 5 7 b W F 0 a H l z X 3 E y L D I 4 M X 0 m c X V v d D s s J n F 1 b 3 Q 7 U 2 V j d G l v b j E v T l J N U E 5 l d 1 J l b G F w c 2 V N b 2 R l b E l f R E F U Q V 8 y M D I z L T A y L T A 3 X z E x M j A v Q X V 0 b 1 J l b W 9 2 Z W R D b 2 x 1 b W 5 z M S 5 7 b W F 0 a H l z X 3 E z L D I 4 M n 0 m c X V v d D s s J n F 1 b 3 Q 7 U 2 V j d G l v b j E v T l J N U E 5 l d 1 J l b G F w c 2 V N b 2 R l b E l f R E F U Q V 8 y M D I z L T A y L T A 3 X z E x M j A v Q X V 0 b 1 J l b W 9 2 Z W R D b 2 x 1 b W 5 z M S 5 7 b W F 0 a H l z X 3 E 0 L D I 4 M 3 0 m c X V v d D s s J n F 1 b 3 Q 7 U 2 V j d G l v b j E v T l J N U E 5 l d 1 J l b G F w c 2 V N b 2 R l b E l f R E F U Q V 8 y M D I z L T A y L T A 3 X z E x M j A v Q X V 0 b 1 J l b W 9 2 Z W R D b 2 x 1 b W 5 z M S 5 7 b W F 0 a H l z X 3 E 1 L D I 4 N H 0 m c X V v d D s s J n F 1 b 3 Q 7 U 2 V j d G l v b j E v T l J N U E 5 l d 1 J l b G F w c 2 V N b 2 R l b E l f R E F U Q V 8 y M D I z L T A y L T A 3 X z E x M j A v Q X V 0 b 1 J l b W 9 2 Z W R D b 2 x 1 b W 5 z M S 5 7 b W F 0 a H l z X 3 E 2 L D I 4 N X 0 m c X V v d D s s J n F 1 b 3 Q 7 U 2 V j d G l v b j E v T l J N U E 5 l d 1 J l b G F w c 2 V N b 2 R l b E l f R E F U Q V 8 y M D I z L T A y L T A 3 X z E x M j A v Q X V 0 b 1 J l b W 9 2 Z W R D b 2 x 1 b W 5 z M S 5 7 b W F 0 a H l z X 3 E 3 L D I 4 N n 0 m c X V v d D s s J n F 1 b 3 Q 7 U 2 V j d G l v b j E v T l J N U E 5 l d 1 J l b G F w c 2 V N b 2 R l b E l f R E F U Q V 8 y M D I z L T A y L T A 3 X z E x M j A v Q X V 0 b 1 J l b W 9 2 Z W R D b 2 x 1 b W 5 z M S 5 7 b W F 0 a H l z X 3 E 4 L D I 4 N 3 0 m c X V v d D s s J n F 1 b 3 Q 7 U 2 V j d G l v b j E v T l J N U E 5 l d 1 J l b G F w c 2 V N b 2 R l b E l f R E F U Q V 8 y M D I z L T A y L T A 3 X z E x M j A v Q X V 0 b 1 J l b W 9 2 Z W R D b 2 x 1 b W 5 z M S 5 7 b W F 0 a H l z X 3 E 5 L D I 4 O H 0 m c X V v d D s s J n F 1 b 3 Q 7 U 2 V j d G l v b j E v T l J N U E 5 l d 1 J l b G F w c 2 V N b 2 R l b E l f R E F U Q V 8 y M D I z L T A y L T A 3 X z E x M j A v Q X V 0 b 1 J l b W 9 2 Z W R D b 2 x 1 b W 5 z M S 5 7 b W F 0 a H l z X 3 E x M C w y O D l 9 J n F 1 b 3 Q 7 L C Z x d W 9 0 O 1 N l Y 3 R p b 2 4 x L 0 5 S T V B O Z X d S Z W x h c H N l T W 9 k Z W x J X 0 R B V E F f M j A y M y 0 w M i 0 w N 1 8 x M T I w L 0 F 1 d G 9 S Z W 1 v d m V k Q 2 9 s d W 1 u c z E u e 2 1 h d G h 5 c 1 9 x M T E s M j k w f S Z x d W 9 0 O y w m c X V v d D t T Z W N 0 a W 9 u M S 9 O U k 1 Q T m V 3 U m V s Y X B z Z U 1 v Z G V s S V 9 E Q V R B X z I w M j M t M D I t M D d f M T E y M C 9 B d X R v U m V t b 3 Z l Z E N v b H V t b n M x L n t t Y X R o e X N f c T E y L D I 5 M X 0 m c X V v d D s s J n F 1 b 3 Q 7 U 2 V j d G l v b j E v T l J N U E 5 l d 1 J l b G F w c 2 V N b 2 R l b E l f R E F U Q V 8 y M D I z L T A y L T A 3 X z E x M j A v Q X V 0 b 1 J l b W 9 2 Z W R D b 2 x 1 b W 5 z M S 5 7 b W F 0 a H l z X 3 E x M y w y O T J 9 J n F 1 b 3 Q 7 L C Z x d W 9 0 O 1 N l Y 3 R p b 2 4 x L 0 5 S T V B O Z X d S Z W x h c H N l T W 9 k Z W x J X 0 R B V E F f M j A y M y 0 w M i 0 w N 1 8 x M T I w L 0 F 1 d G 9 S Z W 1 v d m V k Q 2 9 s d W 1 u c z E u e 2 1 h d G h 5 c 1 9 x M T Q s M j k z f S Z x d W 9 0 O y w m c X V v d D t T Z W N 0 a W 9 u M S 9 O U k 1 Q T m V 3 U m V s Y X B z Z U 1 v Z G V s S V 9 E Q V R B X z I w M j M t M D I t M D d f M T E y M C 9 B d X R v U m V t b 3 Z l Z E N v b H V t b n M x L n t t Y X R o e X N f c T E 1 L D I 5 N H 0 m c X V v d D s s J n F 1 b 3 Q 7 U 2 V j d G l v b j E v T l J N U E 5 l d 1 J l b G F w c 2 V N b 2 R l b E l f R E F U Q V 8 y M D I z L T A y L T A 3 X z E x M j A v Q X V 0 b 1 J l b W 9 2 Z W R D b 2 x 1 b W 5 z M S 5 7 b W F 0 a H l z X 3 E x N i w y O T V 9 J n F 1 b 3 Q 7 L C Z x d W 9 0 O 1 N l Y 3 R p b 2 4 x L 0 5 S T V B O Z X d S Z W x h c H N l T W 9 k Z W x J X 0 R B V E F f M j A y M y 0 w M i 0 w N 1 8 x M T I w L 0 F 1 d G 9 S Z W 1 v d m V k Q 2 9 s d W 1 u c z E u e 2 1 h d G h 5 c 1 9 x M T c s M j k 2 f S Z x d W 9 0 O y w m c X V v d D t T Z W N 0 a W 9 u M S 9 O U k 1 Q T m V 3 U m V s Y X B z Z U 1 v Z G V s S V 9 E Q V R B X z I w M j M t M D I t M D d f M T E y M C 9 B d X R v U m V t b 3 Z l Z E N v b H V t b n M x L n t t Y X R o e X N f c T E 4 L D I 5 N 3 0 m c X V v d D s s J n F 1 b 3 Q 7 U 2 V j d G l v b j E v T l J N U E 5 l d 1 J l b G F w c 2 V N b 2 R l b E l f R E F U Q V 8 y M D I z L T A y L T A 3 X z E x M j A v Q X V 0 b 1 J l b W 9 2 Z W R D b 2 x 1 b W 5 z M S 5 7 b W F 0 a H l z X 3 E x O S w y O T h 9 J n F 1 b 3 Q 7 L C Z x d W 9 0 O 1 N l Y 3 R p b 2 4 x L 0 5 S T V B O Z X d S Z W x h c H N l T W 9 k Z W x J X 0 R B V E F f M j A y M y 0 w M i 0 w N 1 8 x M T I w L 0 F 1 d G 9 S Z W 1 v d m V k Q 2 9 s d W 1 u c z E u e 2 1 h d G h 5 c 1 9 x M j A s M j k 5 f S Z x d W 9 0 O y w m c X V v d D t T Z W N 0 a W 9 u M S 9 O U k 1 Q T m V 3 U m V s Y X B z Z U 1 v Z G V s S V 9 E Q V R B X z I w M j M t M D I t M D d f M T E y M C 9 B d X R v U m V t b 3 Z l Z E N v b H V t b n M x L n t l Y 2 h l b G x l X 2 R h Y 3 R p d m F 0 a W 9 u X 2 1 h d G h 5 c 1 9 j b 2 1 w b G V 0 Z S w z M D B 9 J n F 1 b 3 Q 7 L C Z x d W 9 0 O 1 N l Y 3 R p b 2 4 x L 0 5 S T V B O Z X d S Z W x h c H N l T W 9 k Z W x J X 0 R B V E F f M j A y M y 0 w M i 0 w N 1 8 x M T I w L 0 F 1 d G 9 S Z W 1 v d m V k Q 2 9 s d W 1 u c z E u e 3 F 1 Z X N 0 a W 9 u b m F p c m V f c 3 V y X 2 x l c 1 9 y Z W x h d G l v b n N f c 2 9 j a W F s Z X N f c 3 N x N l 9 0 a W 1 l c 3 R h b X A s M z A x f S Z x d W 9 0 O y w m c X V v d D t T Z W N 0 a W 9 u M S 9 O U k 1 Q T m V 3 U m V s Y X B z Z U 1 v Z G V s S V 9 E Q V R B X z I w M j M t M D I t M D d f M T E y M C 9 B d X R v U m V t b 3 Z l Z E N v b H V t b n M x L n t z c 3 E 2 c X V h b n R f c T E s M z A y f S Z x d W 9 0 O y w m c X V v d D t T Z W N 0 a W 9 u M S 9 O U k 1 Q T m V 3 U m V s Y X B z Z U 1 v Z G V s S V 9 E Q V R B X z I w M j M t M D I t M D d f M T E y M C 9 B d X R v U m V t b 3 Z l Z E N v b H V t b n M x L n t z c 3 E 2 c X V h b F 9 x M S w z M D N 9 J n F 1 b 3 Q 7 L C Z x d W 9 0 O 1 N l Y 3 R p b 2 4 x L 0 5 S T V B O Z X d S Z W x h c H N l T W 9 k Z W x J X 0 R B V E F f M j A y M y 0 w M i 0 w N 1 8 x M T I w L 0 F 1 d G 9 S Z W 1 v d m V k Q 2 9 s d W 1 u c z E u e 3 N z c T Z x d W F u d F 9 x M i w z M D R 9 J n F 1 b 3 Q 7 L C Z x d W 9 0 O 1 N l Y 3 R p b 2 4 x L 0 5 S T V B O Z X d S Z W x h c H N l T W 9 k Z W x J X 0 R B V E F f M j A y M y 0 w M i 0 w N 1 8 x M T I w L 0 F 1 d G 9 S Z W 1 v d m V k Q 2 9 s d W 1 u c z E u e 3 N z c T Z x d W F s X 3 E y L D M w N X 0 m c X V v d D s s J n F 1 b 3 Q 7 U 2 V j d G l v b j E v T l J N U E 5 l d 1 J l b G F w c 2 V N b 2 R l b E l f R E F U Q V 8 y M D I z L T A y L T A 3 X z E x M j A v Q X V 0 b 1 J l b W 9 2 Z W R D b 2 x 1 b W 5 z M S 5 7 c 3 N x N n F 1 Y W 5 0 X 3 E z L D M w N n 0 m c X V v d D s s J n F 1 b 3 Q 7 U 2 V j d G l v b j E v T l J N U E 5 l d 1 J l b G F w c 2 V N b 2 R l b E l f R E F U Q V 8 y M D I z L T A y L T A 3 X z E x M j A v Q X V 0 b 1 J l b W 9 2 Z W R D b 2 x 1 b W 5 z M S 5 7 c 3 N x N n F 1 Y W x f c T M s M z A 3 f S Z x d W 9 0 O y w m c X V v d D t T Z W N 0 a W 9 u M S 9 O U k 1 Q T m V 3 U m V s Y X B z Z U 1 v Z G V s S V 9 E Q V R B X z I w M j M t M D I t M D d f M T E y M C 9 B d X R v U m V t b 3 Z l Z E N v b H V t b n M x L n t z c 3 E 2 c X V h b n R f c T Q s M z A 4 f S Z x d W 9 0 O y w m c X V v d D t T Z W N 0 a W 9 u M S 9 O U k 1 Q T m V 3 U m V s Y X B z Z U 1 v Z G V s S V 9 E Q V R B X z I w M j M t M D I t M D d f M T E y M C 9 B d X R v U m V t b 3 Z l Z E N v b H V t b n M x L n t z c 3 E 2 c X V h b F 9 x N C w z M D l 9 J n F 1 b 3 Q 7 L C Z x d W 9 0 O 1 N l Y 3 R p b 2 4 x L 0 5 S T V B O Z X d S Z W x h c H N l T W 9 k Z W x J X 0 R B V E F f M j A y M y 0 w M i 0 w N 1 8 x M T I w L 0 F 1 d G 9 S Z W 1 v d m V k Q 2 9 s d W 1 u c z E u e 3 N z c T Z x d W F u d F 9 x N S w z M T B 9 J n F 1 b 3 Q 7 L C Z x d W 9 0 O 1 N l Y 3 R p b 2 4 x L 0 5 S T V B O Z X d S Z W x h c H N l T W 9 k Z W x J X 0 R B V E F f M j A y M y 0 w M i 0 w N 1 8 x M T I w L 0 F 1 d G 9 S Z W 1 v d m V k Q 2 9 s d W 1 u c z E u e 3 N z c T Z x d W F s X 3 E 1 L D M x M X 0 m c X V v d D s s J n F 1 b 3 Q 7 U 2 V j d G l v b j E v T l J N U E 5 l d 1 J l b G F w c 2 V N b 2 R l b E l f R E F U Q V 8 y M D I z L T A y L T A 3 X z E x M j A v Q X V 0 b 1 J l b W 9 2 Z W R D b 2 x 1 b W 5 z M S 5 7 c 3 N x N n F 1 Y W 5 0 X 3 E 2 L D M x M n 0 m c X V v d D s s J n F 1 b 3 Q 7 U 2 V j d G l v b j E v T l J N U E 5 l d 1 J l b G F w c 2 V N b 2 R l b E l f R E F U Q V 8 y M D I z L T A y L T A 3 X z E x M j A v Q X V 0 b 1 J l b W 9 2 Z W R D b 2 x 1 b W 5 z M S 5 7 c 3 N x N n F 1 Y W x f c T Y s M z E z f S Z x d W 9 0 O y w m c X V v d D t T Z W N 0 a W 9 u M S 9 O U k 1 Q T m V 3 U m V s Y X B z Z U 1 v Z G V s S V 9 E Q V R B X z I w M j M t M D I t M D d f M T E y M C 9 B d X R v U m V t b 3 Z l Z E N v b H V t b n M x L n t x d W V z d G l v b m 5 h a X J l X 3 N 1 c l 9 s Z X N f c m V s Y X R p b 2 5 z X 3 N v Y 2 l h b G V z X 3 N z c T Z f Y 2 9 t c G x l d G U s M z E 0 f S Z x d W 9 0 O y w m c X V v d D t T Z W N 0 a W 9 u M S 9 O U k 1 Q T m V 3 U m V s Y X B z Z U 1 v Z G V s S V 9 E Q V R B X z I w M j M t M D I t M D d f M T E y M C 9 B d X R v U m V t b 3 Z l Z E N v b H V t b n M x L n t i Z W F y b m l f Y X R h e G l l X 2 p k c 3 l v L D M x N X 0 m c X V v d D s s J n F 1 b 3 Q 7 U 2 V j d G l v b j E v T l J N U E 5 l d 1 J l b G F w c 2 V N b 2 R l b E l f R E F U Q V 8 y M D I z L T A y L T A 3 X z E x M j A v Q X V 0 b 1 J l b W 9 2 Z W R D b 2 x 1 b W 5 z M S 5 7 Y m V h c m 5 p X 2 F 0 Y X h p Z V 9 q Z 3 N 5 b y w z M T Z 9 J n F 1 b 3 Q 7 L C Z x d W 9 0 O 1 N l Y 3 R p b 2 4 x L 0 5 S T V B O Z X d S Z W x h c H N l T W 9 k Z W x J X 0 R B V E F f M j A y M y 0 w M i 0 w N 1 8 x M T I w L 0 F 1 d G 9 S Z W 1 v d m V k Q 2 9 s d W 1 u c z E u e 2 J l Y X J u a V 9 h d G F 4 a W V f a m R z e W Y s M z E 3 f S Z x d W 9 0 O y w m c X V v d D t T Z W N 0 a W 9 u M S 9 O U k 1 Q T m V 3 U m V s Y X B z Z U 1 v Z G V s S V 9 E Q V R B X z I w M j M t M D I t M D d f M T E y M C 9 B d X R v U m V t b 3 Z l Z E N v b H V t b n M x L n t i Z W F y b m l f Y X R h e G l l X 2 p n c 3 l m L D M x O H 0 m c X V v d D s s J n F 1 b 3 Q 7 U 2 V j d G l v b j E v T l J N U E 5 l d 1 J l b G F w c 2 V N b 2 R l b E l f R E F U Q V 8 y M D I z L T A y L T A 3 X z E x M j A v Q X V 0 b 1 J l b W 9 2 Z W R D b 2 x 1 b W 5 z M S 5 7 Y m V h c m 5 p X 2 Z s d W V u Y 2 V h b H R l c m 5 l Z S w z M T l 9 J n F 1 b 3 Q 7 L C Z x d W 9 0 O 1 N l Y 3 R p b 2 4 x L 0 5 S T V B O Z X d S Z W x h c H N l T W 9 k Z W x J X 0 R B V E F f M j A y M y 0 w M i 0 w N 1 8 x M T I w L 0 F 1 d G 9 S Z W 1 v d m V k Q 2 9 s d W 1 u c z E u e 2 J l Y X J u a V 9 v c m R p Y W x w a G F i M S w z M j B 9 J n F 1 b 3 Q 7 L C Z x d W 9 0 O 1 N l Y 3 R p b 2 4 x L 0 5 S T V B O Z X d S Z W x h c H N l T W 9 k Z W x J X 0 R B V E F f M j A y M y 0 w M i 0 w N 1 8 x M T I w L 0 F 1 d G 9 S Z W 1 v d m V k Q 2 9 s d W 1 u c z E u e 2 J l Y X J u a V 9 v c m R p Y W x w a G F i M i w z M j F 9 J n F 1 b 3 Q 7 L C Z x d W 9 0 O 1 N l Y 3 R p b 2 4 x L 0 5 S T V B O Z X d S Z W x h c H N l T W 9 k Z W x J X 0 R B V E F f M j A y M y 0 w M i 0 w N 1 8 x M T I w L 0 F 1 d G 9 S Z W 1 v d m V k Q 2 9 s d W 1 u c z E u e 2 J l Y X J u a V 9 v c m R p Y W x w a G F i M y w z M j J 9 J n F 1 b 3 Q 7 L C Z x d W 9 0 O 1 N l Y 3 R p b 2 4 x L 0 5 S T V B O Z X d S Z W x h c H N l T W 9 k Z W x J X 0 R B V E F f M j A y M y 0 w M i 0 w N 1 8 x M T I w L 0 F 1 d G 9 S Z W 1 v d m V k Q 2 9 s d W 1 u c z E u e 2 J l Y X J u a V 9 v c m R p Y W x w a G F i N C w z M j N 9 J n F 1 b 3 Q 7 L C Z x d W 9 0 O 1 N l Y 3 R p b 2 4 x L 0 5 S T V B O Z X d S Z W x h c H N l T W 9 k Z W x J X 0 R B V E F f M j A y M y 0 w M i 0 w N 1 8 x M T I w L 0 F 1 d G 9 S Z W 1 v d m V k Q 2 9 s d W 1 u c z E u e 2 J l Y X J u a V 9 v c m R p Y W x w a G F i N S w z M j R 9 J n F 1 b 3 Q 7 L C Z x d W 9 0 O 1 N l Y 3 R p b 2 4 x L 0 5 S T V B O Z X d S Z W x h c H N l T W 9 k Z W x J X 0 R B V E F f M j A y M y 0 w M i 0 w N 1 8 x M T I w L 0 F 1 d G 9 S Z W 1 v d m V k Q 2 9 s d W 1 u c z E u e 2 J l Y X J u a V 9 j Y X B 2 a X M x L D M y N X 0 m c X V v d D s s J n F 1 b 3 Q 7 U 2 V j d G l v b j E v T l J N U E 5 l d 1 J l b G F w c 2 V N b 2 R l b E l f R E F U Q V 8 y M D I z L T A y L T A 3 X z E x M j A v Q X V 0 b 1 J l b W 9 2 Z W R D b 2 x 1 b W 5 z M S 5 7 Y m V h c m 5 p X 2 N h c H Z p c z I s M z I 2 f S Z x d W 9 0 O y w m c X V v d D t T Z W N 0 a W 9 u M S 9 O U k 1 Q T m V 3 U m V s Y X B z Z U 1 v Z G V s S V 9 E Q V R B X z I w M j M t M D I t M D d f M T E y M C 9 B d X R v U m V t b 3 Z l Z E N v b H V t b n M x L n t i Z W F y b m l f Y 2 F w d m l z M y w z M j d 9 J n F 1 b 3 Q 7 L C Z x d W 9 0 O 1 N l Y 3 R p b 2 4 x L 0 5 S T V B O Z X d S Z W x h c H N l T W 9 k Z W x J X 0 R B V E F f M j A y M y 0 w M i 0 w N 1 8 x M T I w L 0 F 1 d G 9 S Z W 1 v d m V k Q 2 9 s d W 1 u c z E u e 2 J l Y X J u a V 9 j Y X B 2 a X M 0 L D M y O H 0 m c X V v d D s s J n F 1 b 3 Q 7 U 2 V j d G l v b j E v T l J N U E 5 l d 1 J l b G F w c 2 V N b 2 R l b E l f R E F U Q V 8 y M D I z L T A y L T A 3 X z E x M j A v Q X V 0 b 1 J l b W 9 2 Z W R D b 2 x 1 b W 5 z M S 5 7 Y m V h c m 5 p X 2 N h c H Z p c z U s M z I 5 f S Z x d W 9 0 O y w m c X V v d D t T Z W N 0 a W 9 u M S 9 O U k 1 Q T m V 3 U m V s Y X B z Z U 1 v Z G V s S V 9 E Q V R B X z I w M j M t M D I t M D d f M T E y M C 9 B d X R v U m V t b 3 Z l Z E N v b H V t b n M x L n t i Z W F y b m l f b W V t d m V y Y m F s Z W R p Z m Z l c m V l L D M z M H 0 m c X V v d D s s J n F 1 b 3 Q 7 U 2 V j d G l v b j E v T l J N U E 5 l d 1 J l b G F w c 2 V N b 2 R l b E l f R E F U Q V 8 y M D I z L T A y L T A 3 X z E x M j A v Q X V 0 b 1 J l b W 9 2 Z W R D b 2 x 1 b W 5 z M S 5 7 Y m V h c m 5 p X 2 N v b X B s Z X R l L D M z M X 0 m c X V v d D s s J n F 1 b 3 Q 7 U 2 V j d G l v b j E v T l J N U E 5 l d 1 J l b G F w c 2 V N b 2 R l b E l f R E F U Q V 8 y M D I z L T A y L T A 3 X z E x M j A v Q X V 0 b 1 J l b W 9 2 Z W R D b 2 x 1 b W 5 z M S 5 7 Z m 9 y b T F f Y 2 9 t c G x l d G U s M z M y f S Z x d W 9 0 O y w m c X V v d D t T Z W N 0 a W 9 u M S 9 O U k 1 Q T m V 3 U m V s Y X B z Z U 1 v Z G V s S V 9 E Q V R B X z I w M j M t M D I t M D d f M T E y M C 9 B d X R v U m V t b 3 Z l Z E N v b H V t b n M x L n t o c 2 l f c T E s M z M z f S Z x d W 9 0 O y w m c X V v d D t T Z W N 0 a W 9 u M S 9 O U k 1 Q T m V 3 U m V s Y X B z Z U 1 v Z G V s S V 9 E Q V R B X z I w M j M t M D I t M D d f M T E y M C 9 B d X R v U m V t b 3 Z l Z E N v b H V t b n M x L n t o c 2 l f c T I s M z M 0 f S Z x d W 9 0 O y w m c X V v d D t T Z W N 0 a W 9 u M S 9 O U k 1 Q T m V 3 U m V s Y X B z Z U 1 v Z G V s S V 9 E Q V R B X z I w M j M t M D I t M D d f M T E y M C 9 B d X R v U m V t b 3 Z l Z E N v b H V t b n M x L n t o c 2 l f c T M s M z M 1 f S Z x d W 9 0 O y w m c X V v d D t T Z W N 0 a W 9 u M S 9 O U k 1 Q T m V 3 U m V s Y X B z Z U 1 v Z G V s S V 9 E Q V R B X z I w M j M t M D I t M D d f M T E y M C 9 B d X R v U m V t b 3 Z l Z E N v b H V t b n M x L n t o c 2 l f c T Q s M z M 2 f S Z x d W 9 0 O y w m c X V v d D t T Z W N 0 a W 9 u M S 9 O U k 1 Q T m V 3 U m V s Y X B z Z U 1 v Z G V s S V 9 E Q V R B X z I w M j M t M D I t M D d f M T E y M C 9 B d X R v U m V t b 3 Z l Z E N v b H V t b n M x L n t o c 2 l f c T U s M z M 3 f S Z x d W 9 0 O y w m c X V v d D t T Z W N 0 a W 9 u M S 9 O U k 1 Q T m V 3 U m V s Y X B z Z U 1 v Z G V s S V 9 E Q V R B X z I w M j M t M D I t M D d f M T E y M C 9 B d X R v U m V t b 3 Z l Z E N v b H V t b n M x L n t o c 2 l f c T Y s M z M 4 f S Z x d W 9 0 O y w m c X V v d D t T Z W N 0 a W 9 u M S 9 O U k 1 Q T m V 3 U m V s Y X B z Z U 1 v Z G V s S V 9 E Q V R B X z I w M j M t M D I t M D d f M T E y M C 9 B d X R v U m V t b 3 Z l Z E N v b H V t b n M x L n t o c 2 l f c T c s M z M 5 f S Z x d W 9 0 O y w m c X V v d D t T Z W N 0 a W 9 u M S 9 O U k 1 Q T m V 3 U m V s Y X B z Z U 1 v Z G V s S V 9 E Q V R B X z I w M j M t M D I t M D d f M T E y M C 9 B d X R v U m V t b 3 Z l Z E N v b H V t b n M x L n t o c 2 l f c T g s M z Q w f S Z x d W 9 0 O y w m c X V v d D t T Z W N 0 a W 9 u M S 9 O U k 1 Q T m V 3 U m V s Y X B z Z U 1 v Z G V s S V 9 E Q V R B X z I w M j M t M D I t M D d f M T E y M C 9 B d X R v U m V t b 3 Z l Z E N v b H V t b n M x L n t o c 2 l f c T k s M z Q x f S Z x d W 9 0 O y w m c X V v d D t T Z W N 0 a W 9 u M S 9 O U k 1 Q T m V 3 U m V s Y X B z Z U 1 v Z G V s S V 9 E Q V R B X z I w M j M t M D I t M D d f M T E y M C 9 B d X R v U m V t b 3 Z l Z E N v b H V t b n M x L n t o e X B l c n N v b W 5 p Z V 9 o c 2 l f Y 2 9 t c G x l d G U s M z Q y f S Z x d W 9 0 O y w m c X V v d D t T Z W N 0 a W 9 u M S 9 O U k 1 Q T m V 3 U m V s Y X B z Z U 1 v Z G V s S V 9 E Q V R B X z I w M j M t M D I t M D d f M T E y M C 9 B d X R v U m V t b 3 Z l Z E N v b H V t b n M x L n t z c 3 F f b j E s M z Q z f S Z x d W 9 0 O y w m c X V v d D t T Z W N 0 a W 9 u M S 9 O U k 1 Q T m V 3 U m V s Y X B z Z U 1 v Z G V s S V 9 E Q V R B X z I w M j M t M D I t M D d f M T E y M C 9 B d X R v U m V t b 3 Z l Z E N v b H V t b n M x L n t z c 3 F f c z I s M z Q 0 f S Z x d W 9 0 O y w m c X V v d D t T Z W N 0 a W 9 u M S 9 O U k 1 Q T m V 3 U m V s Y X B z Z U 1 v Z G V s S V 9 E Q V R B X z I w M j M t M D I t M D d f M T E y M C 9 B d X R v U m V t b 3 Z l Z E N v b H V t b n M x L n t z c 3 F f b j I s M z Q 1 f S Z x d W 9 0 O y w m c X V v d D t T Z W N 0 a W 9 u M S 9 O U k 1 Q T m V 3 U m V s Y X B z Z U 1 v Z G V s S V 9 E Q V R B X z I w M j M t M D I t M D d f M T E y M C 9 B d X R v U m V t b 3 Z l Z E N v b H V t b n M x L n t z c 3 F f c z E s M z Q 2 f S Z x d W 9 0 O y w m c X V v d D t T Z W N 0 a W 9 u M S 9 O U k 1 Q T m V 3 U m V s Y X B z Z U 1 v Z G V s S V 9 E Q V R B X z I w M j M t M D I t M D d f M T E y M C 9 B d X R v U m V t b 3 Z l Z E N v b H V t b n M x L n t z c 3 F f b j M s M z Q 3 f S Z x d W 9 0 O y w m c X V v d D t T Z W N 0 a W 9 u M S 9 O U k 1 Q T m V 3 U m V s Y X B z Z U 1 v Z G V s S V 9 E Q V R B X z I w M j M t M D I t M D d f M T E y M C 9 B d X R v U m V t b 3 Z l Z E N v b H V t b n M x L n t z c 3 F f c z M s M z Q 4 f S Z x d W 9 0 O y w m c X V v d D t T Z W N 0 a W 9 u M S 9 O U k 1 Q T m V 3 U m V s Y X B z Z U 1 v Z G V s S V 9 E Q V R B X z I w M j M t M D I t M D d f M T E y M C 9 B d X R v U m V t b 3 Z l Z E N v b H V t b n M x L n t z c 3 F f b j Q s M z Q 5 f S Z x d W 9 0 O y w m c X V v d D t T Z W N 0 a W 9 u M S 9 O U k 1 Q T m V 3 U m V s Y X B z Z U 1 v Z G V s S V 9 E Q V R B X z I w M j M t M D I t M D d f M T E y M C 9 B d X R v U m V t b 3 Z l Z E N v b H V t b n M x L n t z c 3 F f c z Q s M z U w f S Z x d W 9 0 O y w m c X V v d D t T Z W N 0 a W 9 u M S 9 O U k 1 Q T m V 3 U m V s Y X B z Z U 1 v Z G V s S V 9 E Q V R B X z I w M j M t M D I t M D d f M T E y M C 9 B d X R v U m V t b 3 Z l Z E N v b H V t b n M x L n t z c 3 F f b j U s M z U x f S Z x d W 9 0 O y w m c X V v d D t T Z W N 0 a W 9 u M S 9 O U k 1 Q T m V 3 U m V s Y X B z Z U 1 v Z G V s S V 9 E Q V R B X z I w M j M t M D I t M D d f M T E y M C 9 B d X R v U m V t b 3 Z l Z E N v b H V t b n M x L n t z c 3 F f c z U s M z U y f S Z x d W 9 0 O y w m c X V v d D t T Z W N 0 a W 9 u M S 9 O U k 1 Q T m V 3 U m V s Y X B z Z U 1 v Z G V s S V 9 E Q V R B X z I w M j M t M D I t M D d f M T E y M C 9 B d X R v U m V t b 3 Z l Z E N v b H V t b n M x L n t z c 3 F f b j Y s M z U z f S Z x d W 9 0 O y w m c X V v d D t T Z W N 0 a W 9 u M S 9 O U k 1 Q T m V 3 U m V s Y X B z Z U 1 v Z G V s S V 9 E Q V R B X z I w M j M t M D I t M D d f M T E y M C 9 B d X R v U m V t b 3 Z l Z E N v b H V t b n M x L n t z c 3 F f c z Y s M z U 0 f S Z x d W 9 0 O y w m c X V v d D t T Z W N 0 a W 9 u M S 9 O U k 1 Q T m V 3 U m V s Y X B z Z U 1 v Z G V s S V 9 E Q V R B X z I w M j M t M D I t M D d f M T E y M C 9 B d X R v U m V t b 3 Z l Z E N v b H V t b n M x L n t z d X B w b 3 J 0 X 3 N v Y 2 l h b F 9 z c 3 E 2 X 2 N v b X B s Z X R l L D M 1 N X 0 m c X V v d D s s J n F 1 b 3 Q 7 U 2 V j d G l v b j E v T l J N U E 5 l d 1 J l b G F w c 2 V N b 2 R l b E l f R E F U Q V 8 y M D I z L T A y L T A 3 X z E x M j A v Q X V 0 b 1 J l b W 9 2 Z W R D b 2 x 1 b W 5 z M S 5 7 Y 3 R x X 3 E x L D M 1 N n 0 m c X V v d D s s J n F 1 b 3 Q 7 U 2 V j d G l v b j E v T l J N U E 5 l d 1 J l b G F w c 2 V N b 2 R l b E l f R E F U Q V 8 y M D I z L T A y L T A 3 X z E x M j A v Q X V 0 b 1 J l b W 9 2 Z W R D b 2 x 1 b W 5 z M S 5 7 Y 3 R x X 3 E y L D M 1 N 3 0 m c X V v d D s s J n F 1 b 3 Q 7 U 2 V j d G l v b j E v T l J N U E 5 l d 1 J l b G F w c 2 V N b 2 R l b E l f R E F U Q V 8 y M D I z L T A y L T A 3 X z E x M j A v Q X V 0 b 1 J l b W 9 2 Z W R D b 2 x 1 b W 5 z M S 5 7 Y 3 R x X 3 E z L D M 1 O H 0 m c X V v d D s s J n F 1 b 3 Q 7 U 2 V j d G l v b j E v T l J N U E 5 l d 1 J l b G F w c 2 V N b 2 R l b E l f R E F U Q V 8 y M D I z L T A y L T A 3 X z E x M j A v Q X V 0 b 1 J l b W 9 2 Z W R D b 2 x 1 b W 5 z M S 5 7 Y 3 R x X 3 E 0 L D M 1 O X 0 m c X V v d D s s J n F 1 b 3 Q 7 U 2 V j d G l v b j E v T l J N U E 5 l d 1 J l b G F w c 2 V N b 2 R l b E l f R E F U Q V 8 y M D I z L T A y L T A 3 X z E x M j A v Q X V 0 b 1 J l b W 9 2 Z W R D b 2 x 1 b W 5 z M S 5 7 Y 3 R x X 3 E 1 L D M 2 M H 0 m c X V v d D s s J n F 1 b 3 Q 7 U 2 V j d G l v b j E v T l J N U E 5 l d 1 J l b G F w c 2 V N b 2 R l b E l f R E F U Q V 8 y M D I z L T A y L T A 3 X z E x M j A v Q X V 0 b 1 J l b W 9 2 Z W R D b 2 x 1 b W 5 z M S 5 7 Y 3 R x X 3 E 2 L D M 2 M X 0 m c X V v d D s s J n F 1 b 3 Q 7 U 2 V j d G l v b j E v T l J N U E 5 l d 1 J l b G F w c 2 V N b 2 R l b E l f R E F U Q V 8 y M D I z L T A y L T A 3 X z E x M j A v Q X V 0 b 1 J l b W 9 2 Z W R D b 2 x 1 b W 5 z M S 5 7 Y 3 R x X 3 E 3 L D M 2 M n 0 m c X V v d D s s J n F 1 b 3 Q 7 U 2 V j d G l v b j E v T l J N U E 5 l d 1 J l b G F w c 2 V N b 2 R l b E l f R E F U Q V 8 y M D I z L T A y L T A 3 X z E x M j A v Q X V 0 b 1 J l b W 9 2 Z W R D b 2 x 1 b W 5 z M S 5 7 Y 3 R x X 3 E 4 L D M 2 M 3 0 m c X V v d D s s J n F 1 b 3 Q 7 U 2 V j d G l v b j E v T l J N U E 5 l d 1 J l b G F w c 2 V N b 2 R l b E l f R E F U Q V 8 y M D I z L T A y L T A 3 X z E x M j A v Q X V 0 b 1 J l b W 9 2 Z W R D b 2 x 1 b W 5 z M S 5 7 Y 3 R x X 3 E 5 L D M 2 N H 0 m c X V v d D s s J n F 1 b 3 Q 7 U 2 V j d G l v b j E v T l J N U E 5 l d 1 J l b G F w c 2 V N b 2 R l b E l f R E F U Q V 8 y M D I z L T A y L T A 3 X z E x M j A v Q X V 0 b 1 J l b W 9 2 Z W R D b 2 x 1 b W 5 z M S 5 7 Y 3 R x X 3 E x M C w z N j V 9 J n F 1 b 3 Q 7 L C Z x d W 9 0 O 1 N l Y 3 R p b 2 4 x L 0 5 S T V B O Z X d S Z W x h c H N l T W 9 k Z W x J X 0 R B V E F f M j A y M y 0 w M i 0 w N 1 8 x M T I w L 0 F 1 d G 9 S Z W 1 v d m V k Q 2 9 s d W 1 u c z E u e 2 N 0 c V 9 x M T E s M z Y 2 f S Z x d W 9 0 O y w m c X V v d D t T Z W N 0 a W 9 u M S 9 O U k 1 Q T m V 3 U m V s Y X B z Z U 1 v Z G V s S V 9 E Q V R B X z I w M j M t M D I t M D d f M T E y M C 9 B d X R v U m V t b 3 Z l Z E N v b H V t b n M x L n t j d H F f c T E y L D M 2 N 3 0 m c X V v d D s s J n F 1 b 3 Q 7 U 2 V j d G l v b j E v T l J N U E 5 l d 1 J l b G F w c 2 V N b 2 R l b E l f R E F U Q V 8 y M D I z L T A y L T A 3 X z E x M j A v Q X V 0 b 1 J l b W 9 2 Z W R D b 2 x 1 b W 5 z M S 5 7 Y 3 R x X 3 E x M y w z N j h 9 J n F 1 b 3 Q 7 L C Z x d W 9 0 O 1 N l Y 3 R p b 2 4 x L 0 5 S T V B O Z X d S Z W x h c H N l T W 9 k Z W x J X 0 R B V E F f M j A y M y 0 w M i 0 w N 1 8 x M T I w L 0 F 1 d G 9 S Z W 1 v d m V k Q 2 9 s d W 1 u c z E u e 2 N 0 c V 9 x M T Q s M z Y 5 f S Z x d W 9 0 O y w m c X V v d D t T Z W N 0 a W 9 u M S 9 O U k 1 Q T m V 3 U m V s Y X B z Z U 1 v Z G V s S V 9 E Q V R B X z I w M j M t M D I t M D d f M T E y M C 9 B d X R v U m V t b 3 Z l Z E N v b H V t b n M x L n t j d H F f c T E 1 L D M 3 M H 0 m c X V v d D s s J n F 1 b 3 Q 7 U 2 V j d G l v b j E v T l J N U E 5 l d 1 J l b G F w c 2 V N b 2 R l b E l f R E F U Q V 8 y M D I z L T A y L T A 3 X z E x M j A v Q X V 0 b 1 J l b W 9 2 Z W R D b 2 x 1 b W 5 z M S 5 7 Y 3 R x X 3 E x N i w z N z F 9 J n F 1 b 3 Q 7 L C Z x d W 9 0 O 1 N l Y 3 R p b 2 4 x L 0 5 S T V B O Z X d S Z W x h c H N l T W 9 k Z W x J X 0 R B V E F f M j A y M y 0 w M i 0 w N 1 8 x M T I w L 0 F 1 d G 9 S Z W 1 v d m V k Q 2 9 s d W 1 u c z E u e 2 N 0 c V 9 x M T c s M z c y f S Z x d W 9 0 O y w m c X V v d D t T Z W N 0 a W 9 u M S 9 O U k 1 Q T m V 3 U m V s Y X B z Z U 1 v Z G V s S V 9 E Q V R B X z I w M j M t M D I t M D d f M T E y M C 9 B d X R v U m V t b 3 Z l Z E N v b H V t b n M x L n t j d H F f c T E 4 L D M 3 M 3 0 m c X V v d D s s J n F 1 b 3 Q 7 U 2 V j d G l v b j E v T l J N U E 5 l d 1 J l b G F w c 2 V N b 2 R l b E l f R E F U Q V 8 y M D I z L T A y L T A 3 X z E x M j A v Q X V 0 b 1 J l b W 9 2 Z W R D b 2 x 1 b W 5 z M S 5 7 Y 3 R x X 3 E x O S w z N z R 9 J n F 1 b 3 Q 7 L C Z x d W 9 0 O 1 N l Y 3 R p b 2 4 x L 0 5 S T V B O Z X d S Z W x h c H N l T W 9 k Z W x J X 0 R B V E F f M j A y M y 0 w M i 0 w N 1 8 x M T I w L 0 F 1 d G 9 S Z W 1 v d m V k Q 2 9 s d W 1 u c z E u e 2 N 0 c V 9 x M j A s M z c 1 f S Z x d W 9 0 O y w m c X V v d D t T Z W N 0 a W 9 u M S 9 O U k 1 Q T m V 3 U m V s Y X B z Z U 1 v Z G V s S V 9 E Q V R B X z I w M j M t M D I t M D d f M T E y M C 9 B d X R v U m V t b 3 Z l Z E N v b H V t b n M x L n t j d H F f c T I x L D M 3 N n 0 m c X V v d D s s J n F 1 b 3 Q 7 U 2 V j d G l v b j E v T l J N U E 5 l d 1 J l b G F w c 2 V N b 2 R l b E l f R E F U Q V 8 y M D I z L T A y L T A 3 X z E x M j A v Q X V 0 b 1 J l b W 9 2 Z W R D b 2 x 1 b W 5 z M S 5 7 Y 3 R x X 3 E y M i w z N z d 9 J n F 1 b 3 Q 7 L C Z x d W 9 0 O 1 N l Y 3 R p b 2 4 x L 0 5 S T V B O Z X d S Z W x h c H N l T W 9 k Z W x J X 0 R B V E F f M j A y M y 0 w M i 0 w N 1 8 x M T I w L 0 F 1 d G 9 S Z W 1 v d m V k Q 2 9 s d W 1 u c z E u e 2 N 0 c V 9 x M j M s M z c 4 f S Z x d W 9 0 O y w m c X V v d D t T Z W N 0 a W 9 u M S 9 O U k 1 Q T m V 3 U m V s Y X B z Z U 1 v Z G V s S V 9 E Q V R B X z I w M j M t M D I t M D d f M T E y M C 9 B d X R v U m V t b 3 Z l Z E N v b H V t b n M x L n t j d H F f c T I 0 L D M 3 O X 0 m c X V v d D s s J n F 1 b 3 Q 7 U 2 V j d G l v b j E v T l J N U E 5 l d 1 J l b G F w c 2 V N b 2 R l b E l f R E F U Q V 8 y M D I z L T A y L T A 3 X z E x M j A v Q X V 0 b 1 J l b W 9 2 Z W R D b 2 x 1 b W 5 z M S 5 7 Y 3 R x X 3 E y N S w z O D B 9 J n F 1 b 3 Q 7 L C Z x d W 9 0 O 1 N l Y 3 R p b 2 4 x L 0 5 S T V B O Z X d S Z W x h c H N l T W 9 k Z W x J X 0 R B V E F f M j A y M y 0 w M i 0 w N 1 8 x M T I w L 0 F 1 d G 9 S Z W 1 v d m V k Q 2 9 s d W 1 u c z E u e 2 N 0 c V 9 x M j c s M z g x f S Z x d W 9 0 O y w m c X V v d D t T Z W N 0 a W 9 u M S 9 O U k 1 Q T m V 3 U m V s Y X B z Z U 1 v Z G V s S V 9 E Q V R B X z I w M j M t M D I t M D d f M T E y M C 9 B d X R v U m V t b 3 Z l Z E N v b H V t b n M x L n t j d H F f c T I 2 L D M 4 M n 0 m c X V v d D s s J n F 1 b 3 Q 7 U 2 V j d G l v b j E v T l J N U E 5 l d 1 J l b G F w c 2 V N b 2 R l b E l f R E F U Q V 8 y M D I z L T A y L T A 3 X z E x M j A v Q X V 0 b 1 J l b W 9 2 Z W R D b 2 x 1 b W 5 z M S 5 7 Y 3 R x X 3 E y O C w z O D N 9 J n F 1 b 3 Q 7 L C Z x d W 9 0 O 1 N l Y 3 R p b 2 4 x L 0 5 S T V B O Z X d S Z W x h c H N l T W 9 k Z W x J X 0 R B V E F f M j A y M y 0 w M i 0 w N 1 8 x M T I w L 0 F 1 d G 9 S Z W 1 v d m V k Q 2 9 s d W 1 u c z E u e 3 R y Y X V t Y X R p c 2 1 l c 1 9 p b m Z h b n R p b G V z X 2 N 0 c V 9 j b 2 1 w b G V 0 Z S w z O D R 9 J n F 1 b 3 Q 7 L C Z x d W 9 0 O 1 N l Y 3 R p b 2 4 x L 0 5 S T V B O Z X d S Z W x h c H N l T W 9 k Z W x J X 0 R B V E F f M j A y M y 0 w M i 0 w N 1 8 x M T I w L 0 F 1 d G 9 S Z W 1 v d m V k Q 2 9 s d W 1 u c z E u e 3 J y c 1 9 x M S w z O D V 9 J n F 1 b 3 Q 7 L C Z x d W 9 0 O 1 N l Y 3 R p b 2 4 x L 0 5 S T V B O Z X d S Z W x h c H N l T W 9 k Z W x J X 0 R B V E F f M j A y M y 0 w M i 0 w N 1 8 x M T I w L 0 F 1 d G 9 S Z W 1 v d m V k Q 2 9 s d W 1 u c z E u e 3 J y c 1 9 x M i w z O D Z 9 J n F 1 b 3 Q 7 L C Z x d W 9 0 O 1 N l Y 3 R p b 2 4 x L 0 5 S T V B O Z X d S Z W x h c H N l T W 9 k Z W x J X 0 R B V E F f M j A y M y 0 w M i 0 w N 1 8 x M T I w L 0 F 1 d G 9 S Z W 1 v d m V k Q 2 9 s d W 1 u c z E u e 3 J y c 1 9 x M y w z O D d 9 J n F 1 b 3 Q 7 L C Z x d W 9 0 O 1 N l Y 3 R p b 2 4 x L 0 5 S T V B O Z X d S Z W x h c H N l T W 9 k Z W x J X 0 R B V E F f M j A y M y 0 w M i 0 w N 1 8 x M T I w L 0 F 1 d G 9 S Z W 1 v d m V k Q 2 9 s d W 1 u c z E u e 3 J y c 1 9 x N C w z O D h 9 J n F 1 b 3 Q 7 L C Z x d W 9 0 O 1 N l Y 3 R p b 2 4 x L 0 5 S T V B O Z X d S Z W x h c H N l T W 9 k Z W x J X 0 R B V E F f M j A y M y 0 w M i 0 w N 1 8 x M T I w L 0 F 1 d G 9 S Z W 1 v d m V k Q 2 9 s d W 1 u c z E u e 3 J y c 1 9 x N S w z O D l 9 J n F 1 b 3 Q 7 L C Z x d W 9 0 O 1 N l Y 3 R p b 2 4 x L 0 5 S T V B O Z X d S Z W x h c H N l T W 9 k Z W x J X 0 R B V E F f M j A y M y 0 w M i 0 w N 1 8 x M T I w L 0 F 1 d G 9 S Z W 1 v d m V k Q 2 9 s d W 1 u c z E u e 3 J y c 1 9 x N i w z O T B 9 J n F 1 b 3 Q 7 L C Z x d W 9 0 O 1 N l Y 3 R p b 2 4 x L 0 5 S T V B O Z X d S Z W x h c H N l T W 9 k Z W x J X 0 R B V E F f M j A y M y 0 w M i 0 w N 1 8 x M T I w L 0 F 1 d G 9 S Z W 1 v d m V k Q 2 9 s d W 1 u c z E u e 3 J y c 1 9 x N y w z O T F 9 J n F 1 b 3 Q 7 L C Z x d W 9 0 O 1 N l Y 3 R p b 2 4 x L 0 5 S T V B O Z X d S Z W x h c H N l T W 9 k Z W x J X 0 R B V E F f M j A y M y 0 w M i 0 w N 1 8 x M T I w L 0 F 1 d G 9 S Z W 1 v d m V k Q 2 9 s d W 1 u c z E u e 3 J y c 1 9 x O C w z O T J 9 J n F 1 b 3 Q 7 L C Z x d W 9 0 O 1 N l Y 3 R p b 2 4 x L 0 5 S T V B O Z X d S Z W x h c H N l T W 9 k Z W x J X 0 R B V E F f M j A y M y 0 w M i 0 w N 1 8 x M T I w L 0 F 1 d G 9 S Z W 1 v d m V k Q 2 9 s d W 1 u c z E u e 3 J y c 1 9 x O S w z O T N 9 J n F 1 b 3 Q 7 L C Z x d W 9 0 O 1 N l Y 3 R p b 2 4 x L 0 5 S T V B O Z X d S Z W x h c H N l T W 9 k Z W x J X 0 R B V E F f M j A y M y 0 w M i 0 w N 1 8 x M T I w L 0 F 1 d G 9 S Z W 1 v d m V k Q 2 9 s d W 1 u c z E u e 3 J y c 1 9 x M T A s M z k 0 f S Z x d W 9 0 O y w m c X V v d D t T Z W N 0 a W 9 u M S 9 O U k 1 Q T m V 3 U m V s Y X B z Z U 1 v Z G V s S V 9 E Q V R B X z I w M j M t M D I t M D d f M T E y M C 9 B d X R v U m V t b 3 Z l Z E N v b H V t b n M x L n t y d W 1 p b m F 0 a W 9 u c 1 9 y c n M x M F 9 j b 2 1 w b G V 0 Z S w z O T V 9 J n F 1 b 3 Q 7 L C Z x d W 9 0 O 1 N l Y 3 R p b 2 4 x L 0 5 S T V B O Z X d S Z W x h c H N l T W 9 k Z W x J X 0 R B V E F f M j A y M y 0 w M i 0 w N 1 8 x M T I w L 0 F 1 d G 9 S Z W 1 v d m V k Q 2 9 s d W 1 u c z E u e 2 F z c 2 l z d F 9 x M W E s M z k 2 f S Z x d W 9 0 O y w m c X V v d D t T Z W N 0 a W 9 u M S 9 O U k 1 Q T m V 3 U m V s Y X B z Z U 1 v Z G V s S V 9 E Q V R B X z I w M j M t M D I t M D d f M T E y M C 9 B d X R v U m V t b 3 Z l Z E N v b H V t b n M x L n t h c 3 N p c 3 R f c T F i L D M 5 N 3 0 m c X V v d D s s J n F 1 b 3 Q 7 U 2 V j d G l v b j E v T l J N U E 5 l d 1 J l b G F w c 2 V N b 2 R l b E l f R E F U Q V 8 y M D I z L T A y L T A 3 X z E x M j A v Q X V 0 b 1 J l b W 9 2 Z W R D b 2 x 1 b W 5 z M S 5 7 Y X N z a X N 0 X 3 E x Y y w z O T h 9 J n F 1 b 3 Q 7 L C Z x d W 9 0 O 1 N l Y 3 R p b 2 4 x L 0 5 S T V B O Z X d S Z W x h c H N l T W 9 k Z W x J X 0 R B V E F f M j A y M y 0 w M i 0 w N 1 8 x M T I w L 0 F 1 d G 9 S Z W 1 v d m V k Q 2 9 s d W 1 u c z E u e 2 F z c 2 l z d F 9 x M W Q s M z k 5 f S Z x d W 9 0 O y w m c X V v d D t T Z W N 0 a W 9 u M S 9 O U k 1 Q T m V 3 U m V s Y X B z Z U 1 v Z G V s S V 9 E Q V R B X z I w M j M t M D I t M D d f M T E y M C 9 B d X R v U m V t b 3 Z l Z E N v b H V t b n M x L n t h c 3 N p c 3 R f c T F l L D Q w M H 0 m c X V v d D s s J n F 1 b 3 Q 7 U 2 V j d G l v b j E v T l J N U E 5 l d 1 J l b G F w c 2 V N b 2 R l b E l f R E F U Q V 8 y M D I z L T A y L T A 3 X z E x M j A v Q X V 0 b 1 J l b W 9 2 Z W R D b 2 x 1 b W 5 z M S 5 7 Y X N z a X N 0 X 3 E x Z i w 0 M D F 9 J n F 1 b 3 Q 7 L C Z x d W 9 0 O 1 N l Y 3 R p b 2 4 x L 0 5 S T V B O Z X d S Z W x h c H N l T W 9 k Z W x J X 0 R B V E F f M j A y M y 0 w M i 0 w N 1 8 x M T I w L 0 F 1 d G 9 S Z W 1 v d m V k Q 2 9 s d W 1 u c z E u e 2 F z c 2 l z d F 9 x M W c s N D A y f S Z x d W 9 0 O y w m c X V v d D t T Z W N 0 a W 9 u M S 9 O U k 1 Q T m V 3 U m V s Y X B z Z U 1 v Z G V s S V 9 E Q V R B X z I w M j M t M D I t M D d f M T E y M C 9 B d X R v U m V t b 3 Z l Z E N v b H V t b n M x L n t h c 3 N p c 3 R f c T F o L D Q w M 3 0 m c X V v d D s s J n F 1 b 3 Q 7 U 2 V j d G l v b j E v T l J N U E 5 l d 1 J l b G F w c 2 V N b 2 R l b E l f R E F U Q V 8 y M D I z L T A y L T A 3 X z E x M j A v Q X V 0 b 1 J l b W 9 2 Z W R D b 2 x 1 b W 5 z M S 5 7 Y X N z a X N 0 X 3 E x a S w 0 M D R 9 J n F 1 b 3 Q 7 L C Z x d W 9 0 O 1 N l Y 3 R p b 2 4 x L 0 5 S T V B O Z X d S Z W x h c H N l T W 9 k Z W x J X 0 R B V E F f M j A y M y 0 w M i 0 w N 1 8 x M T I w L 0 F 1 d G 9 S Z W 1 v d m V k Q 2 9 s d W 1 u c z E u e 2 F z c 2 l z d F 9 x M W o s N D A 1 f S Z x d W 9 0 O y w m c X V v d D t T Z W N 0 a W 9 u M S 9 O U k 1 Q T m V 3 U m V s Y X B z Z U 1 v Z G V s S V 9 E Q V R B X z I w M j M t M D I t M D d f M T E y M C 9 B d X R v U m V t b 3 Z l Z E N v b H V t b n M x L n t h c 3 N p c 3 R f c T F q X 2 F 1 d H J l c y w 0 M D Z 9 J n F 1 b 3 Q 7 L C Z x d W 9 0 O 1 N l Y 3 R p b 2 4 x L 0 5 S T V B O Z X d S Z W x h c H N l T W 9 k Z W x J X 0 R B V E F f M j A y M y 0 w M i 0 w N 1 8 x M T I w L 0 F 1 d G 9 S Z W 1 v d m V k Q 2 9 s d W 1 u c z E u e 2 F z c 2 l z d F 9 x M m E s N D A 3 f S Z x d W 9 0 O y w m c X V v d D t T Z W N 0 a W 9 u M S 9 O U k 1 Q T m V 3 U m V s Y X B z Z U 1 v Z G V s S V 9 E Q V R B X z I w M j M t M D I t M D d f M T E y M C 9 B d X R v U m V t b 3 Z l Z E N v b H V t b n M x L n t h c 3 N p c 3 R f c T J i L D Q w O H 0 m c X V v d D s s J n F 1 b 3 Q 7 U 2 V j d G l v b j E v T l J N U E 5 l d 1 J l b G F w c 2 V N b 2 R l b E l f R E F U Q V 8 y M D I z L T A y L T A 3 X z E x M j A v Q X V 0 b 1 J l b W 9 2 Z W R D b 2 x 1 b W 5 z M S 5 7 Y X N z c 2 l 0 X 3 E y Y y w 0 M D l 9 J n F 1 b 3 Q 7 L C Z x d W 9 0 O 1 N l Y 3 R p b 2 4 x L 0 5 S T V B O Z X d S Z W x h c H N l T W 9 k Z W x J X 0 R B V E F f M j A y M y 0 w M i 0 w N 1 8 x M T I w L 0 F 1 d G 9 S Z W 1 v d m V k Q 2 9 s d W 1 u c z E u e 2 F z c 2 l z d F 9 x M m Q s N D E w f S Z x d W 9 0 O y w m c X V v d D t T Z W N 0 a W 9 u M S 9 O U k 1 Q T m V 3 U m V s Y X B z Z U 1 v Z G V s S V 9 E Q V R B X z I w M j M t M D I t M D d f M T E y M C 9 B d X R v U m V t b 3 Z l Z E N v b H V t b n M x L n t h c 3 N p c 3 R f c T J l L D Q x M X 0 m c X V v d D s s J n F 1 b 3 Q 7 U 2 V j d G l v b j E v T l J N U E 5 l d 1 J l b G F w c 2 V N b 2 R l b E l f R E F U Q V 8 y M D I z L T A y L T A 3 X z E x M j A v Q X V 0 b 1 J l b W 9 2 Z W R D b 2 x 1 b W 5 z M S 5 7 Y X N z a X N 0 X 3 E y Z i w 0 M T J 9 J n F 1 b 3 Q 7 L C Z x d W 9 0 O 1 N l Y 3 R p b 2 4 x L 0 5 S T V B O Z X d S Z W x h c H N l T W 9 k Z W x J X 0 R B V E F f M j A y M y 0 w M i 0 w N 1 8 x M T I w L 0 F 1 d G 9 S Z W 1 v d m V k Q 2 9 s d W 1 u c z E u e 2 F z c 2 l z d F 9 x M m c s N D E z f S Z x d W 9 0 O y w m c X V v d D t T Z W N 0 a W 9 u M S 9 O U k 1 Q T m V 3 U m V s Y X B z Z U 1 v Z G V s S V 9 E Q V R B X z I w M j M t M D I t M D d f M T E y M C 9 B d X R v U m V t b 3 Z l Z E N v b H V t b n M x L n t h c 3 N p c 3 R f c T J o L D Q x N H 0 m c X V v d D s s J n F 1 b 3 Q 7 U 2 V j d G l v b j E v T l J N U E 5 l d 1 J l b G F w c 2 V N b 2 R l b E l f R E F U Q V 8 y M D I z L T A y L T A 3 X z E x M j A v Q X V 0 b 1 J l b W 9 2 Z W R D b 2 x 1 b W 5 z M S 5 7 Y X N z a X N 0 X 3 E y a S w 0 M T V 9 J n F 1 b 3 Q 7 L C Z x d W 9 0 O 1 N l Y 3 R p b 2 4 x L 0 5 S T V B O Z X d S Z W x h c H N l T W 9 k Z W x J X 0 R B V E F f M j A y M y 0 w M i 0 w N 1 8 x M T I w L 0 F 1 d G 9 S Z W 1 v d m V k Q 2 9 s d W 1 u c z E u e 2 F z c 2 l z d F 9 x M m o s N D E 2 f S Z x d W 9 0 O y w m c X V v d D t T Z W N 0 a W 9 u M S 9 O U k 1 Q T m V 3 U m V s Y X B z Z U 1 v Z G V s S V 9 E Q V R B X z I w M j M t M D I t M D d f M T E y M C 9 B d X R v U m V t b 3 Z l Z E N v b H V t b n M x L n t h c 3 N p c 3 R f c T N h L D Q x N 3 0 m c X V v d D s s J n F 1 b 3 Q 7 U 2 V j d G l v b j E v T l J N U E 5 l d 1 J l b G F w c 2 V N b 2 R l b E l f R E F U Q V 8 y M D I z L T A y L T A 3 X z E x M j A v Q X V 0 b 1 J l b W 9 2 Z W R D b 2 x 1 b W 5 z M S 5 7 Y X N z a X N 0 X 3 E z Y i w 0 M T h 9 J n F 1 b 3 Q 7 L C Z x d W 9 0 O 1 N l Y 3 R p b 2 4 x L 0 5 S T V B O Z X d S Z W x h c H N l T W 9 k Z W x J X 0 R B V E F f M j A y M y 0 w M i 0 w N 1 8 x M T I w L 0 F 1 d G 9 S Z W 1 v d m V k Q 2 9 s d W 1 u c z E u e 2 F z c 2 l z d F 9 x M 2 M s N D E 5 f S Z x d W 9 0 O y w m c X V v d D t T Z W N 0 a W 9 u M S 9 O U k 1 Q T m V 3 U m V s Y X B z Z U 1 v Z G V s S V 9 E Q V R B X z I w M j M t M D I t M D d f M T E y M C 9 B d X R v U m V t b 3 Z l Z E N v b H V t b n M x L n t h c 3 N p c 3 R f c T N k L D Q y M H 0 m c X V v d D s s J n F 1 b 3 Q 7 U 2 V j d G l v b j E v T l J N U E 5 l d 1 J l b G F w c 2 V N b 2 R l b E l f R E F U Q V 8 y M D I z L T A y L T A 3 X z E x M j A v Q X V 0 b 1 J l b W 9 2 Z W R D b 2 x 1 b W 5 z M S 5 7 Y X N z a X N 0 X 3 E z Z S w 0 M j F 9 J n F 1 b 3 Q 7 L C Z x d W 9 0 O 1 N l Y 3 R p b 2 4 x L 0 5 S T V B O Z X d S Z W x h c H N l T W 9 k Z W x J X 0 R B V E F f M j A y M y 0 w M i 0 w N 1 8 x M T I w L 0 F 1 d G 9 S Z W 1 v d m V k Q 2 9 s d W 1 u c z E u e 2 F z c 2 l z d F 9 x M 2 Y s N D I y f S Z x d W 9 0 O y w m c X V v d D t T Z W N 0 a W 9 u M S 9 O U k 1 Q T m V 3 U m V s Y X B z Z U 1 v Z G V s S V 9 E Q V R B X z I w M j M t M D I t M D d f M T E y M C 9 B d X R v U m V t b 3 Z l Z E N v b H V t b n M x L n t h c 3 N p c 3 R f c T N n L D Q y M 3 0 m c X V v d D s s J n F 1 b 3 Q 7 U 2 V j d G l v b j E v T l J N U E 5 l d 1 J l b G F w c 2 V N b 2 R l b E l f R E F U Q V 8 y M D I z L T A y L T A 3 X z E x M j A v Q X V 0 b 1 J l b W 9 2 Z W R D b 2 x 1 b W 5 z M S 5 7 Y X N z a X N 0 X 3 E z a C w 0 M j R 9 J n F 1 b 3 Q 7 L C Z x d W 9 0 O 1 N l Y 3 R p b 2 4 x L 0 5 S T V B O Z X d S Z W x h c H N l T W 9 k Z W x J X 0 R B V E F f M j A y M y 0 w M i 0 w N 1 8 x M T I w L 0 F 1 d G 9 S Z W 1 v d m V k Q 2 9 s d W 1 u c z E u e 2 F z c 2 l z d F 9 x M 2 k s N D I 1 f S Z x d W 9 0 O y w m c X V v d D t T Z W N 0 a W 9 u M S 9 O U k 1 Q T m V 3 U m V s Y X B z Z U 1 v Z G V s S V 9 E Q V R B X z I w M j M t M D I t M D d f M T E y M C 9 B d X R v U m V t b 3 Z l Z E N v b H V t b n M x L n t h c 3 N p c 3 R f c T N q L D Q y N n 0 m c X V v d D s s J n F 1 b 3 Q 7 U 2 V j d G l v b j E v T l J N U E 5 l d 1 J l b G F w c 2 V N b 2 R l b E l f R E F U Q V 8 y M D I z L T A y L T A 3 X z E x M j A v Q X V 0 b 1 J l b W 9 2 Z W R D b 2 x 1 b W 5 z M S 5 7 Y X N z a X N 0 X 3 E 0 Y S w 0 M j d 9 J n F 1 b 3 Q 7 L C Z x d W 9 0 O 1 N l Y 3 R p b 2 4 x L 0 5 S T V B O Z X d S Z W x h c H N l T W 9 k Z W x J X 0 R B V E F f M j A y M y 0 w M i 0 w N 1 8 x M T I w L 0 F 1 d G 9 S Z W 1 v d m V k Q 2 9 s d W 1 u c z E u e 2 F z c 2 l z d F 9 x N G I s N D I 4 f S Z x d W 9 0 O y w m c X V v d D t T Z W N 0 a W 9 u M S 9 O U k 1 Q T m V 3 U m V s Y X B z Z U 1 v Z G V s S V 9 E Q V R B X z I w M j M t M D I t M D d f M T E y M C 9 B d X R v U m V t b 3 Z l Z E N v b H V t b n M x L n t h c 3 N p c 3 R f c T R j L D Q y O X 0 m c X V v d D s s J n F 1 b 3 Q 7 U 2 V j d G l v b j E v T l J N U E 5 l d 1 J l b G F w c 2 V N b 2 R l b E l f R E F U Q V 8 y M D I z L T A y L T A 3 X z E x M j A v Q X V 0 b 1 J l b W 9 2 Z W R D b 2 x 1 b W 5 z M S 5 7 Y X N z a X N 0 X 3 E 0 Z C w 0 M z B 9 J n F 1 b 3 Q 7 L C Z x d W 9 0 O 1 N l Y 3 R p b 2 4 x L 0 5 S T V B O Z X d S Z W x h c H N l T W 9 k Z W x J X 0 R B V E F f M j A y M y 0 w M i 0 w N 1 8 x M T I w L 0 F 1 d G 9 S Z W 1 v d m V k Q 2 9 s d W 1 u c z E u e 2 F z c 2 l z d F 9 x N G U s N D M x f S Z x d W 9 0 O y w m c X V v d D t T Z W N 0 a W 9 u M S 9 O U k 1 Q T m V 3 U m V s Y X B z Z U 1 v Z G V s S V 9 E Q V R B X z I w M j M t M D I t M D d f M T E y M C 9 B d X R v U m V t b 3 Z l Z E N v b H V t b n M x L n t h c 3 N p c 3 R f c T R m L D Q z M n 0 m c X V v d D s s J n F 1 b 3 Q 7 U 2 V j d G l v b j E v T l J N U E 5 l d 1 J l b G F w c 2 V N b 2 R l b E l f R E F U Q V 8 y M D I z L T A y L T A 3 X z E x M j A v Q X V 0 b 1 J l b W 9 2 Z W R D b 2 x 1 b W 5 z M S 5 7 Y X N z a X N 0 X 3 E 0 Z y w 0 M z N 9 J n F 1 b 3 Q 7 L C Z x d W 9 0 O 1 N l Y 3 R p b 2 4 x L 0 5 S T V B O Z X d S Z W x h c H N l T W 9 k Z W x J X 0 R B V E F f M j A y M y 0 w M i 0 w N 1 8 x M T I w L 0 F 1 d G 9 S Z W 1 v d m V k Q 2 9 s d W 1 u c z E u e 2 F z c 2 l z d F 9 x N G g s N D M 0 f S Z x d W 9 0 O y w m c X V v d D t T Z W N 0 a W 9 u M S 9 O U k 1 Q T m V 3 U m V s Y X B z Z U 1 v Z G V s S V 9 E Q V R B X z I w M j M t M D I t M D d f M T E y M C 9 B d X R v U m V t b 3 Z l Z E N v b H V t b n M x L n t h c 3 N p c 3 R f c T R p L D Q z N X 0 m c X V v d D s s J n F 1 b 3 Q 7 U 2 V j d G l v b j E v T l J N U E 5 l d 1 J l b G F w c 2 V N b 2 R l b E l f R E F U Q V 8 y M D I z L T A y L T A 3 X z E x M j A v Q X V 0 b 1 J l b W 9 2 Z W R D b 2 x 1 b W 5 z M S 5 7 Y X N z a X N 0 X 3 E 0 a i w 0 M z Z 9 J n F 1 b 3 Q 7 L C Z x d W 9 0 O 1 N l Y 3 R p b 2 4 x L 0 5 S T V B O Z X d S Z W x h c H N l T W 9 k Z W x J X 0 R B V E F f M j A y M y 0 w M i 0 w N 1 8 x M T I w L 0 F 1 d G 9 S Z W 1 v d m V k Q 2 9 s d W 1 u c z E u e 2 F z c 2 l z d F 9 x N W E s N D M 3 f S Z x d W 9 0 O y w m c X V v d D t T Z W N 0 a W 9 u M S 9 O U k 1 Q T m V 3 U m V s Y X B z Z U 1 v Z G V s S V 9 E Q V R B X z I w M j M t M D I t M D d f M T E y M C 9 B d X R v U m V t b 3 Z l Z E N v b H V t b n M x L n t h c 3 N p c 3 R f c T V i L D Q z O H 0 m c X V v d D s s J n F 1 b 3 Q 7 U 2 V j d G l v b j E v T l J N U E 5 l d 1 J l b G F w c 2 V N b 2 R l b E l f R E F U Q V 8 y M D I z L T A y L T A 3 X z E x M j A v Q X V 0 b 1 J l b W 9 2 Z W R D b 2 x 1 b W 5 z M S 5 7 Y X N z a X N 0 X 3 E 1 Y y w 0 M z l 9 J n F 1 b 3 Q 7 L C Z x d W 9 0 O 1 N l Y 3 R p b 2 4 x L 0 5 S T V B O Z X d S Z W x h c H N l T W 9 k Z W x J X 0 R B V E F f M j A y M y 0 w M i 0 w N 1 8 x M T I w L 0 F 1 d G 9 S Z W 1 v d m V k Q 2 9 s d W 1 u c z E u e 2 F z c 2 l z d F 9 x N W Q s N D Q w f S Z x d W 9 0 O y w m c X V v d D t T Z W N 0 a W 9 u M S 9 O U k 1 Q T m V 3 U m V s Y X B z Z U 1 v Z G V s S V 9 E Q V R B X z I w M j M t M D I t M D d f M T E y M C 9 B d X R v U m V t b 3 Z l Z E N v b H V t b n M x L n t h c 3 N p c 3 R f c T V l L D Q 0 M X 0 m c X V v d D s s J n F 1 b 3 Q 7 U 2 V j d G l v b j E v T l J N U E 5 l d 1 J l b G F w c 2 V N b 2 R l b E l f R E F U Q V 8 y M D I z L T A y L T A 3 X z E x M j A v Q X V 0 b 1 J l b W 9 2 Z W R D b 2 x 1 b W 5 z M S 5 7 Y X N z a X N 0 X 3 E 1 Z i w 0 N D J 9 J n F 1 b 3 Q 7 L C Z x d W 9 0 O 1 N l Y 3 R p b 2 4 x L 0 5 S T V B O Z X d S Z W x h c H N l T W 9 k Z W x J X 0 R B V E F f M j A y M y 0 w M i 0 w N 1 8 x M T I w L 0 F 1 d G 9 S Z W 1 v d m V k Q 2 9 s d W 1 u c z E u e 2 F z c 2 l z d F 9 x N W c s N D Q z f S Z x d W 9 0 O y w m c X V v d D t T Z W N 0 a W 9 u M S 9 O U k 1 Q T m V 3 U m V s Y X B z Z U 1 v Z G V s S V 9 E Q V R B X z I w M j M t M D I t M D d f M T E y M C 9 B d X R v U m V t b 3 Z l Z E N v b H V t b n M x L n t h c 3 N p c 3 R f c T V o L D Q 0 N H 0 m c X V v d D s s J n F 1 b 3 Q 7 U 2 V j d G l v b j E v T l J N U E 5 l d 1 J l b G F w c 2 V N b 2 R l b E l f R E F U Q V 8 y M D I z L T A y L T A 3 X z E x M j A v Q X V 0 b 1 J l b W 9 2 Z W R D b 2 x 1 b W 5 z M S 5 7 Y X N z a X N 0 X 3 E 1 a S w 0 N D V 9 J n F 1 b 3 Q 7 L C Z x d W 9 0 O 1 N l Y 3 R p b 2 4 x L 0 5 S T V B O Z X d S Z W x h c H N l T W 9 k Z W x J X 0 R B V E F f M j A y M y 0 w M i 0 w N 1 8 x M T I w L 0 F 1 d G 9 S Z W 1 v d m V k Q 2 9 s d W 1 u c z E u e 2 F z c 2 l z d F 9 x N W o s N D Q 2 f S Z x d W 9 0 O y w m c X V v d D t T Z W N 0 a W 9 u M S 9 O U k 1 Q T m V 3 U m V s Y X B z Z U 1 v Z G V s S V 9 E Q V R B X z I w M j M t M D I t M D d f M T E y M C 9 B d X R v U m V t b 3 Z l Z E N v b H V t b n M x L n t h c 3 N p c 3 R f c T Z h L D Q 0 N 3 0 m c X V v d D s s J n F 1 b 3 Q 7 U 2 V j d G l v b j E v T l J N U E 5 l d 1 J l b G F w c 2 V N b 2 R l b E l f R E F U Q V 8 y M D I z L T A y L T A 3 X z E x M j A v Q X V 0 b 1 J l b W 9 2 Z W R D b 2 x 1 b W 5 z M S 5 7 Y X N z a X N 0 X 3 E 2 Y i w 0 N D h 9 J n F 1 b 3 Q 7 L C Z x d W 9 0 O 1 N l Y 3 R p b 2 4 x L 0 5 S T V B O Z X d S Z W x h c H N l T W 9 k Z W x J X 0 R B V E F f M j A y M y 0 w M i 0 w N 1 8 x M T I w L 0 F 1 d G 9 S Z W 1 v d m V k Q 2 9 s d W 1 u c z E u e 2 F z c 2 l z d F 9 x N m M s N D Q 5 f S Z x d W 9 0 O y w m c X V v d D t T Z W N 0 a W 9 u M S 9 O U k 1 Q T m V 3 U m V s Y X B z Z U 1 v Z G V s S V 9 E Q V R B X z I w M j M t M D I t M D d f M T E y M C 9 B d X R v U m V t b 3 Z l Z E N v b H V t b n M x L n t h c 3 N p c 3 R f c T Z k L D Q 1 M H 0 m c X V v d D s s J n F 1 b 3 Q 7 U 2 V j d G l v b j E v T l J N U E 5 l d 1 J l b G F w c 2 V N b 2 R l b E l f R E F U Q V 8 y M D I z L T A y L T A 3 X z E x M j A v Q X V 0 b 1 J l b W 9 2 Z W R D b 2 x 1 b W 5 z M S 5 7 Y X N z a X N 0 X 3 E 2 Z S w 0 N T F 9 J n F 1 b 3 Q 7 L C Z x d W 9 0 O 1 N l Y 3 R p b 2 4 x L 0 5 S T V B O Z X d S Z W x h c H N l T W 9 k Z W x J X 0 R B V E F f M j A y M y 0 w M i 0 w N 1 8 x M T I w L 0 F 1 d G 9 S Z W 1 v d m V k Q 2 9 s d W 1 u c z E u e 2 F z c 2 l z d F 9 x N m Y s N D U y f S Z x d W 9 0 O y w m c X V v d D t T Z W N 0 a W 9 u M S 9 O U k 1 Q T m V 3 U m V s Y X B z Z U 1 v Z G V s S V 9 E Q V R B X z I w M j M t M D I t M D d f M T E y M C 9 B d X R v U m V t b 3 Z l Z E N v b H V t b n M x L n t h c 3 N p c 3 R f c T Z n L D Q 1 M 3 0 m c X V v d D s s J n F 1 b 3 Q 7 U 2 V j d G l v b j E v T l J N U E 5 l d 1 J l b G F w c 2 V N b 2 R l b E l f R E F U Q V 8 y M D I z L T A y L T A 3 X z E x M j A v Q X V 0 b 1 J l b W 9 2 Z W R D b 2 x 1 b W 5 z M S 5 7 Y X N z a X N 0 X 3 E 2 a C w 0 N T R 9 J n F 1 b 3 Q 7 L C Z x d W 9 0 O 1 N l Y 3 R p b 2 4 x L 0 5 S T V B O Z X d S Z W x h c H N l T W 9 k Z W x J X 0 R B V E F f M j A y M y 0 w M i 0 w N 1 8 x M T I w L 0 F 1 d G 9 S Z W 1 v d m V k Q 2 9 s d W 1 u c z E u e 2 F z c 2 l z d F 9 x N m k s N D U 1 f S Z x d W 9 0 O y w m c X V v d D t T Z W N 0 a W 9 u M S 9 O U k 1 Q T m V 3 U m V s Y X B z Z U 1 v Z G V s S V 9 E Q V R B X z I w M j M t M D I t M D d f M T E y M C 9 B d X R v U m V t b 3 Z l Z E N v b H V t b n M x L n t h c 3 N p c 3 R f c T Z q L D Q 1 N n 0 m c X V v d D s s J n F 1 b 3 Q 7 U 2 V j d G l v b j E v T l J N U E 5 l d 1 J l b G F w c 2 V N b 2 R l b E l f R E F U Q V 8 y M D I z L T A y L T A 3 X z E x M j A v Q X V 0 b 1 J l b W 9 2 Z W R D b 2 x 1 b W 5 z M S 5 7 Y X N z a X N 0 X 3 E 3 Y S w 0 N T d 9 J n F 1 b 3 Q 7 L C Z x d W 9 0 O 1 N l Y 3 R p b 2 4 x L 0 5 S T V B O Z X d S Z W x h c H N l T W 9 k Z W x J X 0 R B V E F f M j A y M y 0 w M i 0 w N 1 8 x M T I w L 0 F 1 d G 9 S Z W 1 v d m V k Q 2 9 s d W 1 u c z E u e 2 F z c 2 l z d F 9 x N 2 I s N D U 4 f S Z x d W 9 0 O y w m c X V v d D t T Z W N 0 a W 9 u M S 9 O U k 1 Q T m V 3 U m V s Y X B z Z U 1 v Z G V s S V 9 E Q V R B X z I w M j M t M D I t M D d f M T E y M C 9 B d X R v U m V t b 3 Z l Z E N v b H V t b n M x L n t h c 3 N p c 3 R f c T d j L D Q 1 O X 0 m c X V v d D s s J n F 1 b 3 Q 7 U 2 V j d G l v b j E v T l J N U E 5 l d 1 J l b G F w c 2 V N b 2 R l b E l f R E F U Q V 8 y M D I z L T A y L T A 3 X z E x M j A v Q X V 0 b 1 J l b W 9 2 Z W R D b 2 x 1 b W 5 z M S 5 7 Y X N z a X N 0 X 3 E 3 Z C w 0 N j B 9 J n F 1 b 3 Q 7 L C Z x d W 9 0 O 1 N l Y 3 R p b 2 4 x L 0 5 S T V B O Z X d S Z W x h c H N l T W 9 k Z W x J X 0 R B V E F f M j A y M y 0 w M i 0 w N 1 8 x M T I w L 0 F 1 d G 9 S Z W 1 v d m V k Q 2 9 s d W 1 u c z E u e 2 F z c 2 l z d F 9 x N 2 U s N D Y x f S Z x d W 9 0 O y w m c X V v d D t T Z W N 0 a W 9 u M S 9 O U k 1 Q T m V 3 U m V s Y X B z Z U 1 v Z G V s S V 9 E Q V R B X z I w M j M t M D I t M D d f M T E y M C 9 B d X R v U m V t b 3 Z l Z E N v b H V t b n M x L n t h c 3 N p c 3 R f c T d m L D Q 2 M n 0 m c X V v d D s s J n F 1 b 3 Q 7 U 2 V j d G l v b j E v T l J N U E 5 l d 1 J l b G F w c 2 V N b 2 R l b E l f R E F U Q V 8 y M D I z L T A y L T A 3 X z E x M j A v Q X V 0 b 1 J l b W 9 2 Z W R D b 2 x 1 b W 5 z M S 5 7 Y X N z a X N 0 X 3 E 3 Z y w 0 N j N 9 J n F 1 b 3 Q 7 L C Z x d W 9 0 O 1 N l Y 3 R p b 2 4 x L 0 5 S T V B O Z X d S Z W x h c H N l T W 9 k Z W x J X 0 R B V E F f M j A y M y 0 w M i 0 w N 1 8 x M T I w L 0 F 1 d G 9 S Z W 1 v d m V k Q 2 9 s d W 1 u c z E u e 2 F z c 2 l z d F 9 x N 2 g s N D Y 0 f S Z x d W 9 0 O y w m c X V v d D t T Z W N 0 a W 9 u M S 9 O U k 1 Q T m V 3 U m V s Y X B z Z U 1 v Z G V s S V 9 E Q V R B X z I w M j M t M D I t M D d f M T E y M C 9 B d X R v U m V t b 3 Z l Z E N v b H V t b n M x L n t h c 3 N p c 3 R f c T d p L D Q 2 N X 0 m c X V v d D s s J n F 1 b 3 Q 7 U 2 V j d G l v b j E v T l J N U E 5 l d 1 J l b G F w c 2 V N b 2 R l b E l f R E F U Q V 8 y M D I z L T A y L T A 3 X z E x M j A v Q X V 0 b 1 J l b W 9 2 Z W R D b 2 x 1 b W 5 z M S 5 7 Y X N z a X N 0 X 3 E 3 a i w 0 N j Z 9 J n F 1 b 3 Q 7 L C Z x d W 9 0 O 1 N l Y 3 R p b 2 4 x L 0 5 S T V B O Z X d S Z W x h c H N l T W 9 k Z W x J X 0 R B V E F f M j A y M y 0 w M i 0 w N 1 8 x M T I w L 0 F 1 d G 9 S Z W 1 v d m V k Q 2 9 s d W 1 u c z E u e 2 F z c 2 l z d F 9 x O C w 0 N j d 9 J n F 1 b 3 Q 7 L C Z x d W 9 0 O 1 N l Y 3 R p b 2 4 x L 0 5 S T V B O Z X d S Z W x h c H N l T W 9 k Z W x J X 0 R B V E F f M j A y M y 0 w M i 0 w N 1 8 x M T I w L 0 F 1 d G 9 S Z W 1 v d m V k Q 2 9 s d W 1 u c z E u e 2 N v b n N v b W 1 h d G l v b n N f c 3 V i c 3 R h b m N l c 1 9 h c 3 N p c 3 R f d j N f Y 2 9 t c G x l d G U s N D Y 4 f S Z x d W 9 0 O 1 0 s J n F 1 b 3 Q 7 Q 2 9 s d W 1 u Q 2 9 1 b n Q m c X V v d D s 6 N D Y 5 L C Z x d W 9 0 O 0 t l e U N v b H V t b k 5 h b W V z J n F 1 b 3 Q 7 O l t d L C Z x d W 9 0 O 0 N v b H V t b k l k Z W 5 0 a X R p Z X M m c X V v d D s 6 W y Z x d W 9 0 O 1 N l Y 3 R p b 2 4 x L 0 5 S T V B O Z X d S Z W x h c H N l T W 9 k Z W x J X 0 R B V E F f M j A y M y 0 w M i 0 w N 1 8 x M T I w L 0 F 1 d G 9 S Z W 1 v d m V k Q 2 9 s d W 1 u c z E u e 3 J l Y 2 9 y Z F 9 p Z C w w f S Z x d W 9 0 O y w m c X V v d D t T Z W N 0 a W 9 u M S 9 O U k 1 Q T m V 3 U m V s Y X B z Z U 1 v Z G V s S V 9 E Q V R B X z I w M j M t M D I t M D d f M T E y M C 9 B d X R v U m V t b 3 Z l Z E N v b H V t b n M x L n t k b 2 5 u Z X N f c G F 0 a W V u d F 9 j b 2 1 w b G V 0 Z S w x f S Z x d W 9 0 O y w m c X V v d D t T Z W N 0 a W 9 u M S 9 O U k 1 Q T m V 3 U m V s Y X B z Z U 1 v Z G V s S V 9 E Q V R B X z I w M j M t M D I t M D d f M T E y M C 9 B d X R v U m V t b 3 Z l Z E N v b H V t b n M x L n t z Z X g s M n 0 m c X V v d D s s J n F 1 b 3 Q 7 U 2 V j d G l v b j E v T l J N U E 5 l d 1 J l b G F w c 2 V N b 2 R l b E l f R E F U Q V 8 y M D I z L T A y L T A 3 X z E x M j A v Q X V 0 b 1 J l b W 9 2 Z W R D b 2 x 1 b W 5 z M S 5 7 b m F 0 a W 9 u Y W x p d H k s M 3 0 m c X V v d D s s J n F 1 b 3 Q 7 U 2 V j d G l v b j E v T l J N U E 5 l d 1 J l b G F w c 2 V N b 2 R l b E l f R E F U Q V 8 y M D I z L T A y L T A 3 X z E x M j A v Q X V 0 b 1 J l b W 9 2 Z W R D b 2 x 1 b W 5 z M S 5 7 b m F 0 a W 9 u Y W x p d H l f b X V t L D R 9 J n F 1 b 3 Q 7 L C Z x d W 9 0 O 1 N l Y 3 R p b 2 4 x L 0 5 S T V B O Z X d S Z W x h c H N l T W 9 k Z W x J X 0 R B V E F f M j A y M y 0 w M i 0 w N 1 8 x M T I w L 0 F 1 d G 9 S Z W 1 v d m V k Q 2 9 s d W 1 u c z E u e 2 5 h d G l v b m F s a X R 5 X 2 R h Z C w 1 f S Z x d W 9 0 O y w m c X V v d D t T Z W N 0 a W 9 u M S 9 O U k 1 Q T m V 3 U m V s Y X B z Z U 1 v Z G V s S V 9 E Q V R B X z I w M j M t M D I t M D d f M T E y M C 9 B d X R v U m V t b 3 Z l Z E N v b H V t b n M x L n t t Y X J p d G F s c 3 R h d H V z L D Z 9 J n F 1 b 3 Q 7 L C Z x d W 9 0 O 1 N l Y 3 R p b 2 4 x L 0 5 S T V B O Z X d S Z W x h c H N l T W 9 k Z W x J X 0 R B V E F f M j A y M y 0 w M i 0 w N 1 8 x M T I w L 0 F 1 d G 9 S Z W 1 v d m V k Q 2 9 s d W 1 u c z E u e 2 1 h c m l 0 Y W x z d G F 0 d X N f Y X V 0 c m U s N 3 0 m c X V v d D s s J n F 1 b 3 Q 7 U 2 V j d G l v b j E v T l J N U E 5 l d 1 J l b G F w c 2 V N b 2 R l b E l f R E F U Q V 8 y M D I z L T A y L T A 3 X z E x M j A v Q X V 0 b 1 J l b W 9 2 Z W R D b 2 x 1 b W 5 z M S 5 7 a 2 l k c y w 4 f S Z x d W 9 0 O y w m c X V v d D t T Z W N 0 a W 9 u M S 9 O U k 1 Q T m V 3 U m V s Y X B z Z U 1 v Z G V s S V 9 E Q V R B X z I w M j M t M D I t M D d f M T E y M C 9 B d X R v U m V t b 3 Z l Z E N v b H V t b n M x L n t r a W R z b n V t Y m V y L D l 9 J n F 1 b 3 Q 7 L C Z x d W 9 0 O 1 N l Y 3 R p b 2 4 x L 0 5 S T V B O Z X d S Z W x h c H N l T W 9 k Z W x J X 0 R B V E F f M j A y M y 0 w M i 0 w N 1 8 x M T I w L 0 F 1 d G 9 S Z W 1 v d m V k Q 2 9 s d W 1 u c z E u e 3 N v Y 2 l v Z W N v b m 9 t a W N h b H N 0 Y X R 1 c y w x M H 0 m c X V v d D s s J n F 1 b 3 Q 7 U 2 V j d G l v b j E v T l J N U E 5 l d 1 J l b G F w c 2 V N b 2 R l b E l f R E F U Q V 8 y M D I z L T A y L T A 3 X z E x M j A v Q X V 0 b 1 J l b W 9 2 Z W R D b 2 x 1 b W 5 z M S 5 7 Z G l w b G 9 t Y S w x M X 0 m c X V v d D s s J n F 1 b 3 Q 7 U 2 V j d G l v b j E v T l J N U E 5 l d 1 J l b G F w c 2 V N b 2 R l b E l f R E F U Q V 8 y M D I z L T A y L T A 3 X z E x M j A v Q X V 0 b 1 J l b W 9 2 Z W R D b 2 x 1 b W 5 z M S 5 7 Z m 9 s b G 9 3 d X A s M T J 9 J n F 1 b 3 Q 7 L C Z x d W 9 0 O 1 N l Y 3 R p b 2 4 x L 0 5 S T V B O Z X d S Z W x h c H N l T W 9 k Z W x J X 0 R B V E F f M j A y M y 0 w M i 0 w N 1 8 x M T I w L 0 F 1 d G 9 S Z W 1 v d m V k Q 2 9 s d W 1 u c z E u e 2 Z v b G x v d 3 V w X 3 R p b W U s M T N 9 J n F 1 b 3 Q 7 L C Z x d W 9 0 O 1 N l Y 3 R p b 2 4 x L 0 5 S T V B O Z X d S Z W x h c H N l T W 9 k Z W x J X 0 R B V E F f M j A y M y 0 w M i 0 w N 1 8 x M T I w L 0 F 1 d G 9 S Z W 1 v d m V k Q 2 9 s d W 1 u c z E u e 2 Z v b G x v d 3 V w X 3 N p b m N l L D E 0 f S Z x d W 9 0 O y w m c X V v d D t T Z W N 0 a W 9 u M S 9 O U k 1 Q T m V 3 U m V s Y X B z Z U 1 v Z G V s S V 9 E Q V R B X z I w M j M t M D I t M D d f M T E y M C 9 B d X R v U m V t b 3 Z l Z E N v b H V t b n M x L n t u d W 1 i Z X J 3 a X R o Z H J h d 2 F s L D E 1 f S Z x d W 9 0 O y w m c X V v d D t T Z W N 0 a W 9 u M S 9 O U k 1 Q T m V 3 U m V s Y X B z Z U 1 v Z G V s S V 9 E Q V R B X z I w M j M t M D I t M D d f M T E y M C 9 B d X R v U m V t b 3 Z l Z E N v b H V t b n M x L n t k c m l u a 1 9 h Z 2 U s M T Z 9 J n F 1 b 3 Q 7 L C Z x d W 9 0 O 1 N l Y 3 R p b 2 4 x L 0 5 S T V B O Z X d S Z W x h c H N l T W 9 k Z W x J X 0 R B V E F f M j A y M y 0 w M i 0 w N 1 8 x M T I w L 0 F 1 d G 9 S Z W 1 v d m V k Q 2 9 s d W 1 u c z E u e 2 R y a W 5 r c H J v Y m x f Y W d l L D E 3 f S Z x d W 9 0 O y w m c X V v d D t T Z W N 0 a W 9 u M S 9 O U k 1 Q T m V 3 U m V s Y X B z Z U 1 v Z G V s S V 9 E Q V R B X z I w M j M t M D I t M D d f M T E y M C 9 B d X R v U m V t b 3 Z l Z E N v b H V t b n M x L n t h d G N k b m V 1 c m 8 s M T h 9 J n F 1 b 3 Q 7 L C Z x d W 9 0 O 1 N l Y 3 R p b 2 4 x L 0 5 S T V B O Z X d S Z W x h c H N l T W 9 k Z W x J X 0 R B V E F f M j A y M y 0 w M i 0 w N 1 8 x M T I w L 0 F 1 d G 9 S Z W 1 v d m V k Q 2 9 s d W 1 u c z E u e 2 F 0 Y 2 R u Z X V y b 1 9 0 e X B l L D E 5 f S Z x d W 9 0 O y w m c X V v d D t T Z W N 0 a W 9 u M S 9 O U k 1 Q T m V 3 U m V s Y X B z Z U 1 v Z G V s S V 9 E Q V R B X z I w M j M t M D I t M D d f M T E y M C 9 B d X R v U m V t b 3 Z l Z E N v b H V t b n M x L n t h d G N k b m V 1 c m 9 f Y X V 0 c m U s M j B 9 J n F 1 b 3 Q 7 L C Z x d W 9 0 O 1 N l Y 3 R p b 2 4 x L 0 5 S T V B O Z X d S Z W x h c H N l T W 9 k Z W x J X 0 R B V E F f M j A y M y 0 w M i 0 w N 1 8 x M T I w L 0 F 1 d G 9 S Z W 1 v d m V k Q 2 9 s d W 1 u c z E u e 2 F 0 Y 2 R z Z W 5 z b y w y M X 0 m c X V v d D s s J n F 1 b 3 Q 7 U 2 V j d G l v b j E v T l J N U E 5 l d 1 J l b G F w c 2 V N b 2 R l b E l f R E F U Q V 8 y M D I z L T A y L T A 3 X z E x M j A v Q X V 0 b 1 J l b W 9 2 Z W R D b 2 x 1 b W 5 z M S 5 7 Y X R j Z G J h c m l h L D I y f S Z x d W 9 0 O y w m c X V v d D t T Z W N 0 a W 9 u M S 9 O U k 1 Q T m V 3 U m V s Y X B z Z U 1 v Z G V s S V 9 E Q V R B X z I w M j M t M D I t M D d f M T E y M C 9 B d X R v U m V t b 3 Z l Z E N v b H V t b n M x L n t h d G N k Y m F y a W F f d H l w Z S w y M 3 0 m c X V v d D s s J n F 1 b 3 Q 7 U 2 V j d G l v b j E v T l J N U E 5 l d 1 J l b G F w c 2 V N b 2 R l b E l f R E F U Q V 8 y M D I z L T A y L T A 3 X z E x M j A v Q X V 0 b 1 J l b W 9 2 Z W R D b 2 x 1 b W 5 z M S 5 7 Y X R j Z G 1 h b G N o c m 8 s M j R 9 J n F 1 b 3 Q 7 L C Z x d W 9 0 O 1 N l Y 3 R p b 2 4 x L 0 5 S T V B O Z X d S Z W x h c H N l T W 9 k Z W x J X 0 R B V E F f M j A y M y 0 w M i 0 w N 1 8 x M T I w L 0 F 1 d G 9 S Z W 1 v d m V k Q 2 9 s d W 1 u c z E u e 2 F 0 Y 2 R t Y W x j a H J v b l 9 0 e X B l L D I 1 f S Z x d W 9 0 O y w m c X V v d D t T Z W N 0 a W 9 u M S 9 O U k 1 Q T m V 3 U m V s Y X B z Z U 1 v Z G V s S V 9 E Q V R B X z I w M j M t M D I t M D d f M T E y M C 9 B d X R v U m V t b 3 Z l Z E N v b H V t b n M x L n t h d G N k Z m F t X 2 F s Y 2 9 o b 2 w s M j Z 9 J n F 1 b 3 Q 7 L C Z x d W 9 0 O 1 N l Y 3 R p b 2 4 x L 0 5 S T V B O Z X d S Z W x h c H N l T W 9 k Z W x J X 0 R B V E F f M j A y M y 0 w M i 0 w N 1 8 x M T I w L 0 F 1 d G 9 S Z W 1 v d m V k Q 2 9 s d W 1 u c z E u e 2 F 0 Y 2 R m Y W 1 f Y W x j b 2 h v b F 9 3 a G 9 f X 1 8 x L D I 3 f S Z x d W 9 0 O y w m c X V v d D t T Z W N 0 a W 9 u M S 9 O U k 1 Q T m V 3 U m V s Y X B z Z U 1 v Z G V s S V 9 E Q V R B X z I w M j M t M D I t M D d f M T E y M C 9 B d X R v U m V t b 3 Z l Z E N v b H V t b n M x L n t h d G N k Z m F t X 2 F s Y 2 9 o b 2 x f d 2 h v X 1 9 f M i w y O H 0 m c X V v d D s s J n F 1 b 3 Q 7 U 2 V j d G l v b j E v T l J N U E 5 l d 1 J l b G F w c 2 V N b 2 R l b E l f R E F U Q V 8 y M D I z L T A y L T A 3 X z E x M j A v Q X V 0 b 1 J l b W 9 2 Z W R D b 2 x 1 b W 5 z M S 5 7 Y X R j Z G Z h b V 9 h b G N v a G 9 s X 3 d o b 1 9 f X z M s M j l 9 J n F 1 b 3 Q 7 L C Z x d W 9 0 O 1 N l Y 3 R p b 2 4 x L 0 5 S T V B O Z X d S Z W x h c H N l T W 9 k Z W x J X 0 R B V E F f M j A y M y 0 w M i 0 w N 1 8 x M T I w L 0 F 1 d G 9 S Z W 1 v d m V k Q 2 9 s d W 1 u c z E u e 2 F 0 Y 2 R m Y W 1 f Y W x j b 2 h v b F 9 3 a G 9 f X 1 8 0 L D M w f S Z x d W 9 0 O y w m c X V v d D t T Z W N 0 a W 9 u M S 9 O U k 1 Q T m V 3 U m V s Y X B z Z U 1 v Z G V s S V 9 E Q V R B X z I w M j M t M D I t M D d f M T E y M C 9 B d X R v U m V t b 3 Z l Z E N v b H V t b n M x L n t h d G N k Z m F t X 2 F s Y 2 9 o b 2 x f d 2 h v X 1 9 f N S w z M X 0 m c X V v d D s s J n F 1 b 3 Q 7 U 2 V j d G l v b j E v T l J N U E 5 l d 1 J l b G F w c 2 V N b 2 R l b E l f R E F U Q V 8 y M D I z L T A y L T A 3 X z E x M j A v Q X V 0 b 1 J l b W 9 2 Z W R D b 2 x 1 b W 5 z M S 5 7 Y X R j Z G Z h b V 9 h b G N v a G 9 s X 3 d o b 1 9 f X z Y s M z J 9 J n F 1 b 3 Q 7 L C Z x d W 9 0 O 1 N l Y 3 R p b 2 4 x L 0 5 S T V B O Z X d S Z W x h c H N l T W 9 k Z W x J X 0 R B V E F f M j A y M y 0 w M i 0 w N 1 8 x M T I w L 0 F 1 d G 9 S Z W 1 v d m V k Q 2 9 s d W 1 u c z E u e 2 F 0 Y 2 R m Y W 1 f Y W x j b 2 h v b F 9 3 a G 9 f X 1 8 3 L D M z f S Z x d W 9 0 O y w m c X V v d D t T Z W N 0 a W 9 u M S 9 O U k 1 Q T m V 3 U m V s Y X B z Z U 1 v Z G V s S V 9 E Q V R B X z I w M j M t M D I t M D d f M T E y M C 9 B d X R v U m V t b 3 Z l Z E N v b H V t b n M x L n t h d G N k Z m F t X 2 F s Y 2 9 o b 2 x f d 2 h v X 1 9 f O C w z N H 0 m c X V v d D s s J n F 1 b 3 Q 7 U 2 V j d G l v b j E v T l J N U E 5 l d 1 J l b G F w c 2 V N b 2 R l b E l f R E F U Q V 8 y M D I z L T A y L T A 3 X z E x M j A v Q X V 0 b 1 J l b W 9 2 Z W R D b 2 x 1 b W 5 z M S 5 7 Y X R j Z G Z h b V 9 h b G N v a G 9 s X 3 d o b 1 9 f X z k s M z V 9 J n F 1 b 3 Q 7 L C Z x d W 9 0 O 1 N l Y 3 R p b 2 4 x L 0 5 S T V B O Z X d S Z W x h c H N l T W 9 k Z W x J X 0 R B V E F f M j A y M y 0 w M i 0 w N 1 8 x M T I w L 0 F 1 d G 9 S Z W 1 v d m V k Q 2 9 s d W 1 u c z E u e 2 F 0 Y 2 R m Y W 1 f Y W x j b 2 h v b F 9 3 a G 9 f X 1 8 x M C w z N n 0 m c X V v d D s s J n F 1 b 3 Q 7 U 2 V j d G l v b j E v T l J N U E 5 l d 1 J l b G F w c 2 V N b 2 R l b E l f R E F U Q V 8 y M D I z L T A y L T A 3 X z E x M j A v Q X V 0 b 1 J l b W 9 2 Z W R D b 2 x 1 b W 5 z M S 5 7 Y X R j Z G Z h b V 9 k Z X A s M z d 9 J n F 1 b 3 Q 7 L C Z x d W 9 0 O 1 N l Y 3 R p b 2 4 x L 0 5 S T V B O Z X d S Z W x h c H N l T W 9 k Z W x J X 0 R B V E F f M j A y M y 0 w M i 0 w N 1 8 x M T I w L 0 F 1 d G 9 S Z W 1 v d m V k Q 2 9 s d W 1 u c z E u e 2 F 0 Y 2 R m Y W 1 f Z G V w X 3 d o b 1 9 f X z E s M z h 9 J n F 1 b 3 Q 7 L C Z x d W 9 0 O 1 N l Y 3 R p b 2 4 x L 0 5 S T V B O Z X d S Z W x h c H N l T W 9 k Z W x J X 0 R B V E F f M j A y M y 0 w M i 0 w N 1 8 x M T I w L 0 F 1 d G 9 S Z W 1 v d m V k Q 2 9 s d W 1 u c z E u e 2 F 0 Y 2 R m Y W 1 f Z G V w X 3 d o b 1 9 f X z I s M z l 9 J n F 1 b 3 Q 7 L C Z x d W 9 0 O 1 N l Y 3 R p b 2 4 x L 0 5 S T V B O Z X d S Z W x h c H N l T W 9 k Z W x J X 0 R B V E F f M j A y M y 0 w M i 0 w N 1 8 x M T I w L 0 F 1 d G 9 S Z W 1 v d m V k Q 2 9 s d W 1 u c z E u e 2 F 0 Y 2 R m Y W 1 f Z G V w X 3 d o b 1 9 f X z M s N D B 9 J n F 1 b 3 Q 7 L C Z x d W 9 0 O 1 N l Y 3 R p b 2 4 x L 0 5 S T V B O Z X d S Z W x h c H N l T W 9 k Z W x J X 0 R B V E F f M j A y M y 0 w M i 0 w N 1 8 x M T I w L 0 F 1 d G 9 S Z W 1 v d m V k Q 2 9 s d W 1 u c z E u e 2 F 0 Y 2 R m Y W 1 f Z G V w X 3 d o b 1 9 f X z Q s N D F 9 J n F 1 b 3 Q 7 L C Z x d W 9 0 O 1 N l Y 3 R p b 2 4 x L 0 5 S T V B O Z X d S Z W x h c H N l T W 9 k Z W x J X 0 R B V E F f M j A y M y 0 w M i 0 w N 1 8 x M T I w L 0 F 1 d G 9 S Z W 1 v d m V k Q 2 9 s d W 1 u c z E u e 2 F 0 Y 2 R m Y W 1 f Z G V w X 3 d o b 1 9 f X z U s N D J 9 J n F 1 b 3 Q 7 L C Z x d W 9 0 O 1 N l Y 3 R p b 2 4 x L 0 5 S T V B O Z X d S Z W x h c H N l T W 9 k Z W x J X 0 R B V E F f M j A y M y 0 w M i 0 w N 1 8 x M T I w L 0 F 1 d G 9 S Z W 1 v d m V k Q 2 9 s d W 1 u c z E u e 2 F 0 Y 2 R m Y W 1 f Z G V w X 3 d o b 1 9 f X z Y s N D N 9 J n F 1 b 3 Q 7 L C Z x d W 9 0 O 1 N l Y 3 R p b 2 4 x L 0 5 S T V B O Z X d S Z W x h c H N l T W 9 k Z W x J X 0 R B V E F f M j A y M y 0 w M i 0 w N 1 8 x M T I w L 0 F 1 d G 9 S Z W 1 v d m V k Q 2 9 s d W 1 u c z E u e 2 F 0 Y 2 R m Y W 1 f Z G V w X 3 d o b 1 9 f X z c s N D R 9 J n F 1 b 3 Q 7 L C Z x d W 9 0 O 1 N l Y 3 R p b 2 4 x L 0 5 S T V B O Z X d S Z W x h c H N l T W 9 k Z W x J X 0 R B V E F f M j A y M y 0 w M i 0 w N 1 8 x M T I w L 0 F 1 d G 9 S Z W 1 v d m V k Q 2 9 s d W 1 u c z E u e 2 F 0 Y 2 R m Y W 1 f Z G V w X 3 d o b 1 9 f X z g s N D V 9 J n F 1 b 3 Q 7 L C Z x d W 9 0 O 1 N l Y 3 R p b 2 4 x L 0 5 S T V B O Z X d S Z W x h c H N l T W 9 k Z W x J X 0 R B V E F f M j A y M y 0 w M i 0 w N 1 8 x M T I w L 0 F 1 d G 9 S Z W 1 v d m V k Q 2 9 s d W 1 u c z E u e 2 F 0 Y 2 R m Y W 1 f Z G V w X 3 d o b 1 9 f X z k s N D Z 9 J n F 1 b 3 Q 7 L C Z x d W 9 0 O 1 N l Y 3 R p b 2 4 x L 0 5 S T V B O Z X d S Z W x h c H N l T W 9 k Z W x J X 0 R B V E F f M j A y M y 0 w M i 0 w N 1 8 x M T I w L 0 F 1 d G 9 S Z W 1 v d m V k Q 2 9 s d W 1 u c z E u e 2 F 0 Y 2 R m Y W 1 f Z G V w X 3 d o b 1 9 f X z E w L D Q 3 f S Z x d W 9 0 O y w m c X V v d D t T Z W N 0 a W 9 u M S 9 O U k 1 Q T m V 3 U m V s Y X B z Z U 1 v Z G V s S V 9 E Q V R B X z I w M j M t M D I t M D d f M T E y M C 9 B d X R v U m V t b 3 Z l Z E N v b H V t b n M x L n t h d G N k Z m F t X 3 N j a G l 6 b y w 0 O H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M S w 0 O X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M i w 1 M H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M y w 1 M X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N C w 1 M n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N S w 1 M 3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N i w 1 N H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N y w 1 N X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O C w 1 N n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O S w 1 N 3 0 m c X V v d D s s J n F 1 b 3 Q 7 U 2 V j d G l v b j E v T l J N U E 5 l d 1 J l b G F w c 2 V N b 2 R l b E l f R E F U Q V 8 y M D I z L T A y L T A 3 X z E x M j A v Q X V 0 b 1 J l b W 9 2 Z W R D b 2 x 1 b W 5 z M S 5 7 Y X R j Z G Z h b V 9 z Y 2 h p e m 9 f d 2 h v X 1 9 f M T A s N T h 9 J n F 1 b 3 Q 7 L C Z x d W 9 0 O 1 N l Y 3 R p b 2 4 x L 0 5 S T V B O Z X d S Z W x h c H N l T W 9 k Z W x J X 0 R B V E F f M j A y M y 0 w M i 0 w N 1 8 x M T I w L 0 F 1 d G 9 S Z W 1 v d m V k Q 2 9 s d W 1 u c z E u e 2 F 0 Y 2 R m Y W 1 f c 3 V p Y y w 1 O X 0 m c X V v d D s s J n F 1 b 3 Q 7 U 2 V j d G l v b j E v T l J N U E 5 l d 1 J l b G F w c 2 V N b 2 R l b E l f R E F U Q V 8 y M D I z L T A y L T A 3 X z E x M j A v Q X V 0 b 1 J l b W 9 2 Z W R D b 2 x 1 b W 5 z M S 5 7 Y X R j Z G Z h b V 9 z d W l j X 3 d o b 1 9 f X z E s N j B 9 J n F 1 b 3 Q 7 L C Z x d W 9 0 O 1 N l Y 3 R p b 2 4 x L 0 5 S T V B O Z X d S Z W x h c H N l T W 9 k Z W x J X 0 R B V E F f M j A y M y 0 w M i 0 w N 1 8 x M T I w L 0 F 1 d G 9 S Z W 1 v d m V k Q 2 9 s d W 1 u c z E u e 2 F 0 Y 2 R m Y W 1 f c 3 V p Y 1 9 3 a G 9 f X 1 8 y L D Y x f S Z x d W 9 0 O y w m c X V v d D t T Z W N 0 a W 9 u M S 9 O U k 1 Q T m V 3 U m V s Y X B z Z U 1 v Z G V s S V 9 E Q V R B X z I w M j M t M D I t M D d f M T E y M C 9 B d X R v U m V t b 3 Z l Z E N v b H V t b n M x L n t h d G N k Z m F t X 3 N 1 a W N f d 2 h v X 1 9 f M y w 2 M n 0 m c X V v d D s s J n F 1 b 3 Q 7 U 2 V j d G l v b j E v T l J N U E 5 l d 1 J l b G F w c 2 V N b 2 R l b E l f R E F U Q V 8 y M D I z L T A y L T A 3 X z E x M j A v Q X V 0 b 1 J l b W 9 2 Z W R D b 2 x 1 b W 5 z M S 5 7 Y X R j Z G Z h b V 9 z d W l j X 3 d o b 1 9 f X z Q s N j N 9 J n F 1 b 3 Q 7 L C Z x d W 9 0 O 1 N l Y 3 R p b 2 4 x L 0 5 S T V B O Z X d S Z W x h c H N l T W 9 k Z W x J X 0 R B V E F f M j A y M y 0 w M i 0 w N 1 8 x M T I w L 0 F 1 d G 9 S Z W 1 v d m V k Q 2 9 s d W 1 u c z E u e 2 F 0 Y 2 R m Y W 1 f c 3 V p Y 1 9 3 a G 9 f X 1 8 1 L D Y 0 f S Z x d W 9 0 O y w m c X V v d D t T Z W N 0 a W 9 u M S 9 O U k 1 Q T m V 3 U m V s Y X B z Z U 1 v Z G V s S V 9 E Q V R B X z I w M j M t M D I t M D d f M T E y M C 9 B d X R v U m V t b 3 Z l Z E N v b H V t b n M x L n t h d G N k Z m F t X 3 N 1 a W N f d 2 h v X 1 9 f N i w 2 N X 0 m c X V v d D s s J n F 1 b 3 Q 7 U 2 V j d G l v b j E v T l J N U E 5 l d 1 J l b G F w c 2 V N b 2 R l b E l f R E F U Q V 8 y M D I z L T A y L T A 3 X z E x M j A v Q X V 0 b 1 J l b W 9 2 Z W R D b 2 x 1 b W 5 z M S 5 7 Y X R j Z G Z h b V 9 z d W l j X 3 d o b 1 9 f X z c s N j Z 9 J n F 1 b 3 Q 7 L C Z x d W 9 0 O 1 N l Y 3 R p b 2 4 x L 0 5 S T V B O Z X d S Z W x h c H N l T W 9 k Z W x J X 0 R B V E F f M j A y M y 0 w M i 0 w N 1 8 x M T I w L 0 F 1 d G 9 S Z W 1 v d m V k Q 2 9 s d W 1 u c z E u e 2 F 0 Y 2 R m Y W 1 f c 3 V p Y 1 9 3 a G 9 f X 1 8 4 L D Y 3 f S Z x d W 9 0 O y w m c X V v d D t T Z W N 0 a W 9 u M S 9 O U k 1 Q T m V 3 U m V s Y X B z Z U 1 v Z G V s S V 9 E Q V R B X z I w M j M t M D I t M D d f M T E y M C 9 B d X R v U m V t b 3 Z l Z E N v b H V t b n M x L n t h d G N k Z m F t X 3 N 1 a W N f d 2 h v X 1 9 f O S w 2 O H 0 m c X V v d D s s J n F 1 b 3 Q 7 U 2 V j d G l v b j E v T l J N U E 5 l d 1 J l b G F w c 2 V N b 2 R l b E l f R E F U Q V 8 y M D I z L T A y L T A 3 X z E x M j A v Q X V 0 b 1 J l b W 9 2 Z W R D b 2 x 1 b W 5 z M S 5 7 Y X R j Z G Z h b V 9 z d W l j X 3 d o b 1 9 f X z E w L D Y 5 f S Z x d W 9 0 O y w m c X V v d D t T Z W N 0 a W 9 u M S 9 O U k 1 Q T m V 3 U m V s Y X B z Z U 1 v Z G V s S V 9 E Q V R B X z I w M j M t M D I t M D d f M T E y M C 9 B d X R v U m V t b 3 Z l Z E N v b H V t b n M x L n t h b m F t b n N l X 3 N 0 c n V j d H V y Z V 9 j b 2 1 w b G V 0 Z S w 3 M H 0 m c X V v d D s s J n F 1 b 3 Q 7 U 2 V j d G l v b j E v T l J N U E 5 l d 1 J l b G F w c 2 V N b 2 R l b E l f R E F U Q V 8 y M D I z L T A y L T A 3 X z E x M j A v Q X V 0 b 1 J l b W 9 2 Z W R D b 2 x 1 b W 5 z M S 5 7 Z H N t X 3 E x L D c x f S Z x d W 9 0 O y w m c X V v d D t T Z W N 0 a W 9 u M S 9 O U k 1 Q T m V 3 U m V s Y X B z Z U 1 v Z G V s S V 9 E Q V R B X z I w M j M t M D I t M D d f M T E y M C 9 B d X R v U m V t b 3 Z l Z E N v b H V t b n M x L n t k c 2 1 f c T I s N z J 9 J n F 1 b 3 Q 7 L C Z x d W 9 0 O 1 N l Y 3 R p b 2 4 x L 0 5 S T V B O Z X d S Z W x h c H N l T W 9 k Z W x J X 0 R B V E F f M j A y M y 0 w M i 0 w N 1 8 x M T I w L 0 F 1 d G 9 S Z W 1 v d m V k Q 2 9 s d W 1 u c z E u e 2 R z b V 9 x M y w 3 M 3 0 m c X V v d D s s J n F 1 b 3 Q 7 U 2 V j d G l v b j E v T l J N U E 5 l d 1 J l b G F w c 2 V N b 2 R l b E l f R E F U Q V 8 y M D I z L T A y L T A 3 X z E x M j A v Q X V 0 b 1 J l b W 9 2 Z W R D b 2 x 1 b W 5 z M S 5 7 Z H N t X 3 E 0 L D c 0 f S Z x d W 9 0 O y w m c X V v d D t T Z W N 0 a W 9 u M S 9 O U k 1 Q T m V 3 U m V s Y X B z Z U 1 v Z G V s S V 9 E Q V R B X z I w M j M t M D I t M D d f M T E y M C 9 B d X R v U m V t b 3 Z l Z E N v b H V t b n M x L n t k c 2 1 f c T U s N z V 9 J n F 1 b 3 Q 7 L C Z x d W 9 0 O 1 N l Y 3 R p b 2 4 x L 0 5 S T V B O Z X d S Z W x h c H N l T W 9 k Z W x J X 0 R B V E F f M j A y M y 0 w M i 0 w N 1 8 x M T I w L 0 F 1 d G 9 S Z W 1 v d m V k Q 2 9 s d W 1 u c z E u e 2 R z b V 9 x N i w 3 N n 0 m c X V v d D s s J n F 1 b 3 Q 7 U 2 V j d G l v b j E v T l J N U E 5 l d 1 J l b G F w c 2 V N b 2 R l b E l f R E F U Q V 8 y M D I z L T A y L T A 3 X z E x M j A v Q X V 0 b 1 J l b W 9 2 Z W R D b 2 x 1 b W 5 z M S 5 7 Z H N t X 3 E 3 L D c 3 f S Z x d W 9 0 O y w m c X V v d D t T Z W N 0 a W 9 u M S 9 O U k 1 Q T m V 3 U m V s Y X B z Z U 1 v Z G V s S V 9 E Q V R B X z I w M j M t M D I t M D d f M T E y M C 9 B d X R v U m V t b 3 Z l Z E N v b H V t b n M x L n t k c 2 1 f c T g s N z h 9 J n F 1 b 3 Q 7 L C Z x d W 9 0 O 1 N l Y 3 R p b 2 4 x L 0 5 S T V B O Z X d S Z W x h c H N l T W 9 k Z W x J X 0 R B V E F f M j A y M y 0 w M i 0 w N 1 8 x M T I w L 0 F 1 d G 9 S Z W 1 v d m V k Q 2 9 s d W 1 u c z E u e 2 R z b V 9 x O S w 3 O X 0 m c X V v d D s s J n F 1 b 3 Q 7 U 2 V j d G l v b j E v T l J N U E 5 l d 1 J l b G F w c 2 V N b 2 R l b E l f R E F U Q V 8 y M D I z L T A y L T A 3 X z E x M j A v Q X V 0 b 1 J l b W 9 2 Z W R D b 2 x 1 b W 5 z M S 5 7 Z H N t X 3 E x M C w 4 M H 0 m c X V v d D s s J n F 1 b 3 Q 7 U 2 V j d G l v b j E v T l J N U E 5 l d 1 J l b G F w c 2 V N b 2 R l b E l f R E F U Q V 8 y M D I z L T A y L T A 3 X z E x M j A v Q X V 0 b 1 J l b W 9 2 Z W R D b 2 x 1 b W 5 z M S 5 7 Z H N t X 3 E x M S w 4 M X 0 m c X V v d D s s J n F 1 b 3 Q 7 U 2 V j d G l v b j E v T l J N U E 5 l d 1 J l b G F w c 2 V N b 2 R l b E l f R E F U Q V 8 y M D I z L T A y L T A 3 X z E x M j A v Q X V 0 b 1 J l b W 9 2 Z W R D b 2 x 1 b W 5 z M S 5 7 c X V l c 3 R p b 2 5 u Y W l y Z V 9 z d X J f b G V f d H J v d W J s Z V 9 k Z V 9 s d X N h Z 2 V f Z G V f b G F s Y 2 9 v b F 9 j b 2 1 w b G V 0 Z S w 4 M n 0 m c X V v d D s s J n F 1 b 3 Q 7 U 2 V j d G l v b j E v T l J N U E 5 l d 1 J l b G F w c 2 V N b 2 R l b E l f R E F U Q V 8 y M D I z L T A y L T A 3 X z E x M j A v Q X V 0 b 1 J l b W 9 2 Z W R D b 2 x 1 b W 5 z M S 5 7 b 2 N k c 2 1 f c T E s O D N 9 J n F 1 b 3 Q 7 L C Z x d W 9 0 O 1 N l Y 3 R p b 2 4 x L 0 5 S T V B O Z X d S Z W x h c H N l T W 9 k Z W x J X 0 R B V E F f M j A y M y 0 w M i 0 w N 1 8 x M T I w L 0 F 1 d G 9 S Z W 1 v d m V k Q 2 9 s d W 1 u c z E u e 2 9 j Z H N t X 3 E y L D g 0 f S Z x d W 9 0 O y w m c X V v d D t T Z W N 0 a W 9 u M S 9 O U k 1 Q T m V 3 U m V s Y X B z Z U 1 v Z G V s S V 9 E Q V R B X z I w M j M t M D I t M D d f M T E y M C 9 B d X R v U m V t b 3 Z l Z E N v b H V t b n M x L n t v Y 2 R z b V 9 x M y w 4 N X 0 m c X V v d D s s J n F 1 b 3 Q 7 U 2 V j d G l v b j E v T l J N U E 5 l d 1 J l b G F w c 2 V N b 2 R l b E l f R E F U Q V 8 y M D I z L T A y L T A 3 X z E x M j A v Q X V 0 b 1 J l b W 9 2 Z W R D b 2 x 1 b W 5 z M S 5 7 b 2 N k c 2 1 f c T Q s O D Z 9 J n F 1 b 3 Q 7 L C Z x d W 9 0 O 1 N l Y 3 R p b 2 4 x L 0 5 S T V B O Z X d S Z W x h c H N l T W 9 k Z W x J X 0 R B V E F f M j A y M y 0 w M i 0 w N 1 8 x M T I w L 0 F 1 d G 9 S Z W 1 v d m V k Q 2 9 s d W 1 u c z E u e 2 9 j Z H N t X 3 E 1 L D g 3 f S Z x d W 9 0 O y w m c X V v d D t T Z W N 0 a W 9 u M S 9 O U k 1 Q T m V 3 U m V s Y X B z Z U 1 v Z G V s S V 9 E Q V R B X z I w M j M t M D I t M D d f M T E y M C 9 B d X R v U m V t b 3 Z l Z E N v b H V t b n M x L n t v Y 2 R z b V 9 x N i w 4 O H 0 m c X V v d D s s J n F 1 b 3 Q 7 U 2 V j d G l v b j E v T l J N U E 5 l d 1 J l b G F w c 2 V N b 2 R l b E l f R E F U Q V 8 y M D I z L T A y L T A 3 X z E x M j A v Q X V 0 b 1 J l b W 9 2 Z W R D b 2 x 1 b W 5 z M S 5 7 b 2 N k c 2 1 f c T E x L D g 5 f S Z x d W 9 0 O y w m c X V v d D t T Z W N 0 a W 9 u M S 9 O U k 1 Q T m V 3 U m V s Y X B z Z U 1 v Z G V s S V 9 E Q V R B X z I w M j M t M D I t M D d f M T E y M C 9 B d X R v U m V t b 3 Z l Z E N v b H V t b n M x L n t v Y 2 R z b V 9 x M T I s O T B 9 J n F 1 b 3 Q 7 L C Z x d W 9 0 O 1 N l Y 3 R p b 2 4 x L 0 5 S T V B O Z X d S Z W x h c H N l T W 9 k Z W x J X 0 R B V E F f M j A y M y 0 w M i 0 w N 1 8 x M T I w L 0 F 1 d G 9 S Z W 1 v d m V k Q 2 9 s d W 1 u c z E u e 2 9 j Z H N t X 3 E x M y w 5 M X 0 m c X V v d D s s J n F 1 b 3 Q 7 U 2 V j d G l v b j E v T l J N U E 5 l d 1 J l b G F w c 2 V N b 2 R l b E l f R E F U Q V 8 y M D I z L T A y L T A 3 X z E x M j A v Q X V 0 b 1 J l b W 9 2 Z W R D b 2 x 1 b W 5 z M S 5 7 b 2 N k c 2 1 f c T E 0 L D k y f S Z x d W 9 0 O y w m c X V v d D t T Z W N 0 a W 9 u M S 9 O U k 1 Q T m V 3 U m V s Y X B z Z U 1 v Z G V s S V 9 E Q V R B X z I w M j M t M D I t M D d f M T E y M C 9 B d X R v U m V t b 3 Z l Z E N v b H V t b n M x L n t x d W V z d G l v b m 5 h a X J l X 3 N 1 c l 9 s Z V 9 j c m F 2 a W 5 n X 2 9 j Z H N f Y 2 9 t c G x l d G U s O T N 9 J n F 1 b 3 Q 7 L C Z x d W 9 0 O 1 N l Y 3 R p b 2 4 x L 0 5 S T V B O Z X d S Z W x h c H N l T W 9 k Z W x J X 0 R B V E F f M j A y M y 0 w M i 0 w N 1 8 x M T I w L 0 F 1 d G 9 S Z W 1 v d m V k Q 2 9 s d W 1 u c z E u e 3 N v Y 3 J h d G V z X 3 E x L D k 0 f S Z x d W 9 0 O y w m c X V v d D t T Z W N 0 a W 9 u M S 9 O U k 1 Q T m V 3 U m V s Y X B z Z U 1 v Z G V s S V 9 E Q V R B X z I w M j M t M D I t M D d f M T E y M C 9 B d X R v U m V t b 3 Z l Z E N v b H V t b n M x L n t z b 2 N y Y X R l c 1 9 x M i w 5 N X 0 m c X V v d D s s J n F 1 b 3 Q 7 U 2 V j d G l v b j E v T l J N U E 5 l d 1 J l b G F w c 2 V N b 2 R l b E l f R E F U Q V 8 y M D I z L T A y L T A 3 X z E x M j A v Q X V 0 b 1 J l b W 9 2 Z W R D b 2 x 1 b W 5 z M S 5 7 c 2 9 j c m F 0 Z X N f c T M s O T Z 9 J n F 1 b 3 Q 7 L C Z x d W 9 0 O 1 N l Y 3 R p b 2 4 x L 0 5 S T V B O Z X d S Z W x h c H N l T W 9 k Z W x J X 0 R B V E F f M j A y M y 0 w M i 0 w N 1 8 x M T I w L 0 F 1 d G 9 S Z W 1 v d m V k Q 2 9 s d W 1 u c z E u e 3 N v Y 3 J h d G V z X 3 E 0 L D k 3 f S Z x d W 9 0 O y w m c X V v d D t T Z W N 0 a W 9 u M S 9 O U k 1 Q T m V 3 U m V s Y X B z Z U 1 v Z G V s S V 9 E Q V R B X z I w M j M t M D I t M D d f M T E y M C 9 B d X R v U m V t b 3 Z l Z E N v b H V t b n M x L n t z b 2 N y Y X R l c 1 9 x N S w 5 O H 0 m c X V v d D s s J n F 1 b 3 Q 7 U 2 V j d G l v b j E v T l J N U E 5 l d 1 J l b G F w c 2 V N b 2 R l b E l f R E F U Q V 8 y M D I z L T A y L T A 3 X z E x M j A v Q X V 0 b 1 J l b W 9 2 Z W R D b 2 x 1 b W 5 z M S 5 7 c 2 9 j c m F 0 Z X N f c T Y s O T l 9 J n F 1 b 3 Q 7 L C Z x d W 9 0 O 1 N l Y 3 R p b 2 4 x L 0 5 S T V B O Z X d S Z W x h c H N l T W 9 k Z W x J X 0 R B V E F f M j A y M y 0 w M i 0 w N 1 8 x M T I w L 0 F 1 d G 9 S Z W 1 v d m V k Q 2 9 s d W 1 u c z E u e 3 N v Y 3 J h d G V z X 3 E 3 L D E w M H 0 m c X V v d D s s J n F 1 b 3 Q 7 U 2 V j d G l v b j E v T l J N U E 5 l d 1 J l b G F w c 2 V N b 2 R l b E l f R E F U Q V 8 y M D I z L T A y L T A 3 X z E x M j A v Q X V 0 b 1 J l b W 9 2 Z W R D b 2 x 1 b W 5 z M S 5 7 c 2 9 j c m F 0 Z X N f c T g s M T A x f S Z x d W 9 0 O y w m c X V v d D t T Z W N 0 a W 9 u M S 9 O U k 1 Q T m V 3 U m V s Y X B z Z U 1 v Z G V s S V 9 E Q V R B X z I w M j M t M D I t M D d f M T E y M C 9 B d X R v U m V t b 3 Z l Z E N v b H V t b n M x L n t z b 2 N y Y X R l c 1 9 x O S w x M D J 9 J n F 1 b 3 Q 7 L C Z x d W 9 0 O 1 N l Y 3 R p b 2 4 x L 0 5 S T V B O Z X d S Z W x h c H N l T W 9 k Z W x J X 0 R B V E F f M j A y M y 0 w M i 0 w N 1 8 x M T I w L 0 F 1 d G 9 S Z W 1 v d m V k Q 2 9 s d W 1 u c z E u e 3 N v Y 3 J h d G V z X 3 E x M C w x M D N 9 J n F 1 b 3 Q 7 L C Z x d W 9 0 O 1 N l Y 3 R p b 2 4 x L 0 5 S T V B O Z X d S Z W x h c H N l T W 9 k Z W x J X 0 R B V E F f M j A y M y 0 w M i 0 w N 1 8 x M T I w L 0 F 1 d G 9 S Z W 1 v d m V k Q 2 9 s d W 1 u c z E u e 3 N v Y 3 J h d G V z X 3 E x M S w x M D R 9 J n F 1 b 3 Q 7 L C Z x d W 9 0 O 1 N l Y 3 R p b 2 4 x L 0 5 S T V B O Z X d S Z W x h c H N l T W 9 k Z W x J X 0 R B V E F f M j A y M y 0 w M i 0 w N 1 8 x M T I w L 0 F 1 d G 9 S Z W 1 v d m V k Q 2 9 s d W 1 u c z E u e 3 N v Y 3 J h d G V z X 3 E x M i w x M D V 9 J n F 1 b 3 Q 7 L C Z x d W 9 0 O 1 N l Y 3 R p b 2 4 x L 0 5 S T V B O Z X d S Z W x h c H N l T W 9 k Z W x J X 0 R B V E F f M j A y M y 0 w M i 0 w N 1 8 x M T I w L 0 F 1 d G 9 S Z W 1 v d m V k Q 2 9 s d W 1 u c z E u e 3 N v Y 3 J h d G V z X 3 E x M y w x M D Z 9 J n F 1 b 3 Q 7 L C Z x d W 9 0 O 1 N l Y 3 R p b 2 4 x L 0 5 S T V B O Z X d S Z W x h c H N l T W 9 k Z W x J X 0 R B V E F f M j A y M y 0 w M i 0 w N 1 8 x M T I w L 0 F 1 d G 9 S Z W 1 v d m V k Q 2 9 s d W 1 u c z E u e 3 N v Y 3 J h d G V z X 3 E x N C w x M D d 9 J n F 1 b 3 Q 7 L C Z x d W 9 0 O 1 N l Y 3 R p b 2 4 x L 0 5 S T V B O Z X d S Z W x h c H N l T W 9 k Z W x J X 0 R B V E F f M j A y M y 0 w M i 0 w N 1 8 x M T I w L 0 F 1 d G 9 S Z W 1 v d m V k Q 2 9 s d W 1 u c z E u e 3 N v Y 3 J h d G V z X 3 E x N S w x M D h 9 J n F 1 b 3 Q 7 L C Z x d W 9 0 O 1 N l Y 3 R p b 2 4 x L 0 5 S T V B O Z X d S Z W x h c H N l T W 9 k Z W x J X 0 R B V E F f M j A y M y 0 w M i 0 w N 1 8 x M T I w L 0 F 1 d G 9 S Z W 1 v d m V k Q 2 9 s d W 1 u c z E u e 3 N v Y 3 J h d G V z X 3 E x N i w x M D l 9 J n F 1 b 3 Q 7 L C Z x d W 9 0 O 1 N l Y 3 R p b 2 4 x L 0 5 S T V B O Z X d S Z W x h c H N l T W 9 k Z W x J X 0 R B V E F f M j A y M y 0 w M i 0 w N 1 8 x M T I w L 0 F 1 d G 9 S Z W 1 v d m V k Q 2 9 s d W 1 u c z E u e 3 N v Y 3 J h d G V z X 3 E x N y w x M T B 9 J n F 1 b 3 Q 7 L C Z x d W 9 0 O 1 N l Y 3 R p b 2 4 x L 0 5 S T V B O Z X d S Z W x h c H N l T W 9 k Z W x J X 0 R B V E F f M j A y M y 0 w M i 0 w N 1 8 x M T I w L 0 F 1 d G 9 S Z W 1 v d m V k Q 2 9 s d W 1 u c z E u e 3 N v Y 3 J h d G V z X 3 E x O C w x M T F 9 J n F 1 b 3 Q 7 L C Z x d W 9 0 O 1 N l Y 3 R p b 2 4 x L 0 5 S T V B O Z X d S Z W x h c H N l T W 9 k Z W x J X 0 R B V E F f M j A y M y 0 w M i 0 w N 1 8 x M T I w L 0 F 1 d G 9 S Z W 1 v d m V k Q 2 9 s d W 1 u c z E u e 3 N v Y 3 J h d G V z X 3 E x O S w x M T J 9 J n F 1 b 3 Q 7 L C Z x d W 9 0 O 1 N l Y 3 R p b 2 4 x L 0 5 S T V B O Z X d S Z W x h c H N l T W 9 k Z W x J X 0 R B V E F f M j A y M y 0 w M i 0 w N 1 8 x M T I w L 0 F 1 d G 9 S Z W 1 v d m V k Q 2 9 s d W 1 u c z E u e 3 F 1 Z X N 0 a W 9 u b m F p c m V f Z G V f Y 2 h h b m d l b W V u d F 9 z b 2 N y Y X R l c 1 9 j b 2 1 w b G V 0 Z S w x M T N 9 J n F 1 b 3 Q 7 L C Z x d W 9 0 O 1 N l Y 3 R p b 2 4 x L 0 5 S T V B O Z X d S Z W x h c H N l T W 9 k Z W x J X 0 R B V E F f M j A y M y 0 w M i 0 w N 1 8 x M T I w L 0 F 1 d G 9 S Z W 1 v d m V k Q 2 9 s d W 1 u c z E u e 3 B o c T l f c T E s M T E 0 f S Z x d W 9 0 O y w m c X V v d D t T Z W N 0 a W 9 u M S 9 O U k 1 Q T m V 3 U m V s Y X B z Z U 1 v Z G V s S V 9 E Q V R B X z I w M j M t M D I t M D d f M T E y M C 9 B d X R v U m V t b 3 Z l Z E N v b H V t b n M x L n t w a H E 5 X 3 E y L D E x N X 0 m c X V v d D s s J n F 1 b 3 Q 7 U 2 V j d G l v b j E v T l J N U E 5 l d 1 J l b G F w c 2 V N b 2 R l b E l f R E F U Q V 8 y M D I z L T A y L T A 3 X z E x M j A v Q X V 0 b 1 J l b W 9 2 Z W R D b 2 x 1 b W 5 z M S 5 7 c G h x O V 9 x M y w x M T Z 9 J n F 1 b 3 Q 7 L C Z x d W 9 0 O 1 N l Y 3 R p b 2 4 x L 0 5 S T V B O Z X d S Z W x h c H N l T W 9 k Z W x J X 0 R B V E F f M j A y M y 0 w M i 0 w N 1 8 x M T I w L 0 F 1 d G 9 S Z W 1 v d m V k Q 2 9 s d W 1 u c z E u e 3 B o c T l f c T Q s M T E 3 f S Z x d W 9 0 O y w m c X V v d D t T Z W N 0 a W 9 u M S 9 O U k 1 Q T m V 3 U m V s Y X B z Z U 1 v Z G V s S V 9 E Q V R B X z I w M j M t M D I t M D d f M T E y M C 9 B d X R v U m V t b 3 Z l Z E N v b H V t b n M x L n t w a H E 5 X 3 E 1 L D E x O H 0 m c X V v d D s s J n F 1 b 3 Q 7 U 2 V j d G l v b j E v T l J N U E 5 l d 1 J l b G F w c 2 V N b 2 R l b E l f R E F U Q V 8 y M D I z L T A y L T A 3 X z E x M j A v Q X V 0 b 1 J l b W 9 2 Z W R D b 2 x 1 b W 5 z M S 5 7 c G h x O V 9 x N i w x M T l 9 J n F 1 b 3 Q 7 L C Z x d W 9 0 O 1 N l Y 3 R p b 2 4 x L 0 5 S T V B O Z X d S Z W x h c H N l T W 9 k Z W x J X 0 R B V E F f M j A y M y 0 w M i 0 w N 1 8 x M T I w L 0 F 1 d G 9 S Z W 1 v d m V k Q 2 9 s d W 1 u c z E u e 3 B o c T l f c T c s M T I w f S Z x d W 9 0 O y w m c X V v d D t T Z W N 0 a W 9 u M S 9 O U k 1 Q T m V 3 U m V s Y X B z Z U 1 v Z G V s S V 9 E Q V R B X z I w M j M t M D I t M D d f M T E y M C 9 B d X R v U m V t b 3 Z l Z E N v b H V t b n M x L n t w a H E 5 X 3 E 4 L D E y M X 0 m c X V v d D s s J n F 1 b 3 Q 7 U 2 V j d G l v b j E v T l J N U E 5 l d 1 J l b G F w c 2 V N b 2 R l b E l f R E F U Q V 8 y M D I z L T A y L T A 3 X z E x M j A v Q X V 0 b 1 J l b W 9 2 Z W R D b 2 x 1 b W 5 z M S 5 7 c G h x O V 9 x O S w x M j J 9 J n F 1 b 3 Q 7 L C Z x d W 9 0 O 1 N l Y 3 R p b 2 4 x L 0 5 S T V B O Z X d S Z W x h c H N l T W 9 k Z W x J X 0 R B V E F f M j A y M y 0 w M i 0 w N 1 8 x M T I w L 0 F 1 d G 9 S Z W 1 v d m V k Q 2 9 s d W 1 u c z E u e 2 d h Z D d f c T E s M T I z f S Z x d W 9 0 O y w m c X V v d D t T Z W N 0 a W 9 u M S 9 O U k 1 Q T m V 3 U m V s Y X B z Z U 1 v Z G V s S V 9 E Q V R B X z I w M j M t M D I t M D d f M T E y M C 9 B d X R v U m V t b 3 Z l Z E N v b H V t b n M x L n t n Y W Q 3 X 3 E y L D E y N H 0 m c X V v d D s s J n F 1 b 3 Q 7 U 2 V j d G l v b j E v T l J N U E 5 l d 1 J l b G F w c 2 V N b 2 R l b E l f R E F U Q V 8 y M D I z L T A y L T A 3 X z E x M j A v Q X V 0 b 1 J l b W 9 2 Z W R D b 2 x 1 b W 5 z M S 5 7 Z 2 F k N 1 9 x M y w x M j V 9 J n F 1 b 3 Q 7 L C Z x d W 9 0 O 1 N l Y 3 R p b 2 4 x L 0 5 S T V B O Z X d S Z W x h c H N l T W 9 k Z W x J X 0 R B V E F f M j A y M y 0 w M i 0 w N 1 8 x M T I w L 0 F 1 d G 9 S Z W 1 v d m V k Q 2 9 s d W 1 u c z E u e 2 d h Z D d f c T Q s M T I 2 f S Z x d W 9 0 O y w m c X V v d D t T Z W N 0 a W 9 u M S 9 O U k 1 Q T m V 3 U m V s Y X B z Z U 1 v Z G V s S V 9 E Q V R B X z I w M j M t M D I t M D d f M T E y M C 9 B d X R v U m V t b 3 Z l Z E N v b H V t b n M x L n t n Y W Q 3 X 3 E 1 L D E y N 3 0 m c X V v d D s s J n F 1 b 3 Q 7 U 2 V j d G l v b j E v T l J N U E 5 l d 1 J l b G F w c 2 V N b 2 R l b E l f R E F U Q V 8 y M D I z L T A y L T A 3 X z E x M j A v Q X V 0 b 1 J l b W 9 2 Z W R D b 2 x 1 b W 5 z M S 5 7 Z 2 F k N 1 9 x N i w x M j h 9 J n F 1 b 3 Q 7 L C Z x d W 9 0 O 1 N l Y 3 R p b 2 4 x L 0 5 S T V B O Z X d S Z W x h c H N l T W 9 k Z W x J X 0 R B V E F f M j A y M y 0 w M i 0 w N 1 8 x M T I w L 0 F 1 d G 9 S Z W 1 v d m V k Q 2 9 s d W 1 u c z E u e 2 d h Z D d f c T c s M T I 5 f S Z x d W 9 0 O y w m c X V v d D t T Z W N 0 a W 9 u M S 9 O U k 1 Q T m V 3 U m V s Y X B z Z U 1 v Z G V s S V 9 E Q V R B X z I w M j M t M D I t M D d f M T E y M C 9 B d X R v U m V t b 3 Z l Z E N v b H V t b n M x L n t p c 2 l f c T F h L D E z M H 0 m c X V v d D s s J n F 1 b 3 Q 7 U 2 V j d G l v b j E v T l J N U E 5 l d 1 J l b G F w c 2 V N b 2 R l b E l f R E F U Q V 8 y M D I z L T A y L T A 3 X z E x M j A v Q X V 0 b 1 J l b W 9 2 Z W R D b 2 x 1 b W 5 z M S 5 7 a X N p X 3 E x Y i w x M z F 9 J n F 1 b 3 Q 7 L C Z x d W 9 0 O 1 N l Y 3 R p b 2 4 x L 0 5 S T V B O Z X d S Z W x h c H N l T W 9 k Z W x J X 0 R B V E F f M j A y M y 0 w M i 0 w N 1 8 x M T I w L 0 F 1 d G 9 S Z W 1 v d m V k Q 2 9 s d W 1 u c z E u e 2 l z a V 9 x M W M s M T M y f S Z x d W 9 0 O y w m c X V v d D t T Z W N 0 a W 9 u M S 9 O U k 1 Q T m V 3 U m V s Y X B z Z U 1 v Z G V s S V 9 E Q V R B X z I w M j M t M D I t M D d f M T E y M C 9 B d X R v U m V t b 3 Z l Z E N v b H V t b n M x L n t p c 2 l f c T I s M T M z f S Z x d W 9 0 O y w m c X V v d D t T Z W N 0 a W 9 u M S 9 O U k 1 Q T m V 3 U m V s Y X B z Z U 1 v Z G V s S V 9 E Q V R B X z I w M j M t M D I t M D d f M T E y M C 9 B d X R v U m V t b 3 Z l Z E N v b H V t b n M x L n t p c 2 l f c T M s M T M 0 f S Z x d W 9 0 O y w m c X V v d D t T Z W N 0 a W 9 u M S 9 O U k 1 Q T m V 3 U m V s Y X B z Z U 1 v Z G V s S V 9 E Q V R B X z I w M j M t M D I t M D d f M T E y M C 9 B d X R v U m V t b 3 Z l Z E N v b H V t b n M x L n t p c 2 l f c T Q s M T M 1 f S Z x d W 9 0 O y w m c X V v d D t T Z W N 0 a W 9 u M S 9 O U k 1 Q T m V 3 U m V s Y X B z Z U 1 v Z G V s S V 9 E Q V R B X z I w M j M t M D I t M D d f M T E y M C 9 B d X R v U m V t b 3 Z l Z E N v b H V t b n M x L n t p c 2 l f c T U s M T M 2 f S Z x d W 9 0 O y w m c X V v d D t T Z W N 0 a W 9 u M S 9 O U k 1 Q T m V 3 U m V s Y X B z Z U 1 v Z G V s S V 9 E Q V R B X z I w M j M t M D I t M D d f M T E y M C 9 B d X R v U m V t b 3 Z l Z E N v b H V t b n M x L n t x d W V z d G l v b m 5 h a X J l c 1 9 z d X J f b G V z X 2 N l c m N s Z X N f d m l j a W V 1 e F 9 j b 2 1 w b G V 0 Z S w x M z d 9 J n F 1 b 3 Q 7 L C Z x d W 9 0 O 1 N l Y 3 R p b 2 4 x L 0 5 S T V B O Z X d S Z W x h c H N l T W 9 k Z W x J X 0 R B V E F f M j A y M y 0 w M i 0 w N 1 8 x M T I w L 0 F 1 d G 9 S Z W 1 v d m V k Q 2 9 s d W 1 u c z E u e 2 1 j c T M w X 3 E x L D E z O H 0 m c X V v d D s s J n F 1 b 3 Q 7 U 2 V j d G l v b j E v T l J N U E 5 l d 1 J l b G F w c 2 V N b 2 R l b E l f R E F U Q V 8 y M D I z L T A y L T A 3 X z E x M j A v Q X V 0 b 1 J l b W 9 2 Z W R D b 2 x 1 b W 5 z M S 5 7 b W N x M z B f c T I s M T M 5 f S Z x d W 9 0 O y w m c X V v d D t T Z W N 0 a W 9 u M S 9 O U k 1 Q T m V 3 U m V s Y X B z Z U 1 v Z G V s S V 9 E Q V R B X z I w M j M t M D I t M D d f M T E y M C 9 B d X R v U m V t b 3 Z l Z E N v b H V t b n M x L n t t Y 3 E z M F 9 x M y w x N D B 9 J n F 1 b 3 Q 7 L C Z x d W 9 0 O 1 N l Y 3 R p b 2 4 x L 0 5 S T V B O Z X d S Z W x h c H N l T W 9 k Z W x J X 0 R B V E F f M j A y M y 0 w M i 0 w N 1 8 x M T I w L 0 F 1 d G 9 S Z W 1 v d m V k Q 2 9 s d W 1 u c z E u e 2 1 j c T M w X 3 E 0 L D E 0 M X 0 m c X V v d D s s J n F 1 b 3 Q 7 U 2 V j d G l v b j E v T l J N U E 5 l d 1 J l b G F w c 2 V N b 2 R l b E l f R E F U Q V 8 y M D I z L T A y L T A 3 X z E x M j A v Q X V 0 b 1 J l b W 9 2 Z W R D b 2 x 1 b W 5 z M S 5 7 b W N x M z B f c T U s M T Q y f S Z x d W 9 0 O y w m c X V v d D t T Z W N 0 a W 9 u M S 9 O U k 1 Q T m V 3 U m V s Y X B z Z U 1 v Z G V s S V 9 E Q V R B X z I w M j M t M D I t M D d f M T E y M C 9 B d X R v U m V t b 3 Z l Z E N v b H V t b n M x L n t t Y 3 E z M F 9 x N i w x N D N 9 J n F 1 b 3 Q 7 L C Z x d W 9 0 O 1 N l Y 3 R p b 2 4 x L 0 5 S T V B O Z X d S Z W x h c H N l T W 9 k Z W x J X 0 R B V E F f M j A y M y 0 w M i 0 w N 1 8 x M T I w L 0 F 1 d G 9 S Z W 1 v d m V k Q 2 9 s d W 1 u c z E u e 2 1 j c T M w X 3 E 3 L D E 0 N H 0 m c X V v d D s s J n F 1 b 3 Q 7 U 2 V j d G l v b j E v T l J N U E 5 l d 1 J l b G F w c 2 V N b 2 R l b E l f R E F U Q V 8 y M D I z L T A y L T A 3 X z E x M j A v Q X V 0 b 1 J l b W 9 2 Z W R D b 2 x 1 b W 5 z M S 5 7 b W N x M z B f c T g s M T Q 1 f S Z x d W 9 0 O y w m c X V v d D t T Z W N 0 a W 9 u M S 9 O U k 1 Q T m V 3 U m V s Y X B z Z U 1 v Z G V s S V 9 E Q V R B X z I w M j M t M D I t M D d f M T E y M C 9 B d X R v U m V t b 3 Z l Z E N v b H V t b n M x L n t t Y 3 E z M F 9 x O S w x N D Z 9 J n F 1 b 3 Q 7 L C Z x d W 9 0 O 1 N l Y 3 R p b 2 4 x L 0 5 S T V B O Z X d S Z W x h c H N l T W 9 k Z W x J X 0 R B V E F f M j A y M y 0 w M i 0 w N 1 8 x M T I w L 0 F 1 d G 9 S Z W 1 v d m V k Q 2 9 s d W 1 u c z E u e 2 1 j c T M w X 3 E x M C w x N D d 9 J n F 1 b 3 Q 7 L C Z x d W 9 0 O 1 N l Y 3 R p b 2 4 x L 0 5 S T V B O Z X d S Z W x h c H N l T W 9 k Z W x J X 0 R B V E F f M j A y M y 0 w M i 0 w N 1 8 x M T I w L 0 F 1 d G 9 S Z W 1 v d m V k Q 2 9 s d W 1 u c z E u e 2 1 j c T M w X 3 E x M S w x N D h 9 J n F 1 b 3 Q 7 L C Z x d W 9 0 O 1 N l Y 3 R p b 2 4 x L 0 5 S T V B O Z X d S Z W x h c H N l T W 9 k Z W x J X 0 R B V E F f M j A y M y 0 w M i 0 w N 1 8 x M T I w L 0 F 1 d G 9 S Z W 1 v d m V k Q 2 9 s d W 1 u c z E u e 2 1 j c T M w X 3 E x M i w x N D l 9 J n F 1 b 3 Q 7 L C Z x d W 9 0 O 1 N l Y 3 R p b 2 4 x L 0 5 S T V B O Z X d S Z W x h c H N l T W 9 k Z W x J X 0 R B V E F f M j A y M y 0 w M i 0 w N 1 8 x M T I w L 0 F 1 d G 9 S Z W 1 v d m V k Q 2 9 s d W 1 u c z E u e 2 1 j c T M w X 3 E x M y w x N T B 9 J n F 1 b 3 Q 7 L C Z x d W 9 0 O 1 N l Y 3 R p b 2 4 x L 0 5 S T V B O Z X d S Z W x h c H N l T W 9 k Z W x J X 0 R B V E F f M j A y M y 0 w M i 0 w N 1 8 x M T I w L 0 F 1 d G 9 S Z W 1 v d m V k Q 2 9 s d W 1 u c z E u e 2 1 j c T M w X 3 E x N C w x N T F 9 J n F 1 b 3 Q 7 L C Z x d W 9 0 O 1 N l Y 3 R p b 2 4 x L 0 5 S T V B O Z X d S Z W x h c H N l T W 9 k Z W x J X 0 R B V E F f M j A y M y 0 w M i 0 w N 1 8 x M T I w L 0 F 1 d G 9 S Z W 1 v d m V k Q 2 9 s d W 1 u c z E u e 2 1 j c T M w X 3 E x N S w x N T J 9 J n F 1 b 3 Q 7 L C Z x d W 9 0 O 1 N l Y 3 R p b 2 4 x L 0 5 S T V B O Z X d S Z W x h c H N l T W 9 k Z W x J X 0 R B V E F f M j A y M y 0 w M i 0 w N 1 8 x M T I w L 0 F 1 d G 9 S Z W 1 v d m V k Q 2 9 s d W 1 u c z E u e 2 1 j c T M w X 3 E x N i w x N T N 9 J n F 1 b 3 Q 7 L C Z x d W 9 0 O 1 N l Y 3 R p b 2 4 x L 0 5 S T V B O Z X d S Z W x h c H N l T W 9 k Z W x J X 0 R B V E F f M j A y M y 0 w M i 0 w N 1 8 x M T I w L 0 F 1 d G 9 S Z W 1 v d m V k Q 2 9 s d W 1 u c z E u e 2 1 j c T M w X 3 E x N y w x N T R 9 J n F 1 b 3 Q 7 L C Z x d W 9 0 O 1 N l Y 3 R p b 2 4 x L 0 5 S T V B O Z X d S Z W x h c H N l T W 9 k Z W x J X 0 R B V E F f M j A y M y 0 w M i 0 w N 1 8 x M T I w L 0 F 1 d G 9 S Z W 1 v d m V k Q 2 9 s d W 1 u c z E u e 2 1 j c T M w X 3 E x O C w x N T V 9 J n F 1 b 3 Q 7 L C Z x d W 9 0 O 1 N l Y 3 R p b 2 4 x L 0 5 S T V B O Z X d S Z W x h c H N l T W 9 k Z W x J X 0 R B V E F f M j A y M y 0 w M i 0 w N 1 8 x M T I w L 0 F 1 d G 9 S Z W 1 v d m V k Q 2 9 s d W 1 u c z E u e 2 1 j c T M w X 3 E x O S w x N T Z 9 J n F 1 b 3 Q 7 L C Z x d W 9 0 O 1 N l Y 3 R p b 2 4 x L 0 5 S T V B O Z X d S Z W x h c H N l T W 9 k Z W x J X 0 R B V E F f M j A y M y 0 w M i 0 w N 1 8 x M T I w L 0 F 1 d G 9 S Z W 1 v d m V k Q 2 9 s d W 1 u c z E u e 2 1 j c T M w X 3 E y M C w x N T d 9 J n F 1 b 3 Q 7 L C Z x d W 9 0 O 1 N l Y 3 R p b 2 4 x L 0 5 S T V B O Z X d S Z W x h c H N l T W 9 k Z W x J X 0 R B V E F f M j A y M y 0 w M i 0 w N 1 8 x M T I w L 0 F 1 d G 9 S Z W 1 v d m V k Q 2 9 s d W 1 u c z E u e 2 1 j c T M w X 3 E y M S w x N T h 9 J n F 1 b 3 Q 7 L C Z x d W 9 0 O 1 N l Y 3 R p b 2 4 x L 0 5 S T V B O Z X d S Z W x h c H N l T W 9 k Z W x J X 0 R B V E F f M j A y M y 0 w M i 0 w N 1 8 x M T I w L 0 F 1 d G 9 S Z W 1 v d m V k Q 2 9 s d W 1 u c z E u e 2 1 j c T M w X 3 E y M i w x N T l 9 J n F 1 b 3 Q 7 L C Z x d W 9 0 O 1 N l Y 3 R p b 2 4 x L 0 5 S T V B O Z X d S Z W x h c H N l T W 9 k Z W x J X 0 R B V E F f M j A y M y 0 w M i 0 w N 1 8 x M T I w L 0 F 1 d G 9 S Z W 1 v d m V k Q 2 9 s d W 1 u c z E u e 2 1 j c T M w X 3 E y M y w x N j B 9 J n F 1 b 3 Q 7 L C Z x d W 9 0 O 1 N l Y 3 R p b 2 4 x L 0 5 S T V B O Z X d S Z W x h c H N l T W 9 k Z W x J X 0 R B V E F f M j A y M y 0 w M i 0 w N 1 8 x M T I w L 0 F 1 d G 9 S Z W 1 v d m V k Q 2 9 s d W 1 u c z E u e 2 1 j c T M w X 3 E y N C w x N j F 9 J n F 1 b 3 Q 7 L C Z x d W 9 0 O 1 N l Y 3 R p b 2 4 x L 0 5 S T V B O Z X d S Z W x h c H N l T W 9 k Z W x J X 0 R B V E F f M j A y M y 0 w M i 0 w N 1 8 x M T I w L 0 F 1 d G 9 S Z W 1 v d m V k Q 2 9 s d W 1 u c z E u e 2 1 j c T M w X 3 E y N S w x N j J 9 J n F 1 b 3 Q 7 L C Z x d W 9 0 O 1 N l Y 3 R p b 2 4 x L 0 5 S T V B O Z X d S Z W x h c H N l T W 9 k Z W x J X 0 R B V E F f M j A y M y 0 w M i 0 w N 1 8 x M T I w L 0 F 1 d G 9 S Z W 1 v d m V k Q 2 9 s d W 1 u c z E u e 2 1 j c T M w X 3 E y N i w x N j N 9 J n F 1 b 3 Q 7 L C Z x d W 9 0 O 1 N l Y 3 R p b 2 4 x L 0 5 S T V B O Z X d S Z W x h c H N l T W 9 k Z W x J X 0 R B V E F f M j A y M y 0 w M i 0 w N 1 8 x M T I w L 0 F 1 d G 9 S Z W 1 v d m V k Q 2 9 s d W 1 u c z E u e 2 1 j c T M w X 3 E y N y w x N j R 9 J n F 1 b 3 Q 7 L C Z x d W 9 0 O 1 N l Y 3 R p b 2 4 x L 0 5 S T V B O Z X d S Z W x h c H N l T W 9 k Z W x J X 0 R B V E F f M j A y M y 0 w M i 0 w N 1 8 x M T I w L 0 F 1 d G 9 S Z W 1 v d m V k Q 2 9 s d W 1 u c z E u e 2 1 j c T M w X 3 E y O C w x N j V 9 J n F 1 b 3 Q 7 L C Z x d W 9 0 O 1 N l Y 3 R p b 2 4 x L 0 5 S T V B O Z X d S Z W x h c H N l T W 9 k Z W x J X 0 R B V E F f M j A y M y 0 w M i 0 w N 1 8 x M T I w L 0 F 1 d G 9 S Z W 1 v d m V k Q 2 9 s d W 1 u c z E u e 2 1 j c T M w X 3 E y O S w x N j Z 9 J n F 1 b 3 Q 7 L C Z x d W 9 0 O 1 N l Y 3 R p b 2 4 x L 0 5 S T V B O Z X d S Z W x h c H N l T W 9 k Z W x J X 0 R B V E F f M j A y M y 0 w M i 0 w N 1 8 x M T I w L 0 F 1 d G 9 S Z W 1 v d m V k Q 2 9 s d W 1 u c z E u e 2 1 j c T M w X 3 E z M C w x N j d 9 J n F 1 b 3 Q 7 L C Z x d W 9 0 O 1 N l Y 3 R p b 2 4 x L 0 5 S T V B O Z X d S Z W x h c H N l T W 9 k Z W x J X 0 R B V E F f M j A y M y 0 w M i 0 w N 1 8 x M T I w L 0 F 1 d G 9 S Z W 1 v d m V k Q 2 9 s d W 1 u c z E u e 3 F 1 Z X N 0 a W 9 u b m F p c m V f c 3 V y X 2 x l c 1 9 t d G F j b 2 d u a X R p b 2 5 z X 2 1 j c T M w X 2 N v b X B s Z X R l L D E 2 O H 0 m c X V v d D s s J n F 1 b 3 Q 7 U 2 V j d G l v b j E v T l J N U E 5 l d 1 J l b G F w c 2 V N b 2 R l b E l f R E F U Q V 8 y M D I z L T A y L T A 3 X z E x M j A v Q X V 0 b 1 J l b W 9 2 Z W R D b 2 x 1 b W 5 z M S 5 7 Y 2 V y c V 9 x M S w x N j l 9 J n F 1 b 3 Q 7 L C Z x d W 9 0 O 1 N l Y 3 R p b 2 4 x L 0 5 S T V B O Z X d S Z W x h c H N l T W 9 k Z W x J X 0 R B V E F f M j A y M y 0 w M i 0 w N 1 8 x M T I w L 0 F 1 d G 9 S Z W 1 v d m V k Q 2 9 s d W 1 u c z E u e 2 N l c n F f c T I s M T c w f S Z x d W 9 0 O y w m c X V v d D t T Z W N 0 a W 9 u M S 9 O U k 1 Q T m V 3 U m V s Y X B z Z U 1 v Z G V s S V 9 E Q V R B X z I w M j M t M D I t M D d f M T E y M C 9 B d X R v U m V t b 3 Z l Z E N v b H V t b n M x L n t j Z X J x X 3 E z L D E 3 M X 0 m c X V v d D s s J n F 1 b 3 Q 7 U 2 V j d G l v b j E v T l J N U E 5 l d 1 J l b G F w c 2 V N b 2 R l b E l f R E F U Q V 8 y M D I z L T A y L T A 3 X z E x M j A v Q X V 0 b 1 J l b W 9 2 Z W R D b 2 x 1 b W 5 z M S 5 7 Y 2 V y c V 9 x N C w x N z J 9 J n F 1 b 3 Q 7 L C Z x d W 9 0 O 1 N l Y 3 R p b 2 4 x L 0 5 S T V B O Z X d S Z W x h c H N l T W 9 k Z W x J X 0 R B V E F f M j A y M y 0 w M i 0 w N 1 8 x M T I w L 0 F 1 d G 9 S Z W 1 v d m V k Q 2 9 s d W 1 u c z E u e 2 N l c n F f c T U s M T c z f S Z x d W 9 0 O y w m c X V v d D t T Z W N 0 a W 9 u M S 9 O U k 1 Q T m V 3 U m V s Y X B z Z U 1 v Z G V s S V 9 E Q V R B X z I w M j M t M D I t M D d f M T E y M C 9 B d X R v U m V t b 3 Z l Z E N v b H V t b n M x L n t j Z X J x X 3 E 2 L D E 3 N H 0 m c X V v d D s s J n F 1 b 3 Q 7 U 2 V j d G l v b j E v T l J N U E 5 l d 1 J l b G F w c 2 V N b 2 R l b E l f R E F U Q V 8 y M D I z L T A y L T A 3 X z E x M j A v Q X V 0 b 1 J l b W 9 2 Z W R D b 2 x 1 b W 5 z M S 5 7 Y 2 V y c V 9 x N y w x N z V 9 J n F 1 b 3 Q 7 L C Z x d W 9 0 O 1 N l Y 3 R p b 2 4 x L 0 5 S T V B O Z X d S Z W x h c H N l T W 9 k Z W x J X 0 R B V E F f M j A y M y 0 w M i 0 w N 1 8 x M T I w L 0 F 1 d G 9 S Z W 1 v d m V k Q 2 9 s d W 1 u c z E u e 2 N l c n F f c T g s M T c 2 f S Z x d W 9 0 O y w m c X V v d D t T Z W N 0 a W 9 u M S 9 O U k 1 Q T m V 3 U m V s Y X B z Z U 1 v Z G V s S V 9 E Q V R B X z I w M j M t M D I t M D d f M T E y M C 9 B d X R v U m V t b 3 Z l Z E N v b H V t b n M x L n t j Z X J x X 3 E 5 L D E 3 N 3 0 m c X V v d D s s J n F 1 b 3 Q 7 U 2 V j d G l v b j E v T l J N U E 5 l d 1 J l b G F w c 2 V N b 2 R l b E l f R E F U Q V 8 y M D I z L T A y L T A 3 X z E x M j A v Q X V 0 b 1 J l b W 9 2 Z W R D b 2 x 1 b W 5 z M S 5 7 Y 2 V y c V 9 x M T A s M T c 4 f S Z x d W 9 0 O y w m c X V v d D t T Z W N 0 a W 9 u M S 9 O U k 1 Q T m V 3 U m V s Y X B z Z U 1 v Z G V s S V 9 E Q V R B X z I w M j M t M D I t M D d f M T E y M C 9 B d X R v U m V t b 3 Z l Z E N v b H V t b n M x L n t j Z X J x X 3 E x M S w x N z l 9 J n F 1 b 3 Q 7 L C Z x d W 9 0 O 1 N l Y 3 R p b 2 4 x L 0 5 S T V B O Z X d S Z W x h c H N l T W 9 k Z W x J X 0 R B V E F f M j A y M y 0 w M i 0 w N 1 8 x M T I w L 0 F 1 d G 9 S Z W 1 v d m V k Q 2 9 s d W 1 u c z E u e 2 N l c n F f c T E y L D E 4 M H 0 m c X V v d D s s J n F 1 b 3 Q 7 U 2 V j d G l v b j E v T l J N U E 5 l d 1 J l b G F w c 2 V N b 2 R l b E l f R E F U Q V 8 y M D I z L T A y L T A 3 X z E x M j A v Q X V 0 b 1 J l b W 9 2 Z W R D b 2 x 1 b W 5 z M S 5 7 Y 2 V y c V 9 x M T M s M T g x f S Z x d W 9 0 O y w m c X V v d D t T Z W N 0 a W 9 u M S 9 O U k 1 Q T m V 3 U m V s Y X B z Z U 1 v Z G V s S V 9 E Q V R B X z I w M j M t M D I t M D d f M T E y M C 9 B d X R v U m V t b 3 Z l Z E N v b H V t b n M x L n t j Z X J x X 3 E x N C w x O D J 9 J n F 1 b 3 Q 7 L C Z x d W 9 0 O 1 N l Y 3 R p b 2 4 x L 0 5 S T V B O Z X d S Z W x h c H N l T W 9 k Z W x J X 0 R B V E F f M j A y M y 0 w M i 0 w N 1 8 x M T I w L 0 F 1 d G 9 S Z W 1 v d m V k Q 2 9 s d W 1 u c z E u e 2 N l c n F f c T E 1 L D E 4 M 3 0 m c X V v d D s s J n F 1 b 3 Q 7 U 2 V j d G l v b j E v T l J N U E 5 l d 1 J l b G F w c 2 V N b 2 R l b E l f R E F U Q V 8 y M D I z L T A y L T A 3 X z E x M j A v Q X V 0 b 1 J l b W 9 2 Z W R D b 2 x 1 b W 5 z M S 5 7 Y 2 V y c V 9 x M T Y s M T g 0 f S Z x d W 9 0 O y w m c X V v d D t T Z W N 0 a W 9 u M S 9 O U k 1 Q T m V 3 U m V s Y X B z Z U 1 v Z G V s S V 9 E Q V R B X z I w M j M t M D I t M D d f M T E y M C 9 B d X R v U m V t b 3 Z l Z E N v b H V t b n M x L n t j Z X J x X 3 E x N y w x O D V 9 J n F 1 b 3 Q 7 L C Z x d W 9 0 O 1 N l Y 3 R p b 2 4 x L 0 5 S T V B O Z X d S Z W x h c H N l T W 9 k Z W x J X 0 R B V E F f M j A y M y 0 w M i 0 w N 1 8 x M T I w L 0 F 1 d G 9 S Z W 1 v d m V k Q 2 9 s d W 1 u c z E u e 2 N l c n F f c T E 4 L D E 4 N n 0 m c X V v d D s s J n F 1 b 3 Q 7 U 2 V j d G l v b j E v T l J N U E 5 l d 1 J l b G F w c 2 V N b 2 R l b E l f R E F U Q V 8 y M D I z L T A y L T A 3 X z E x M j A v Q X V 0 b 1 J l b W 9 2 Z W R D b 2 x 1 b W 5 z M S 5 7 Y 2 V y c V 9 x M T k s M T g 3 f S Z x d W 9 0 O y w m c X V v d D t T Z W N 0 a W 9 u M S 9 O U k 1 Q T m V 3 U m V s Y X B z Z U 1 v Z G V s S V 9 E Q V R B X z I w M j M t M D I t M D d f M T E y M C 9 B d X R v U m V t b 3 Z l Z E N v b H V t b n M x L n t j Z X J x X 3 E y M C w x O D h 9 J n F 1 b 3 Q 7 L C Z x d W 9 0 O 1 N l Y 3 R p b 2 4 x L 0 5 S T V B O Z X d S Z W x h c H N l T W 9 k Z W x J X 0 R B V E F f M j A y M y 0 w M i 0 w N 1 8 x M T I w L 0 F 1 d G 9 S Z W 1 v d m V k Q 2 9 s d W 1 u c z E u e 2 N l c n F f c T I x L D E 4 O X 0 m c X V v d D s s J n F 1 b 3 Q 7 U 2 V j d G l v b j E v T l J N U E 5 l d 1 J l b G F w c 2 V N b 2 R l b E l f R E F U Q V 8 y M D I z L T A y L T A 3 X z E x M j A v Q X V 0 b 1 J l b W 9 2 Z W R D b 2 x 1 b W 5 z M S 5 7 Y 2 V y c V 9 x M j I s M T k w f S Z x d W 9 0 O y w m c X V v d D t T Z W N 0 a W 9 u M S 9 O U k 1 Q T m V 3 U m V s Y X B z Z U 1 v Z G V s S V 9 E Q V R B X z I w M j M t M D I t M D d f M T E y M C 9 B d X R v U m V t b 3 Z l Z E N v b H V t b n M x L n t j Z X J x X 3 E y M y w x O T F 9 J n F 1 b 3 Q 7 L C Z x d W 9 0 O 1 N l Y 3 R p b 2 4 x L 0 5 S T V B O Z X d S Z W x h c H N l T W 9 k Z W x J X 0 R B V E F f M j A y M y 0 w M i 0 w N 1 8 x M T I w L 0 F 1 d G 9 S Z W 1 v d m V k Q 2 9 s d W 1 u c z E u e 2 N l c n F f c T I 0 L D E 5 M n 0 m c X V v d D s s J n F 1 b 3 Q 7 U 2 V j d G l v b j E v T l J N U E 5 l d 1 J l b G F w c 2 V N b 2 R l b E l f R E F U Q V 8 y M D I z L T A y L T A 3 X z E x M j A v Q X V 0 b 1 J l b W 9 2 Z W R D b 2 x 1 b W 5 z M S 5 7 Y 2 V y c V 9 x M j U s M T k z f S Z x d W 9 0 O y w m c X V v d D t T Z W N 0 a W 9 u M S 9 O U k 1 Q T m V 3 U m V s Y X B z Z U 1 v Z G V s S V 9 E Q V R B X z I w M j M t M D I t M D d f M T E y M C 9 B d X R v U m V t b 3 Z l Z E N v b H V t b n M x L n t j Z X J x X 3 E y N i w x O T R 9 J n F 1 b 3 Q 7 L C Z x d W 9 0 O 1 N l Y 3 R p b 2 4 x L 0 5 S T V B O Z X d S Z W x h c H N l T W 9 k Z W x J X 0 R B V E F f M j A y M y 0 w M i 0 w N 1 8 x M T I w L 0 F 1 d G 9 S Z W 1 v d m V k Q 2 9 s d W 1 u c z E u e 2 N l c n F f c T I 3 L D E 5 N X 0 m c X V v d D s s J n F 1 b 3 Q 7 U 2 V j d G l v b j E v T l J N U E 5 l d 1 J l b G F w c 2 V N b 2 R l b E l f R E F U Q V 8 y M D I z L T A y L T A 3 X z E x M j A v Q X V 0 b 1 J l b W 9 2 Z W R D b 2 x 1 b W 5 z M S 5 7 Y 2 V y c V 9 x M j g s M T k 2 f S Z x d W 9 0 O y w m c X V v d D t T Z W N 0 a W 9 u M S 9 O U k 1 Q T m V 3 U m V s Y X B z Z U 1 v Z G V s S V 9 E Q V R B X z I w M j M t M D I t M D d f M T E y M C 9 B d X R v U m V t b 3 Z l Z E N v b H V t b n M x L n t j Z X J x X 3 E y O S w x O T d 9 J n F 1 b 3 Q 7 L C Z x d W 9 0 O 1 N l Y 3 R p b 2 4 x L 0 5 S T V B O Z X d S Z W x h c H N l T W 9 k Z W x J X 0 R B V E F f M j A y M y 0 w M i 0 w N 1 8 x M T I w L 0 F 1 d G 9 S Z W 1 v d m V k Q 2 9 s d W 1 u c z E u e 2 N l c n F f c T M w L D E 5 O H 0 m c X V v d D s s J n F 1 b 3 Q 7 U 2 V j d G l v b j E v T l J N U E 5 l d 1 J l b G F w c 2 V N b 2 R l b E l f R E F U Q V 8 y M D I z L T A y L T A 3 X z E x M j A v Q X V 0 b 1 J l b W 9 2 Z W R D b 2 x 1 b W 5 z M S 5 7 Y 2 V y c V 9 x M z E s M T k 5 f S Z x d W 9 0 O y w m c X V v d D t T Z W N 0 a W 9 u M S 9 O U k 1 Q T m V 3 U m V s Y X B z Z U 1 v Z G V s S V 9 E Q V R B X z I w M j M t M D I t M D d f M T E y M C 9 B d X R v U m V t b 3 Z l Z E N v b H V t b n M x L n t j Z X J x X 3 E z M i w y M D B 9 J n F 1 b 3 Q 7 L C Z x d W 9 0 O 1 N l Y 3 R p b 2 4 x L 0 5 S T V B O Z X d S Z W x h c H N l T W 9 k Z W x J X 0 R B V E F f M j A y M y 0 w M i 0 w N 1 8 x M T I w L 0 F 1 d G 9 S Z W 1 v d m V k Q 2 9 s d W 1 u c z E u e 2 N l c n F f c T M z L D I w M X 0 m c X V v d D s s J n F 1 b 3 Q 7 U 2 V j d G l v b j E v T l J N U E 5 l d 1 J l b G F w c 2 V N b 2 R l b E l f R E F U Q V 8 y M D I z L T A y L T A 3 X z E x M j A v Q X V 0 b 1 J l b W 9 2 Z W R D b 2 x 1 b W 5 z M S 5 7 Y 2 V y c V 9 x M z Q s M j A y f S Z x d W 9 0 O y w m c X V v d D t T Z W N 0 a W 9 u M S 9 O U k 1 Q T m V 3 U m V s Y X B z Z U 1 v Z G V s S V 9 E Q V R B X z I w M j M t M D I t M D d f M T E y M C 9 B d X R v U m V t b 3 Z l Z E N v b H V t b n M x L n t j Z X J x X 3 E z N S w y M D N 9 J n F 1 b 3 Q 7 L C Z x d W 9 0 O 1 N l Y 3 R p b 2 4 x L 0 5 S T V B O Z X d S Z W x h c H N l T W 9 k Z W x J X 0 R B V E F f M j A y M y 0 w M i 0 w N 1 8 x M T I w L 0 F 1 d G 9 S Z W 1 v d m V k Q 2 9 s d W 1 u c z E u e 2 N l c n F f c T M 2 L D I w N H 0 m c X V v d D s s J n F 1 b 3 Q 7 U 2 V j d G l v b j E v T l J N U E 5 l d 1 J l b G F w c 2 V N b 2 R l b E l f R E F U Q V 8 y M D I z L T A y L T A 3 X z E x M j A v Q X V 0 b 1 J l b W 9 2 Z W R D b 2 x 1 b W 5 z M S 5 7 c X V l c 3 R p b 2 5 u Y W l y Z V 9 z d X J f b G F f c m d 1 b G F 0 a W 9 u X 2 N v Z 2 5 p d G l 2 Z V 9 k Z X N f b W 9 0 a W 9 f Y 2 9 t c G x l d G U s M j A 1 f S Z x d W 9 0 O y w m c X V v d D t T Z W N 0 a W 9 u M S 9 O U k 1 Q T m V 3 U m V s Y X B z Z U 1 v Z G V s S V 9 E Q V R B X z I w M j M t M D I t M D d f M T E y M C 9 B d X R v U m V t b 3 Z l Z E N v b H V t b n M x L n t 1 c H B z X 3 E x L D I w N n 0 m c X V v d D s s J n F 1 b 3 Q 7 U 2 V j d G l v b j E v T l J N U E 5 l d 1 J l b G F w c 2 V N b 2 R l b E l f R E F U Q V 8 y M D I z L T A y L T A 3 X z E x M j A v Q X V 0 b 1 J l b W 9 2 Z W R D b 2 x 1 b W 5 z M S 5 7 d X B w c 1 9 x M i w y M D d 9 J n F 1 b 3 Q 7 L C Z x d W 9 0 O 1 N l Y 3 R p b 2 4 x L 0 5 S T V B O Z X d S Z W x h c H N l T W 9 k Z W x J X 0 R B V E F f M j A y M y 0 w M i 0 w N 1 8 x M T I w L 0 F 1 d G 9 S Z W 1 v d m V k Q 2 9 s d W 1 u c z E u e 3 V w c H N f c T M s M j A 4 f S Z x d W 9 0 O y w m c X V v d D t T Z W N 0 a W 9 u M S 9 O U k 1 Q T m V 3 U m V s Y X B z Z U 1 v Z G V s S V 9 E Q V R B X z I w M j M t M D I t M D d f M T E y M C 9 B d X R v U m V t b 3 Z l Z E N v b H V t b n M x L n t 1 c H B z X 3 E 0 L D I w O X 0 m c X V v d D s s J n F 1 b 3 Q 7 U 2 V j d G l v b j E v T l J N U E 5 l d 1 J l b G F w c 2 V N b 2 R l b E l f R E F U Q V 8 y M D I z L T A y L T A 3 X z E x M j A v Q X V 0 b 1 J l b W 9 2 Z W R D b 2 x 1 b W 5 z M S 5 7 d X B w c 1 9 x N S w y M T B 9 J n F 1 b 3 Q 7 L C Z x d W 9 0 O 1 N l Y 3 R p b 2 4 x L 0 5 S T V B O Z X d S Z W x h c H N l T W 9 k Z W x J X 0 R B V E F f M j A y M y 0 w M i 0 w N 1 8 x M T I w L 0 F 1 d G 9 S Z W 1 v d m V k Q 2 9 s d W 1 u c z E u e 3 V w c H N f c T Y s M j E x f S Z x d W 9 0 O y w m c X V v d D t T Z W N 0 a W 9 u M S 9 O U k 1 Q T m V 3 U m V s Y X B z Z U 1 v Z G V s S V 9 E Q V R B X z I w M j M t M D I t M D d f M T E y M C 9 B d X R v U m V t b 3 Z l Z E N v b H V t b n M x L n t 1 c H B z X 3 E 3 L D I x M n 0 m c X V v d D s s J n F 1 b 3 Q 7 U 2 V j d G l v b j E v T l J N U E 5 l d 1 J l b G F w c 2 V N b 2 R l b E l f R E F U Q V 8 y M D I z L T A y L T A 3 X z E x M j A v Q X V 0 b 1 J l b W 9 2 Z W R D b 2 x 1 b W 5 z M S 5 7 d X B w c 1 9 x O C w y M T N 9 J n F 1 b 3 Q 7 L C Z x d W 9 0 O 1 N l Y 3 R p b 2 4 x L 0 5 S T V B O Z X d S Z W x h c H N l T W 9 k Z W x J X 0 R B V E F f M j A y M y 0 w M i 0 w N 1 8 x M T I w L 0 F 1 d G 9 S Z W 1 v d m V k Q 2 9 s d W 1 u c z E u e 3 V w c H N f c T k s M j E 0 f S Z x d W 9 0 O y w m c X V v d D t T Z W N 0 a W 9 u M S 9 O U k 1 Q T m V 3 U m V s Y X B z Z U 1 v Z G V s S V 9 E Q V R B X z I w M j M t M D I t M D d f M T E y M C 9 B d X R v U m V t b 3 Z l Z E N v b H V t b n M x L n t 1 c H B z X 3 E x M C w y M T V 9 J n F 1 b 3 Q 7 L C Z x d W 9 0 O 1 N l Y 3 R p b 2 4 x L 0 5 S T V B O Z X d S Z W x h c H N l T W 9 k Z W x J X 0 R B V E F f M j A y M y 0 w M i 0 w N 1 8 x M T I w L 0 F 1 d G 9 S Z W 1 v d m V k Q 2 9 s d W 1 u c z E u e 3 V w c H N f c T E x L D I x N n 0 m c X V v d D s s J n F 1 b 3 Q 7 U 2 V j d G l v b j E v T l J N U E 5 l d 1 J l b G F w c 2 V N b 2 R l b E l f R E F U Q V 8 y M D I z L T A y L T A 3 X z E x M j A v Q X V 0 b 1 J l b W 9 2 Z W R D b 2 x 1 b W 5 z M S 5 7 d X B w c 1 9 x M T I s M j E 3 f S Z x d W 9 0 O y w m c X V v d D t T Z W N 0 a W 9 u M S 9 O U k 1 Q T m V 3 U m V s Y X B z Z U 1 v Z G V s S V 9 E Q V R B X z I w M j M t M D I t M D d f M T E y M C 9 B d X R v U m V t b 3 Z l Z E N v b H V t b n M x L n t 1 c H B z X 3 E x M y w y M T h 9 J n F 1 b 3 Q 7 L C Z x d W 9 0 O 1 N l Y 3 R p b 2 4 x L 0 5 S T V B O Z X d S Z W x h c H N l T W 9 k Z W x J X 0 R B V E F f M j A y M y 0 w M i 0 w N 1 8 x M T I w L 0 F 1 d G 9 S Z W 1 v d m V k Q 2 9 s d W 1 u c z E u e 3 V w c H N f c T E 0 L D I x O X 0 m c X V v d D s s J n F 1 b 3 Q 7 U 2 V j d G l v b j E v T l J N U E 5 l d 1 J l b G F w c 2 V N b 2 R l b E l f R E F U Q V 8 y M D I z L T A y L T A 3 X z E x M j A v Q X V 0 b 1 J l b W 9 2 Z W R D b 2 x 1 b W 5 z M S 5 7 d X B w c 1 9 x M T U s M j I w f S Z x d W 9 0 O y w m c X V v d D t T Z W N 0 a W 9 u M S 9 O U k 1 Q T m V 3 U m V s Y X B z Z U 1 v Z G V s S V 9 E Q V R B X z I w M j M t M D I t M D d f M T E y M C 9 B d X R v U m V t b 3 Z l Z E N v b H V t b n M x L n t 1 c H B z X 3 E x N i w y M j F 9 J n F 1 b 3 Q 7 L C Z x d W 9 0 O 1 N l Y 3 R p b 2 4 x L 0 5 S T V B O Z X d S Z W x h c H N l T W 9 k Z W x J X 0 R B V E F f M j A y M y 0 w M i 0 w N 1 8 x M T I w L 0 F 1 d G 9 S Z W 1 v d m V k Q 2 9 s d W 1 u c z E u e 3 V w c H N f c T E 3 L D I y M n 0 m c X V v d D s s J n F 1 b 3 Q 7 U 2 V j d G l v b j E v T l J N U E 5 l d 1 J l b G F w c 2 V N b 2 R l b E l f R E F U Q V 8 y M D I z L T A y L T A 3 X z E x M j A v Q X V 0 b 1 J l b W 9 2 Z W R D b 2 x 1 b W 5 z M S 5 7 d X B w c 1 9 x M T g s M j I z f S Z x d W 9 0 O y w m c X V v d D t T Z W N 0 a W 9 u M S 9 O U k 1 Q T m V 3 U m V s Y X B z Z U 1 v Z G V s S V 9 E Q V R B X z I w M j M t M D I t M D d f M T E y M C 9 B d X R v U m V t b 3 Z l Z E N v b H V t b n M x L n t 1 c H B z X 3 E x O S w y M j R 9 J n F 1 b 3 Q 7 L C Z x d W 9 0 O 1 N l Y 3 R p b 2 4 x L 0 5 S T V B O Z X d S Z W x h c H N l T W 9 k Z W x J X 0 R B V E F f M j A y M y 0 w M i 0 w N 1 8 x M T I w L 0 F 1 d G 9 S Z W 1 v d m V k Q 2 9 s d W 1 u c z E u e 3 V w c H N f c T I w L D I y N X 0 m c X V v d D s s J n F 1 b 3 Q 7 U 2 V j d G l v b j E v T l J N U E 5 l d 1 J l b G F w c 2 V N b 2 R l b E l f R E F U Q V 8 y M D I z L T A y L T A 3 X z E x M j A v Q X V 0 b 1 J l b W 9 2 Z W R D b 2 x 1 b W 5 z M S 5 7 c X V l c 3 R p b 2 5 u Y W l y Z V 9 z d X J f b G l t c H V s c 2 l 2 a X R f d X B w c 1 9 j b 2 1 w b G V 0 Z S w y M j Z 9 J n F 1 b 3 Q 7 L C Z x d W 9 0 O 1 N l Y 3 R p b 2 4 x L 0 5 S T V B O Z X d S Z W x h c H N l T W 9 k Z W x J X 0 R B V E F f M j A y M y 0 w M i 0 w N 1 8 x M T I w L 0 F 1 d G 9 S Z W 1 v d m V k Q 2 9 s d W 1 u c z E u e 3 d h a V 9 x M S w y M j d 9 J n F 1 b 3 Q 7 L C Z x d W 9 0 O 1 N l Y 3 R p b 2 4 x L 0 5 S T V B O Z X d S Z W x h c H N l T W 9 k Z W x J X 0 R B V E F f M j A y M y 0 w M i 0 w N 1 8 x M T I w L 0 F 1 d G 9 S Z W 1 v d m V k Q 2 9 s d W 1 u c z E u e 3 d h a V 9 x M i w y M j h 9 J n F 1 b 3 Q 7 L C Z x d W 9 0 O 1 N l Y 3 R p b 2 4 x L 0 5 S T V B O Z X d S Z W x h c H N l T W 9 k Z W x J X 0 R B V E F f M j A y M y 0 w M i 0 w N 1 8 x M T I w L 0 F 1 d G 9 S Z W 1 v d m V k Q 2 9 s d W 1 u c z E u e 3 d h a V 9 x M y w y M j l 9 J n F 1 b 3 Q 7 L C Z x d W 9 0 O 1 N l Y 3 R p b 2 4 x L 0 5 S T V B O Z X d S Z W x h c H N l T W 9 k Z W x J X 0 R B V E F f M j A y M y 0 w M i 0 w N 1 8 x M T I w L 0 F 1 d G 9 S Z W 1 v d m V k Q 2 9 s d W 1 u c z E u e 3 d h a V 9 x N C w y M z B 9 J n F 1 b 3 Q 7 L C Z x d W 9 0 O 1 N l Y 3 R p b 2 4 x L 0 5 S T V B O Z X d S Z W x h c H N l T W 9 k Z W x J X 0 R B V E F f M j A y M y 0 w M i 0 w N 1 8 x M T I w L 0 F 1 d G 9 S Z W 1 v d m V k Q 2 9 s d W 1 u c z E u e 3 d h a V 9 x N S w y M z F 9 J n F 1 b 3 Q 7 L C Z x d W 9 0 O 1 N l Y 3 R p b 2 4 x L 0 5 S T V B O Z X d S Z W x h c H N l T W 9 k Z W x J X 0 R B V E F f M j A y M y 0 w M i 0 w N 1 8 x M T I w L 0 F 1 d G 9 S Z W 1 v d m V k Q 2 9 s d W 1 u c z E u e 3 d h a V 9 x N i w y M z J 9 J n F 1 b 3 Q 7 L C Z x d W 9 0 O 1 N l Y 3 R p b 2 4 x L 0 5 S T V B O Z X d S Z W x h c H N l T W 9 k Z W x J X 0 R B V E F f M j A y M y 0 w M i 0 w N 1 8 x M T I w L 0 F 1 d G 9 S Z W 1 v d m V k Q 2 9 s d W 1 u c z E u e 3 d h a V 9 x N y w y M z N 9 J n F 1 b 3 Q 7 L C Z x d W 9 0 O 1 N l Y 3 R p b 2 4 x L 0 5 S T V B O Z X d S Z W x h c H N l T W 9 k Z W x J X 0 R B V E F f M j A y M y 0 w M i 0 w N 1 8 x M T I w L 0 F 1 d G 9 S Z W 1 v d m V k Q 2 9 s d W 1 u c z E u e 3 d h a V 9 x O C w y M z R 9 J n F 1 b 3 Q 7 L C Z x d W 9 0 O 1 N l Y 3 R p b 2 4 x L 0 5 S T V B O Z X d S Z W x h c H N l T W 9 k Z W x J X 0 R B V E F f M j A y M y 0 w M i 0 w N 1 8 x M T I w L 0 F 1 d G 9 S Z W 1 v d m V k Q 2 9 s d W 1 u c z E u e 3 d h a V 9 x O S w y M z V 9 J n F 1 b 3 Q 7 L C Z x d W 9 0 O 1 N l Y 3 R p b 2 4 x L 0 5 S T V B O Z X d S Z W x h c H N l T W 9 k Z W x J X 0 R B V E F f M j A y M y 0 w M i 0 w N 1 8 x M T I w L 0 F 1 d G 9 S Z W 1 v d m V k Q 2 9 s d W 1 u c z E u e 3 d h a V 9 x M T A s M j M 2 f S Z x d W 9 0 O y w m c X V v d D t T Z W N 0 a W 9 u M S 9 O U k 1 Q T m V 3 U m V s Y X B z Z U 1 v Z G V s S V 9 E Q V R B X z I w M j M t M D I t M D d f M T E y M C 9 B d X R v U m V t b 3 Z l Z E N v b H V t b n M x L n t 3 Y W l f c T E x L D I z N 3 0 m c X V v d D s s J n F 1 b 3 Q 7 U 2 V j d G l v b j E v T l J N U E 5 l d 1 J l b G F w c 2 V N b 2 R l b E l f R E F U Q V 8 y M D I z L T A y L T A 3 X z E x M j A v Q X V 0 b 1 J l b W 9 2 Z W R D b 2 x 1 b W 5 z M S 5 7 d 2 F p X 3 E x M i w y M z h 9 J n F 1 b 3 Q 7 L C Z x d W 9 0 O 1 N l Y 3 R p b 2 4 x L 0 5 S T V B O Z X d S Z W x h c H N l T W 9 k Z W x J X 0 R B V E F f M j A y M y 0 w M i 0 w N 1 8 x M T I w L 0 F 1 d G 9 S Z W 1 v d m V k Q 2 9 s d W 1 u c z E u e 3 F 1 Z X N 0 a W 9 u b m F p c m V f Z G F s b G l h b m N l X 3 R o c m F w Z X V 0 a X F 1 Z V 9 3 Y W l f Y 2 9 t c G x l d G U s M j M 5 f S Z x d W 9 0 O y w m c X V v d D t T Z W N 0 a W 9 u M S 9 O U k 1 Q T m V 3 U m V s Y X B z Z U 1 v Z G V s S V 9 E Q V R B X z I w M j M t M D I t M D d f M T E y M C 9 B d X R v U m V t b 3 Z l Z E N v b H V t b n M x L n t j d H F z X 3 E x L D I 0 M H 0 m c X V v d D s s J n F 1 b 3 Q 7 U 2 V j d G l v b j E v T l J N U E 5 l d 1 J l b G F w c 2 V N b 2 R l b E l f R E F U Q V 8 y M D I z L T A y L T A 3 X z E x M j A v Q X V 0 b 1 J l b W 9 2 Z W R D b 2 x 1 b W 5 z M S 5 7 Y 3 R x c 1 9 x M i w y N D F 9 J n F 1 b 3 Q 7 L C Z x d W 9 0 O 1 N l Y 3 R p b 2 4 x L 0 5 S T V B O Z X d S Z W x h c H N l T W 9 k Z W x J X 0 R B V E F f M j A y M y 0 w M i 0 w N 1 8 x M T I w L 0 F 1 d G 9 S Z W 1 v d m V k Q 2 9 s d W 1 u c z E u e 2 N 0 c X N f c T M s M j Q y f S Z x d W 9 0 O y w m c X V v d D t T Z W N 0 a W 9 u M S 9 O U k 1 Q T m V 3 U m V s Y X B z Z U 1 v Z G V s S V 9 E Q V R B X z I w M j M t M D I t M D d f M T E y M C 9 B d X R v U m V t b 3 Z l Z E N v b H V t b n M x L n t j d H F z X 3 E 0 L D I 0 M 3 0 m c X V v d D s s J n F 1 b 3 Q 7 U 2 V j d G l v b j E v T l J N U E 5 l d 1 J l b G F w c 2 V N b 2 R l b E l f R E F U Q V 8 y M D I z L T A y L T A 3 X z E x M j A v Q X V 0 b 1 J l b W 9 2 Z W R D b 2 x 1 b W 5 z M S 5 7 Y 3 R x c 1 9 x N S w y N D R 9 J n F 1 b 3 Q 7 L C Z x d W 9 0 O 1 N l Y 3 R p b 2 4 x L 0 5 S T V B O Z X d S Z W x h c H N l T W 9 k Z W x J X 0 R B V E F f M j A y M y 0 w M i 0 w N 1 8 x M T I w L 0 F 1 d G 9 S Z W 1 v d m V k Q 2 9 s d W 1 u c z E u e 2 N 0 c X N f c T Y s M j Q 1 f S Z x d W 9 0 O y w m c X V v d D t T Z W N 0 a W 9 u M S 9 O U k 1 Q T m V 3 U m V s Y X B z Z U 1 v Z G V s S V 9 E Q V R B X z I w M j M t M D I t M D d f M T E y M C 9 B d X R v U m V t b 3 Z l Z E N v b H V t b n M x L n t j d H F z X 3 E 3 L D I 0 N n 0 m c X V v d D s s J n F 1 b 3 Q 7 U 2 V j d G l v b j E v T l J N U E 5 l d 1 J l b G F w c 2 V N b 2 R l b E l f R E F U Q V 8 y M D I z L T A y L T A 3 X z E x M j A v Q X V 0 b 1 J l b W 9 2 Z W R D b 2 x 1 b W 5 z M S 5 7 Y 3 R x c 1 9 x O C w y N D d 9 J n F 1 b 3 Q 7 L C Z x d W 9 0 O 1 N l Y 3 R p b 2 4 x L 0 5 S T V B O Z X d S Z W x h c H N l T W 9 k Z W x J X 0 R B V E F f M j A y M y 0 w M i 0 w N 1 8 x M T I w L 0 F 1 d G 9 S Z W 1 v d m V k Q 2 9 s d W 1 u c z E u e 2 N 0 c X N f c T k s M j Q 4 f S Z x d W 9 0 O y w m c X V v d D t T Z W N 0 a W 9 u M S 9 O U k 1 Q T m V 3 U m V s Y X B z Z U 1 v Z G V s S V 9 E Q V R B X z I w M j M t M D I t M D d f M T E y M C 9 B d X R v U m V t b 3 Z l Z E N v b H V t b n M x L n t j d H F z X 3 E x M C w y N D l 9 J n F 1 b 3 Q 7 L C Z x d W 9 0 O 1 N l Y 3 R p b 2 4 x L 0 5 S T V B O Z X d S Z W x h c H N l T W 9 k Z W x J X 0 R B V E F f M j A y M y 0 w M i 0 w N 1 8 x M T I w L 0 F 1 d G 9 S Z W 1 v d m V k Q 2 9 s d W 1 u c z E u e 2 N 0 c X N f c T E x L D I 1 M H 0 m c X V v d D s s J n F 1 b 3 Q 7 U 2 V j d G l v b j E v T l J N U E 5 l d 1 J l b G F w c 2 V N b 2 R l b E l f R E F U Q V 8 y M D I z L T A y L T A 3 X z E x M j A v Q X V 0 b 1 J l b W 9 2 Z W R D b 2 x 1 b W 5 z M S 5 7 Y 3 R x c 1 9 x M T I s M j U x f S Z x d W 9 0 O y w m c X V v d D t T Z W N 0 a W 9 u M S 9 O U k 1 Q T m V 3 U m V s Y X B z Z U 1 v Z G V s S V 9 E Q V R B X z I w M j M t M D I t M D d f M T E y M C 9 B d X R v U m V t b 3 Z l Z E N v b H V t b n M x L n t j d H F z X 3 E x M y w y N T J 9 J n F 1 b 3 Q 7 L C Z x d W 9 0 O 1 N l Y 3 R p b 2 4 x L 0 5 S T V B O Z X d S Z W x h c H N l T W 9 k Z W x J X 0 R B V E F f M j A y M y 0 w M i 0 w N 1 8 x M T I w L 0 F 1 d G 9 S Z W 1 v d m V k Q 2 9 s d W 1 u c z E u e 2 N 0 c X N f c T E 0 L D I 1 M 3 0 m c X V v d D s s J n F 1 b 3 Q 7 U 2 V j d G l v b j E v T l J N U E 5 l d 1 J l b G F w c 2 V N b 2 R l b E l f R E F U Q V 8 y M D I z L T A y L T A 3 X z E x M j A v Q X V 0 b 1 J l b W 9 2 Z W R D b 2 x 1 b W 5 z M S 5 7 Y 3 R x c 1 9 x M T U s M j U 0 f S Z x d W 9 0 O y w m c X V v d D t T Z W N 0 a W 9 u M S 9 O U k 1 Q T m V 3 U m V s Y X B z Z U 1 v Z G V s S V 9 E Q V R B X z I w M j M t M D I t M D d f M T E y M C 9 B d X R v U m V t b 3 Z l Z E N v b H V t b n M x L n t j d H F z X 3 E x N i w y N T V 9 J n F 1 b 3 Q 7 L C Z x d W 9 0 O 1 N l Y 3 R p b 2 4 x L 0 5 S T V B O Z X d S Z W x h c H N l T W 9 k Z W x J X 0 R B V E F f M j A y M y 0 w M i 0 w N 1 8 x M T I w L 0 F 1 d G 9 S Z W 1 v d m V k Q 2 9 s d W 1 u c z E u e 2 N 0 c X N f c T E 3 L D I 1 N n 0 m c X V v d D s s J n F 1 b 3 Q 7 U 2 V j d G l v b j E v T l J N U E 5 l d 1 J l b G F w c 2 V N b 2 R l b E l f R E F U Q V 8 y M D I z L T A y L T A 3 X z E x M j A v Q X V 0 b 1 J l b W 9 2 Z W R D b 2 x 1 b W 5 z M S 5 7 Y 3 R x c 1 9 x M T g s M j U 3 f S Z x d W 9 0 O y w m c X V v d D t T Z W N 0 a W 9 u M S 9 O U k 1 Q T m V 3 U m V s Y X B z Z U 1 v Z G V s S V 9 E Q V R B X z I w M j M t M D I t M D d f M T E y M C 9 B d X R v U m V t b 3 Z l Z E N v b H V t b n M x L n t j d H F z X 3 E x O S w y N T h 9 J n F 1 b 3 Q 7 L C Z x d W 9 0 O 1 N l Y 3 R p b 2 4 x L 0 5 S T V B O Z X d S Z W x h c H N l T W 9 k Z W x J X 0 R B V E F f M j A y M y 0 w M i 0 w N 1 8 x M T I w L 0 F 1 d G 9 S Z W 1 v d m V k Q 2 9 s d W 1 u c z E u e 2 N 0 c X N f c T I w L D I 1 O X 0 m c X V v d D s s J n F 1 b 3 Q 7 U 2 V j d G l v b j E v T l J N U E 5 l d 1 J l b G F w c 2 V N b 2 R l b E l f R E F U Q V 8 y M D I z L T A y L T A 3 X z E x M j A v Q X V 0 b 1 J l b W 9 2 Z W R D b 2 x 1 b W 5 z M S 5 7 Y 3 R x c 1 9 x M j E s M j Y w f S Z x d W 9 0 O y w m c X V v d D t T Z W N 0 a W 9 u M S 9 O U k 1 Q T m V 3 U m V s Y X B z Z U 1 v Z G V s S V 9 E Q V R B X z I w M j M t M D I t M D d f M T E y M C 9 B d X R v U m V t b 3 Z l Z E N v b H V t b n M x L n t j d H F z X 3 E y M i w y N j F 9 J n F 1 b 3 Q 7 L C Z x d W 9 0 O 1 N l Y 3 R p b 2 4 x L 0 5 S T V B O Z X d S Z W x h c H N l T W 9 k Z W x J X 0 R B V E F f M j A y M y 0 w M i 0 w N 1 8 x M T I w L 0 F 1 d G 9 S Z W 1 v d m V k Q 2 9 s d W 1 u c z E u e 2 N 0 c X N f c T I z L D I 2 M n 0 m c X V v d D s s J n F 1 b 3 Q 7 U 2 V j d G l v b j E v T l J N U E 5 l d 1 J l b G F w c 2 V N b 2 R l b E l f R E F U Q V 8 y M D I z L T A y L T A 3 X z E x M j A v Q X V 0 b 1 J l b W 9 2 Z W R D b 2 x 1 b W 5 z M S 5 7 Y 3 R x c 1 9 x M j Q s M j Y z f S Z x d W 9 0 O y w m c X V v d D t T Z W N 0 a W 9 u M S 9 O U k 1 Q T m V 3 U m V s Y X B z Z U 1 v Z G V s S V 9 E Q V R B X z I w M j M t M D I t M D d f M T E y M C 9 B d X R v U m V t b 3 Z l Z E N v b H V t b n M x L n t j d H F z X 3 E y N S w y N j R 9 J n F 1 b 3 Q 7 L C Z x d W 9 0 O 1 N l Y 3 R p b 2 4 x L 0 5 S T V B O Z X d S Z W x h c H N l T W 9 k Z W x J X 0 R B V E F f M j A y M y 0 w M i 0 w N 1 8 x M T I w L 0 F 1 d G 9 S Z W 1 v d m V k Q 2 9 s d W 1 u c z E u e 2 N 0 c X N f c T I 2 L D I 2 N X 0 m c X V v d D s s J n F 1 b 3 Q 7 U 2 V j d G l v b j E v T l J N U E 5 l d 1 J l b G F w c 2 V N b 2 R l b E l f R E F U Q V 8 y M D I z L T A y L T A 3 X z E x M j A v Q X V 0 b 1 J l b W 9 2 Z W R D b 2 x 1 b W 5 z M S 5 7 Y 3 R x c 1 9 x M j c s M j Y 2 f S Z x d W 9 0 O y w m c X V v d D t T Z W N 0 a W 9 u M S 9 O U k 1 Q T m V 3 U m V s Y X B z Z U 1 v Z G V s S V 9 E Q V R B X z I w M j M t M D I t M D d f M T E y M C 9 B d X R v U m V t b 3 Z l Z E N v b H V t b n M x L n t j d H F z X 3 E y O C w y N j d 9 J n F 1 b 3 Q 7 L C Z x d W 9 0 O 1 N l Y 3 R p b 2 4 x L 0 5 S T V B O Z X d S Z W x h c H N l T W 9 k Z W x J X 0 R B V E F f M j A y M y 0 w M i 0 w N 1 8 x M T I w L 0 F 1 d G 9 S Z W 1 v d m V k Q 2 9 s d W 1 u c z E u e 3 F 1 Z X N 0 a W 9 u b m F p c m V f c 3 V y X 2 x l c 1 9 0 c m F 1 b W F 0 a X N t Z X N f Z G V u Z m F u Y 2 V f Y 3 R x X 2 N v b X B s Z X R l L D I 2 O H 0 m c X V v d D s s J n F 1 b 3 Q 7 U 2 V j d G l v b j E v T l J N U E 5 l d 1 J l b G F w c 2 V N b 2 R l b E l f R E F U Q V 8 y M D I z L T A y L T A 3 X z E x M j A v Q X V 0 b 1 J l b W 9 2 Z W R D b 2 x 1 b W 5 z M S 5 7 Z 3 N l c 1 9 x M S w y N j l 9 J n F 1 b 3 Q 7 L C Z x d W 9 0 O 1 N l Y 3 R p b 2 4 x L 0 5 S T V B O Z X d S Z W x h c H N l T W 9 k Z W x J X 0 R B V E F f M j A y M y 0 w M i 0 w N 1 8 x M T I w L 0 F 1 d G 9 S Z W 1 v d m V k Q 2 9 s d W 1 u c z E u e 2 d z Z X N f c T I s M j c w f S Z x d W 9 0 O y w m c X V v d D t T Z W N 0 a W 9 u M S 9 O U k 1 Q T m V 3 U m V s Y X B z Z U 1 v Z G V s S V 9 E Q V R B X z I w M j M t M D I t M D d f M T E y M C 9 B d X R v U m V t b 3 Z l Z E N v b H V t b n M x L n t n c 2 V z X 3 E z L D I 3 M X 0 m c X V v d D s s J n F 1 b 3 Q 7 U 2 V j d G l v b j E v T l J N U E 5 l d 1 J l b G F w c 2 V N b 2 R l b E l f R E F U Q V 8 y M D I z L T A y L T A 3 X z E x M j A v Q X V 0 b 1 J l b W 9 2 Z W R D b 2 x 1 b W 5 z M S 5 7 Z 3 N l c 1 9 x N C w y N z J 9 J n F 1 b 3 Q 7 L C Z x d W 9 0 O 1 N l Y 3 R p b 2 4 x L 0 5 S T V B O Z X d S Z W x h c H N l T W 9 k Z W x J X 0 R B V E F f M j A y M y 0 w M i 0 w N 1 8 x M T I w L 0 F 1 d G 9 S Z W 1 v d m V k Q 2 9 s d W 1 u c z E u e 2 d z Z X N f c T U s M j c z f S Z x d W 9 0 O y w m c X V v d D t T Z W N 0 a W 9 u M S 9 O U k 1 Q T m V 3 U m V s Y X B z Z U 1 v Z G V s S V 9 E Q V R B X z I w M j M t M D I t M D d f M T E y M C 9 B d X R v U m V t b 3 Z l Z E N v b H V t b n M x L n t n c 2 V z X 3 E 2 L D I 3 N H 0 m c X V v d D s s J n F 1 b 3 Q 7 U 2 V j d G l v b j E v T l J N U E 5 l d 1 J l b G F w c 2 V N b 2 R l b E l f R E F U Q V 8 y M D I z L T A y L T A 3 X z E x M j A v Q X V 0 b 1 J l b W 9 2 Z W R D b 2 x 1 b W 5 z M S 5 7 Z 3 N l c 1 9 x N y w y N z V 9 J n F 1 b 3 Q 7 L C Z x d W 9 0 O 1 N l Y 3 R p b 2 4 x L 0 5 S T V B O Z X d S Z W x h c H N l T W 9 k Z W x J X 0 R B V E F f M j A y M y 0 w M i 0 w N 1 8 x M T I w L 0 F 1 d G 9 S Z W 1 v d m V k Q 2 9 s d W 1 u c z E u e 2 d z Z X N f c T g s M j c 2 f S Z x d W 9 0 O y w m c X V v d D t T Z W N 0 a W 9 u M S 9 O U k 1 Q T m V 3 U m V s Y X B z Z U 1 v Z G V s S V 9 E Q V R B X z I w M j M t M D I t M D d f M T E y M C 9 B d X R v U m V t b 3 Z l Z E N v b H V t b n M x L n t n c 2 V z X 3 E 5 L D I 3 N 3 0 m c X V v d D s s J n F 1 b 3 Q 7 U 2 V j d G l v b j E v T l J N U E 5 l d 1 J l b G F w c 2 V N b 2 R l b E l f R E F U Q V 8 y M D I z L T A y L T A 3 X z E x M j A v Q X V 0 b 1 J l b W 9 2 Z W R D b 2 x 1 b W 5 z M S 5 7 Z 3 N l c 1 9 x M T A s M j c 4 f S Z x d W 9 0 O y w m c X V v d D t T Z W N 0 a W 9 u M S 9 O U k 1 Q T m V 3 U m V s Y X B z Z U 1 v Z G V s S V 9 E Q V R B X z I w M j M t M D I t M D d f M T E y M C 9 B d X R v U m V t b 3 Z l Z E N v b H V t b n M x L n t x d W V z d G l v b m 5 h a X J l X 3 N 1 c l 9 s Y X V 0 b 2 V m Z m l j Y W N p d F 9 n c 2 V z X 2 N v b X B s Z X R l L D I 3 O X 0 m c X V v d D s s J n F 1 b 3 Q 7 U 2 V j d G l v b j E v T l J N U E 5 l d 1 J l b G F w c 2 V N b 2 R l b E l f R E F U Q V 8 y M D I z L T A y L T A 3 X z E x M j A v Q X V 0 b 1 J l b W 9 2 Z W R D b 2 x 1 b W 5 z M S 5 7 b W F 0 a H l z X 3 E x L D I 4 M H 0 m c X V v d D s s J n F 1 b 3 Q 7 U 2 V j d G l v b j E v T l J N U E 5 l d 1 J l b G F w c 2 V N b 2 R l b E l f R E F U Q V 8 y M D I z L T A y L T A 3 X z E x M j A v Q X V 0 b 1 J l b W 9 2 Z W R D b 2 x 1 b W 5 z M S 5 7 b W F 0 a H l z X 3 E y L D I 4 M X 0 m c X V v d D s s J n F 1 b 3 Q 7 U 2 V j d G l v b j E v T l J N U E 5 l d 1 J l b G F w c 2 V N b 2 R l b E l f R E F U Q V 8 y M D I z L T A y L T A 3 X z E x M j A v Q X V 0 b 1 J l b W 9 2 Z W R D b 2 x 1 b W 5 z M S 5 7 b W F 0 a H l z X 3 E z L D I 4 M n 0 m c X V v d D s s J n F 1 b 3 Q 7 U 2 V j d G l v b j E v T l J N U E 5 l d 1 J l b G F w c 2 V N b 2 R l b E l f R E F U Q V 8 y M D I z L T A y L T A 3 X z E x M j A v Q X V 0 b 1 J l b W 9 2 Z W R D b 2 x 1 b W 5 z M S 5 7 b W F 0 a H l z X 3 E 0 L D I 4 M 3 0 m c X V v d D s s J n F 1 b 3 Q 7 U 2 V j d G l v b j E v T l J N U E 5 l d 1 J l b G F w c 2 V N b 2 R l b E l f R E F U Q V 8 y M D I z L T A y L T A 3 X z E x M j A v Q X V 0 b 1 J l b W 9 2 Z W R D b 2 x 1 b W 5 z M S 5 7 b W F 0 a H l z X 3 E 1 L D I 4 N H 0 m c X V v d D s s J n F 1 b 3 Q 7 U 2 V j d G l v b j E v T l J N U E 5 l d 1 J l b G F w c 2 V N b 2 R l b E l f R E F U Q V 8 y M D I z L T A y L T A 3 X z E x M j A v Q X V 0 b 1 J l b W 9 2 Z W R D b 2 x 1 b W 5 z M S 5 7 b W F 0 a H l z X 3 E 2 L D I 4 N X 0 m c X V v d D s s J n F 1 b 3 Q 7 U 2 V j d G l v b j E v T l J N U E 5 l d 1 J l b G F w c 2 V N b 2 R l b E l f R E F U Q V 8 y M D I z L T A y L T A 3 X z E x M j A v Q X V 0 b 1 J l b W 9 2 Z W R D b 2 x 1 b W 5 z M S 5 7 b W F 0 a H l z X 3 E 3 L D I 4 N n 0 m c X V v d D s s J n F 1 b 3 Q 7 U 2 V j d G l v b j E v T l J N U E 5 l d 1 J l b G F w c 2 V N b 2 R l b E l f R E F U Q V 8 y M D I z L T A y L T A 3 X z E x M j A v Q X V 0 b 1 J l b W 9 2 Z W R D b 2 x 1 b W 5 z M S 5 7 b W F 0 a H l z X 3 E 4 L D I 4 N 3 0 m c X V v d D s s J n F 1 b 3 Q 7 U 2 V j d G l v b j E v T l J N U E 5 l d 1 J l b G F w c 2 V N b 2 R l b E l f R E F U Q V 8 y M D I z L T A y L T A 3 X z E x M j A v Q X V 0 b 1 J l b W 9 2 Z W R D b 2 x 1 b W 5 z M S 5 7 b W F 0 a H l z X 3 E 5 L D I 4 O H 0 m c X V v d D s s J n F 1 b 3 Q 7 U 2 V j d G l v b j E v T l J N U E 5 l d 1 J l b G F w c 2 V N b 2 R l b E l f R E F U Q V 8 y M D I z L T A y L T A 3 X z E x M j A v Q X V 0 b 1 J l b W 9 2 Z W R D b 2 x 1 b W 5 z M S 5 7 b W F 0 a H l z X 3 E x M C w y O D l 9 J n F 1 b 3 Q 7 L C Z x d W 9 0 O 1 N l Y 3 R p b 2 4 x L 0 5 S T V B O Z X d S Z W x h c H N l T W 9 k Z W x J X 0 R B V E F f M j A y M y 0 w M i 0 w N 1 8 x M T I w L 0 F 1 d G 9 S Z W 1 v d m V k Q 2 9 s d W 1 u c z E u e 2 1 h d G h 5 c 1 9 x M T E s M j k w f S Z x d W 9 0 O y w m c X V v d D t T Z W N 0 a W 9 u M S 9 O U k 1 Q T m V 3 U m V s Y X B z Z U 1 v Z G V s S V 9 E Q V R B X z I w M j M t M D I t M D d f M T E y M C 9 B d X R v U m V t b 3 Z l Z E N v b H V t b n M x L n t t Y X R o e X N f c T E y L D I 5 M X 0 m c X V v d D s s J n F 1 b 3 Q 7 U 2 V j d G l v b j E v T l J N U E 5 l d 1 J l b G F w c 2 V N b 2 R l b E l f R E F U Q V 8 y M D I z L T A y L T A 3 X z E x M j A v Q X V 0 b 1 J l b W 9 2 Z W R D b 2 x 1 b W 5 z M S 5 7 b W F 0 a H l z X 3 E x M y w y O T J 9 J n F 1 b 3 Q 7 L C Z x d W 9 0 O 1 N l Y 3 R p b 2 4 x L 0 5 S T V B O Z X d S Z W x h c H N l T W 9 k Z W x J X 0 R B V E F f M j A y M y 0 w M i 0 w N 1 8 x M T I w L 0 F 1 d G 9 S Z W 1 v d m V k Q 2 9 s d W 1 u c z E u e 2 1 h d G h 5 c 1 9 x M T Q s M j k z f S Z x d W 9 0 O y w m c X V v d D t T Z W N 0 a W 9 u M S 9 O U k 1 Q T m V 3 U m V s Y X B z Z U 1 v Z G V s S V 9 E Q V R B X z I w M j M t M D I t M D d f M T E y M C 9 B d X R v U m V t b 3 Z l Z E N v b H V t b n M x L n t t Y X R o e X N f c T E 1 L D I 5 N H 0 m c X V v d D s s J n F 1 b 3 Q 7 U 2 V j d G l v b j E v T l J N U E 5 l d 1 J l b G F w c 2 V N b 2 R l b E l f R E F U Q V 8 y M D I z L T A y L T A 3 X z E x M j A v Q X V 0 b 1 J l b W 9 2 Z W R D b 2 x 1 b W 5 z M S 5 7 b W F 0 a H l z X 3 E x N i w y O T V 9 J n F 1 b 3 Q 7 L C Z x d W 9 0 O 1 N l Y 3 R p b 2 4 x L 0 5 S T V B O Z X d S Z W x h c H N l T W 9 k Z W x J X 0 R B V E F f M j A y M y 0 w M i 0 w N 1 8 x M T I w L 0 F 1 d G 9 S Z W 1 v d m V k Q 2 9 s d W 1 u c z E u e 2 1 h d G h 5 c 1 9 x M T c s M j k 2 f S Z x d W 9 0 O y w m c X V v d D t T Z W N 0 a W 9 u M S 9 O U k 1 Q T m V 3 U m V s Y X B z Z U 1 v Z G V s S V 9 E Q V R B X z I w M j M t M D I t M D d f M T E y M C 9 B d X R v U m V t b 3 Z l Z E N v b H V t b n M x L n t t Y X R o e X N f c T E 4 L D I 5 N 3 0 m c X V v d D s s J n F 1 b 3 Q 7 U 2 V j d G l v b j E v T l J N U E 5 l d 1 J l b G F w c 2 V N b 2 R l b E l f R E F U Q V 8 y M D I z L T A y L T A 3 X z E x M j A v Q X V 0 b 1 J l b W 9 2 Z W R D b 2 x 1 b W 5 z M S 5 7 b W F 0 a H l z X 3 E x O S w y O T h 9 J n F 1 b 3 Q 7 L C Z x d W 9 0 O 1 N l Y 3 R p b 2 4 x L 0 5 S T V B O Z X d S Z W x h c H N l T W 9 k Z W x J X 0 R B V E F f M j A y M y 0 w M i 0 w N 1 8 x M T I w L 0 F 1 d G 9 S Z W 1 v d m V k Q 2 9 s d W 1 u c z E u e 2 1 h d G h 5 c 1 9 x M j A s M j k 5 f S Z x d W 9 0 O y w m c X V v d D t T Z W N 0 a W 9 u M S 9 O U k 1 Q T m V 3 U m V s Y X B z Z U 1 v Z G V s S V 9 E Q V R B X z I w M j M t M D I t M D d f M T E y M C 9 B d X R v U m V t b 3 Z l Z E N v b H V t b n M x L n t l Y 2 h l b G x l X 2 R h Y 3 R p d m F 0 a W 9 u X 2 1 h d G h 5 c 1 9 j b 2 1 w b G V 0 Z S w z M D B 9 J n F 1 b 3 Q 7 L C Z x d W 9 0 O 1 N l Y 3 R p b 2 4 x L 0 5 S T V B O Z X d S Z W x h c H N l T W 9 k Z W x J X 0 R B V E F f M j A y M y 0 w M i 0 w N 1 8 x M T I w L 0 F 1 d G 9 S Z W 1 v d m V k Q 2 9 s d W 1 u c z E u e 3 F 1 Z X N 0 a W 9 u b m F p c m V f c 3 V y X 2 x l c 1 9 y Z W x h d G l v b n N f c 2 9 j a W F s Z X N f c 3 N x N l 9 0 a W 1 l c 3 R h b X A s M z A x f S Z x d W 9 0 O y w m c X V v d D t T Z W N 0 a W 9 u M S 9 O U k 1 Q T m V 3 U m V s Y X B z Z U 1 v Z G V s S V 9 E Q V R B X z I w M j M t M D I t M D d f M T E y M C 9 B d X R v U m V t b 3 Z l Z E N v b H V t b n M x L n t z c 3 E 2 c X V h b n R f c T E s M z A y f S Z x d W 9 0 O y w m c X V v d D t T Z W N 0 a W 9 u M S 9 O U k 1 Q T m V 3 U m V s Y X B z Z U 1 v Z G V s S V 9 E Q V R B X z I w M j M t M D I t M D d f M T E y M C 9 B d X R v U m V t b 3 Z l Z E N v b H V t b n M x L n t z c 3 E 2 c X V h b F 9 x M S w z M D N 9 J n F 1 b 3 Q 7 L C Z x d W 9 0 O 1 N l Y 3 R p b 2 4 x L 0 5 S T V B O Z X d S Z W x h c H N l T W 9 k Z W x J X 0 R B V E F f M j A y M y 0 w M i 0 w N 1 8 x M T I w L 0 F 1 d G 9 S Z W 1 v d m V k Q 2 9 s d W 1 u c z E u e 3 N z c T Z x d W F u d F 9 x M i w z M D R 9 J n F 1 b 3 Q 7 L C Z x d W 9 0 O 1 N l Y 3 R p b 2 4 x L 0 5 S T V B O Z X d S Z W x h c H N l T W 9 k Z W x J X 0 R B V E F f M j A y M y 0 w M i 0 w N 1 8 x M T I w L 0 F 1 d G 9 S Z W 1 v d m V k Q 2 9 s d W 1 u c z E u e 3 N z c T Z x d W F s X 3 E y L D M w N X 0 m c X V v d D s s J n F 1 b 3 Q 7 U 2 V j d G l v b j E v T l J N U E 5 l d 1 J l b G F w c 2 V N b 2 R l b E l f R E F U Q V 8 y M D I z L T A y L T A 3 X z E x M j A v Q X V 0 b 1 J l b W 9 2 Z W R D b 2 x 1 b W 5 z M S 5 7 c 3 N x N n F 1 Y W 5 0 X 3 E z L D M w N n 0 m c X V v d D s s J n F 1 b 3 Q 7 U 2 V j d G l v b j E v T l J N U E 5 l d 1 J l b G F w c 2 V N b 2 R l b E l f R E F U Q V 8 y M D I z L T A y L T A 3 X z E x M j A v Q X V 0 b 1 J l b W 9 2 Z W R D b 2 x 1 b W 5 z M S 5 7 c 3 N x N n F 1 Y W x f c T M s M z A 3 f S Z x d W 9 0 O y w m c X V v d D t T Z W N 0 a W 9 u M S 9 O U k 1 Q T m V 3 U m V s Y X B z Z U 1 v Z G V s S V 9 E Q V R B X z I w M j M t M D I t M D d f M T E y M C 9 B d X R v U m V t b 3 Z l Z E N v b H V t b n M x L n t z c 3 E 2 c X V h b n R f c T Q s M z A 4 f S Z x d W 9 0 O y w m c X V v d D t T Z W N 0 a W 9 u M S 9 O U k 1 Q T m V 3 U m V s Y X B z Z U 1 v Z G V s S V 9 E Q V R B X z I w M j M t M D I t M D d f M T E y M C 9 B d X R v U m V t b 3 Z l Z E N v b H V t b n M x L n t z c 3 E 2 c X V h b F 9 x N C w z M D l 9 J n F 1 b 3 Q 7 L C Z x d W 9 0 O 1 N l Y 3 R p b 2 4 x L 0 5 S T V B O Z X d S Z W x h c H N l T W 9 k Z W x J X 0 R B V E F f M j A y M y 0 w M i 0 w N 1 8 x M T I w L 0 F 1 d G 9 S Z W 1 v d m V k Q 2 9 s d W 1 u c z E u e 3 N z c T Z x d W F u d F 9 x N S w z M T B 9 J n F 1 b 3 Q 7 L C Z x d W 9 0 O 1 N l Y 3 R p b 2 4 x L 0 5 S T V B O Z X d S Z W x h c H N l T W 9 k Z W x J X 0 R B V E F f M j A y M y 0 w M i 0 w N 1 8 x M T I w L 0 F 1 d G 9 S Z W 1 v d m V k Q 2 9 s d W 1 u c z E u e 3 N z c T Z x d W F s X 3 E 1 L D M x M X 0 m c X V v d D s s J n F 1 b 3 Q 7 U 2 V j d G l v b j E v T l J N U E 5 l d 1 J l b G F w c 2 V N b 2 R l b E l f R E F U Q V 8 y M D I z L T A y L T A 3 X z E x M j A v Q X V 0 b 1 J l b W 9 2 Z W R D b 2 x 1 b W 5 z M S 5 7 c 3 N x N n F 1 Y W 5 0 X 3 E 2 L D M x M n 0 m c X V v d D s s J n F 1 b 3 Q 7 U 2 V j d G l v b j E v T l J N U E 5 l d 1 J l b G F w c 2 V N b 2 R l b E l f R E F U Q V 8 y M D I z L T A y L T A 3 X z E x M j A v Q X V 0 b 1 J l b W 9 2 Z W R D b 2 x 1 b W 5 z M S 5 7 c 3 N x N n F 1 Y W x f c T Y s M z E z f S Z x d W 9 0 O y w m c X V v d D t T Z W N 0 a W 9 u M S 9 O U k 1 Q T m V 3 U m V s Y X B z Z U 1 v Z G V s S V 9 E Q V R B X z I w M j M t M D I t M D d f M T E y M C 9 B d X R v U m V t b 3 Z l Z E N v b H V t b n M x L n t x d W V z d G l v b m 5 h a X J l X 3 N 1 c l 9 s Z X N f c m V s Y X R p b 2 5 z X 3 N v Y 2 l h b G V z X 3 N z c T Z f Y 2 9 t c G x l d G U s M z E 0 f S Z x d W 9 0 O y w m c X V v d D t T Z W N 0 a W 9 u M S 9 O U k 1 Q T m V 3 U m V s Y X B z Z U 1 v Z G V s S V 9 E Q V R B X z I w M j M t M D I t M D d f M T E y M C 9 B d X R v U m V t b 3 Z l Z E N v b H V t b n M x L n t i Z W F y b m l f Y X R h e G l l X 2 p k c 3 l v L D M x N X 0 m c X V v d D s s J n F 1 b 3 Q 7 U 2 V j d G l v b j E v T l J N U E 5 l d 1 J l b G F w c 2 V N b 2 R l b E l f R E F U Q V 8 y M D I z L T A y L T A 3 X z E x M j A v Q X V 0 b 1 J l b W 9 2 Z W R D b 2 x 1 b W 5 z M S 5 7 Y m V h c m 5 p X 2 F 0 Y X h p Z V 9 q Z 3 N 5 b y w z M T Z 9 J n F 1 b 3 Q 7 L C Z x d W 9 0 O 1 N l Y 3 R p b 2 4 x L 0 5 S T V B O Z X d S Z W x h c H N l T W 9 k Z W x J X 0 R B V E F f M j A y M y 0 w M i 0 w N 1 8 x M T I w L 0 F 1 d G 9 S Z W 1 v d m V k Q 2 9 s d W 1 u c z E u e 2 J l Y X J u a V 9 h d G F 4 a W V f a m R z e W Y s M z E 3 f S Z x d W 9 0 O y w m c X V v d D t T Z W N 0 a W 9 u M S 9 O U k 1 Q T m V 3 U m V s Y X B z Z U 1 v Z G V s S V 9 E Q V R B X z I w M j M t M D I t M D d f M T E y M C 9 B d X R v U m V t b 3 Z l Z E N v b H V t b n M x L n t i Z W F y b m l f Y X R h e G l l X 2 p n c 3 l m L D M x O H 0 m c X V v d D s s J n F 1 b 3 Q 7 U 2 V j d G l v b j E v T l J N U E 5 l d 1 J l b G F w c 2 V N b 2 R l b E l f R E F U Q V 8 y M D I z L T A y L T A 3 X z E x M j A v Q X V 0 b 1 J l b W 9 2 Z W R D b 2 x 1 b W 5 z M S 5 7 Y m V h c m 5 p X 2 Z s d W V u Y 2 V h b H R l c m 5 l Z S w z M T l 9 J n F 1 b 3 Q 7 L C Z x d W 9 0 O 1 N l Y 3 R p b 2 4 x L 0 5 S T V B O Z X d S Z W x h c H N l T W 9 k Z W x J X 0 R B V E F f M j A y M y 0 w M i 0 w N 1 8 x M T I w L 0 F 1 d G 9 S Z W 1 v d m V k Q 2 9 s d W 1 u c z E u e 2 J l Y X J u a V 9 v c m R p Y W x w a G F i M S w z M j B 9 J n F 1 b 3 Q 7 L C Z x d W 9 0 O 1 N l Y 3 R p b 2 4 x L 0 5 S T V B O Z X d S Z W x h c H N l T W 9 k Z W x J X 0 R B V E F f M j A y M y 0 w M i 0 w N 1 8 x M T I w L 0 F 1 d G 9 S Z W 1 v d m V k Q 2 9 s d W 1 u c z E u e 2 J l Y X J u a V 9 v c m R p Y W x w a G F i M i w z M j F 9 J n F 1 b 3 Q 7 L C Z x d W 9 0 O 1 N l Y 3 R p b 2 4 x L 0 5 S T V B O Z X d S Z W x h c H N l T W 9 k Z W x J X 0 R B V E F f M j A y M y 0 w M i 0 w N 1 8 x M T I w L 0 F 1 d G 9 S Z W 1 v d m V k Q 2 9 s d W 1 u c z E u e 2 J l Y X J u a V 9 v c m R p Y W x w a G F i M y w z M j J 9 J n F 1 b 3 Q 7 L C Z x d W 9 0 O 1 N l Y 3 R p b 2 4 x L 0 5 S T V B O Z X d S Z W x h c H N l T W 9 k Z W x J X 0 R B V E F f M j A y M y 0 w M i 0 w N 1 8 x M T I w L 0 F 1 d G 9 S Z W 1 v d m V k Q 2 9 s d W 1 u c z E u e 2 J l Y X J u a V 9 v c m R p Y W x w a G F i N C w z M j N 9 J n F 1 b 3 Q 7 L C Z x d W 9 0 O 1 N l Y 3 R p b 2 4 x L 0 5 S T V B O Z X d S Z W x h c H N l T W 9 k Z W x J X 0 R B V E F f M j A y M y 0 w M i 0 w N 1 8 x M T I w L 0 F 1 d G 9 S Z W 1 v d m V k Q 2 9 s d W 1 u c z E u e 2 J l Y X J u a V 9 v c m R p Y W x w a G F i N S w z M j R 9 J n F 1 b 3 Q 7 L C Z x d W 9 0 O 1 N l Y 3 R p b 2 4 x L 0 5 S T V B O Z X d S Z W x h c H N l T W 9 k Z W x J X 0 R B V E F f M j A y M y 0 w M i 0 w N 1 8 x M T I w L 0 F 1 d G 9 S Z W 1 v d m V k Q 2 9 s d W 1 u c z E u e 2 J l Y X J u a V 9 j Y X B 2 a X M x L D M y N X 0 m c X V v d D s s J n F 1 b 3 Q 7 U 2 V j d G l v b j E v T l J N U E 5 l d 1 J l b G F w c 2 V N b 2 R l b E l f R E F U Q V 8 y M D I z L T A y L T A 3 X z E x M j A v Q X V 0 b 1 J l b W 9 2 Z W R D b 2 x 1 b W 5 z M S 5 7 Y m V h c m 5 p X 2 N h c H Z p c z I s M z I 2 f S Z x d W 9 0 O y w m c X V v d D t T Z W N 0 a W 9 u M S 9 O U k 1 Q T m V 3 U m V s Y X B z Z U 1 v Z G V s S V 9 E Q V R B X z I w M j M t M D I t M D d f M T E y M C 9 B d X R v U m V t b 3 Z l Z E N v b H V t b n M x L n t i Z W F y b m l f Y 2 F w d m l z M y w z M j d 9 J n F 1 b 3 Q 7 L C Z x d W 9 0 O 1 N l Y 3 R p b 2 4 x L 0 5 S T V B O Z X d S Z W x h c H N l T W 9 k Z W x J X 0 R B V E F f M j A y M y 0 w M i 0 w N 1 8 x M T I w L 0 F 1 d G 9 S Z W 1 v d m V k Q 2 9 s d W 1 u c z E u e 2 J l Y X J u a V 9 j Y X B 2 a X M 0 L D M y O H 0 m c X V v d D s s J n F 1 b 3 Q 7 U 2 V j d G l v b j E v T l J N U E 5 l d 1 J l b G F w c 2 V N b 2 R l b E l f R E F U Q V 8 y M D I z L T A y L T A 3 X z E x M j A v Q X V 0 b 1 J l b W 9 2 Z W R D b 2 x 1 b W 5 z M S 5 7 Y m V h c m 5 p X 2 N h c H Z p c z U s M z I 5 f S Z x d W 9 0 O y w m c X V v d D t T Z W N 0 a W 9 u M S 9 O U k 1 Q T m V 3 U m V s Y X B z Z U 1 v Z G V s S V 9 E Q V R B X z I w M j M t M D I t M D d f M T E y M C 9 B d X R v U m V t b 3 Z l Z E N v b H V t b n M x L n t i Z W F y b m l f b W V t d m V y Y m F s Z W R p Z m Z l c m V l L D M z M H 0 m c X V v d D s s J n F 1 b 3 Q 7 U 2 V j d G l v b j E v T l J N U E 5 l d 1 J l b G F w c 2 V N b 2 R l b E l f R E F U Q V 8 y M D I z L T A y L T A 3 X z E x M j A v Q X V 0 b 1 J l b W 9 2 Z W R D b 2 x 1 b W 5 z M S 5 7 Y m V h c m 5 p X 2 N v b X B s Z X R l L D M z M X 0 m c X V v d D s s J n F 1 b 3 Q 7 U 2 V j d G l v b j E v T l J N U E 5 l d 1 J l b G F w c 2 V N b 2 R l b E l f R E F U Q V 8 y M D I z L T A y L T A 3 X z E x M j A v Q X V 0 b 1 J l b W 9 2 Z W R D b 2 x 1 b W 5 z M S 5 7 Z m 9 y b T F f Y 2 9 t c G x l d G U s M z M y f S Z x d W 9 0 O y w m c X V v d D t T Z W N 0 a W 9 u M S 9 O U k 1 Q T m V 3 U m V s Y X B z Z U 1 v Z G V s S V 9 E Q V R B X z I w M j M t M D I t M D d f M T E y M C 9 B d X R v U m V t b 3 Z l Z E N v b H V t b n M x L n t o c 2 l f c T E s M z M z f S Z x d W 9 0 O y w m c X V v d D t T Z W N 0 a W 9 u M S 9 O U k 1 Q T m V 3 U m V s Y X B z Z U 1 v Z G V s S V 9 E Q V R B X z I w M j M t M D I t M D d f M T E y M C 9 B d X R v U m V t b 3 Z l Z E N v b H V t b n M x L n t o c 2 l f c T I s M z M 0 f S Z x d W 9 0 O y w m c X V v d D t T Z W N 0 a W 9 u M S 9 O U k 1 Q T m V 3 U m V s Y X B z Z U 1 v Z G V s S V 9 E Q V R B X z I w M j M t M D I t M D d f M T E y M C 9 B d X R v U m V t b 3 Z l Z E N v b H V t b n M x L n t o c 2 l f c T M s M z M 1 f S Z x d W 9 0 O y w m c X V v d D t T Z W N 0 a W 9 u M S 9 O U k 1 Q T m V 3 U m V s Y X B z Z U 1 v Z G V s S V 9 E Q V R B X z I w M j M t M D I t M D d f M T E y M C 9 B d X R v U m V t b 3 Z l Z E N v b H V t b n M x L n t o c 2 l f c T Q s M z M 2 f S Z x d W 9 0 O y w m c X V v d D t T Z W N 0 a W 9 u M S 9 O U k 1 Q T m V 3 U m V s Y X B z Z U 1 v Z G V s S V 9 E Q V R B X z I w M j M t M D I t M D d f M T E y M C 9 B d X R v U m V t b 3 Z l Z E N v b H V t b n M x L n t o c 2 l f c T U s M z M 3 f S Z x d W 9 0 O y w m c X V v d D t T Z W N 0 a W 9 u M S 9 O U k 1 Q T m V 3 U m V s Y X B z Z U 1 v Z G V s S V 9 E Q V R B X z I w M j M t M D I t M D d f M T E y M C 9 B d X R v U m V t b 3 Z l Z E N v b H V t b n M x L n t o c 2 l f c T Y s M z M 4 f S Z x d W 9 0 O y w m c X V v d D t T Z W N 0 a W 9 u M S 9 O U k 1 Q T m V 3 U m V s Y X B z Z U 1 v Z G V s S V 9 E Q V R B X z I w M j M t M D I t M D d f M T E y M C 9 B d X R v U m V t b 3 Z l Z E N v b H V t b n M x L n t o c 2 l f c T c s M z M 5 f S Z x d W 9 0 O y w m c X V v d D t T Z W N 0 a W 9 u M S 9 O U k 1 Q T m V 3 U m V s Y X B z Z U 1 v Z G V s S V 9 E Q V R B X z I w M j M t M D I t M D d f M T E y M C 9 B d X R v U m V t b 3 Z l Z E N v b H V t b n M x L n t o c 2 l f c T g s M z Q w f S Z x d W 9 0 O y w m c X V v d D t T Z W N 0 a W 9 u M S 9 O U k 1 Q T m V 3 U m V s Y X B z Z U 1 v Z G V s S V 9 E Q V R B X z I w M j M t M D I t M D d f M T E y M C 9 B d X R v U m V t b 3 Z l Z E N v b H V t b n M x L n t o c 2 l f c T k s M z Q x f S Z x d W 9 0 O y w m c X V v d D t T Z W N 0 a W 9 u M S 9 O U k 1 Q T m V 3 U m V s Y X B z Z U 1 v Z G V s S V 9 E Q V R B X z I w M j M t M D I t M D d f M T E y M C 9 B d X R v U m V t b 3 Z l Z E N v b H V t b n M x L n t o e X B l c n N v b W 5 p Z V 9 o c 2 l f Y 2 9 t c G x l d G U s M z Q y f S Z x d W 9 0 O y w m c X V v d D t T Z W N 0 a W 9 u M S 9 O U k 1 Q T m V 3 U m V s Y X B z Z U 1 v Z G V s S V 9 E Q V R B X z I w M j M t M D I t M D d f M T E y M C 9 B d X R v U m V t b 3 Z l Z E N v b H V t b n M x L n t z c 3 F f b j E s M z Q z f S Z x d W 9 0 O y w m c X V v d D t T Z W N 0 a W 9 u M S 9 O U k 1 Q T m V 3 U m V s Y X B z Z U 1 v Z G V s S V 9 E Q V R B X z I w M j M t M D I t M D d f M T E y M C 9 B d X R v U m V t b 3 Z l Z E N v b H V t b n M x L n t z c 3 F f c z I s M z Q 0 f S Z x d W 9 0 O y w m c X V v d D t T Z W N 0 a W 9 u M S 9 O U k 1 Q T m V 3 U m V s Y X B z Z U 1 v Z G V s S V 9 E Q V R B X z I w M j M t M D I t M D d f M T E y M C 9 B d X R v U m V t b 3 Z l Z E N v b H V t b n M x L n t z c 3 F f b j I s M z Q 1 f S Z x d W 9 0 O y w m c X V v d D t T Z W N 0 a W 9 u M S 9 O U k 1 Q T m V 3 U m V s Y X B z Z U 1 v Z G V s S V 9 E Q V R B X z I w M j M t M D I t M D d f M T E y M C 9 B d X R v U m V t b 3 Z l Z E N v b H V t b n M x L n t z c 3 F f c z E s M z Q 2 f S Z x d W 9 0 O y w m c X V v d D t T Z W N 0 a W 9 u M S 9 O U k 1 Q T m V 3 U m V s Y X B z Z U 1 v Z G V s S V 9 E Q V R B X z I w M j M t M D I t M D d f M T E y M C 9 B d X R v U m V t b 3 Z l Z E N v b H V t b n M x L n t z c 3 F f b j M s M z Q 3 f S Z x d W 9 0 O y w m c X V v d D t T Z W N 0 a W 9 u M S 9 O U k 1 Q T m V 3 U m V s Y X B z Z U 1 v Z G V s S V 9 E Q V R B X z I w M j M t M D I t M D d f M T E y M C 9 B d X R v U m V t b 3 Z l Z E N v b H V t b n M x L n t z c 3 F f c z M s M z Q 4 f S Z x d W 9 0 O y w m c X V v d D t T Z W N 0 a W 9 u M S 9 O U k 1 Q T m V 3 U m V s Y X B z Z U 1 v Z G V s S V 9 E Q V R B X z I w M j M t M D I t M D d f M T E y M C 9 B d X R v U m V t b 3 Z l Z E N v b H V t b n M x L n t z c 3 F f b j Q s M z Q 5 f S Z x d W 9 0 O y w m c X V v d D t T Z W N 0 a W 9 u M S 9 O U k 1 Q T m V 3 U m V s Y X B z Z U 1 v Z G V s S V 9 E Q V R B X z I w M j M t M D I t M D d f M T E y M C 9 B d X R v U m V t b 3 Z l Z E N v b H V t b n M x L n t z c 3 F f c z Q s M z U w f S Z x d W 9 0 O y w m c X V v d D t T Z W N 0 a W 9 u M S 9 O U k 1 Q T m V 3 U m V s Y X B z Z U 1 v Z G V s S V 9 E Q V R B X z I w M j M t M D I t M D d f M T E y M C 9 B d X R v U m V t b 3 Z l Z E N v b H V t b n M x L n t z c 3 F f b j U s M z U x f S Z x d W 9 0 O y w m c X V v d D t T Z W N 0 a W 9 u M S 9 O U k 1 Q T m V 3 U m V s Y X B z Z U 1 v Z G V s S V 9 E Q V R B X z I w M j M t M D I t M D d f M T E y M C 9 B d X R v U m V t b 3 Z l Z E N v b H V t b n M x L n t z c 3 F f c z U s M z U y f S Z x d W 9 0 O y w m c X V v d D t T Z W N 0 a W 9 u M S 9 O U k 1 Q T m V 3 U m V s Y X B z Z U 1 v Z G V s S V 9 E Q V R B X z I w M j M t M D I t M D d f M T E y M C 9 B d X R v U m V t b 3 Z l Z E N v b H V t b n M x L n t z c 3 F f b j Y s M z U z f S Z x d W 9 0 O y w m c X V v d D t T Z W N 0 a W 9 u M S 9 O U k 1 Q T m V 3 U m V s Y X B z Z U 1 v Z G V s S V 9 E Q V R B X z I w M j M t M D I t M D d f M T E y M C 9 B d X R v U m V t b 3 Z l Z E N v b H V t b n M x L n t z c 3 F f c z Y s M z U 0 f S Z x d W 9 0 O y w m c X V v d D t T Z W N 0 a W 9 u M S 9 O U k 1 Q T m V 3 U m V s Y X B z Z U 1 v Z G V s S V 9 E Q V R B X z I w M j M t M D I t M D d f M T E y M C 9 B d X R v U m V t b 3 Z l Z E N v b H V t b n M x L n t z d X B w b 3 J 0 X 3 N v Y 2 l h b F 9 z c 3 E 2 X 2 N v b X B s Z X R l L D M 1 N X 0 m c X V v d D s s J n F 1 b 3 Q 7 U 2 V j d G l v b j E v T l J N U E 5 l d 1 J l b G F w c 2 V N b 2 R l b E l f R E F U Q V 8 y M D I z L T A y L T A 3 X z E x M j A v Q X V 0 b 1 J l b W 9 2 Z W R D b 2 x 1 b W 5 z M S 5 7 Y 3 R x X 3 E x L D M 1 N n 0 m c X V v d D s s J n F 1 b 3 Q 7 U 2 V j d G l v b j E v T l J N U E 5 l d 1 J l b G F w c 2 V N b 2 R l b E l f R E F U Q V 8 y M D I z L T A y L T A 3 X z E x M j A v Q X V 0 b 1 J l b W 9 2 Z W R D b 2 x 1 b W 5 z M S 5 7 Y 3 R x X 3 E y L D M 1 N 3 0 m c X V v d D s s J n F 1 b 3 Q 7 U 2 V j d G l v b j E v T l J N U E 5 l d 1 J l b G F w c 2 V N b 2 R l b E l f R E F U Q V 8 y M D I z L T A y L T A 3 X z E x M j A v Q X V 0 b 1 J l b W 9 2 Z W R D b 2 x 1 b W 5 z M S 5 7 Y 3 R x X 3 E z L D M 1 O H 0 m c X V v d D s s J n F 1 b 3 Q 7 U 2 V j d G l v b j E v T l J N U E 5 l d 1 J l b G F w c 2 V N b 2 R l b E l f R E F U Q V 8 y M D I z L T A y L T A 3 X z E x M j A v Q X V 0 b 1 J l b W 9 2 Z W R D b 2 x 1 b W 5 z M S 5 7 Y 3 R x X 3 E 0 L D M 1 O X 0 m c X V v d D s s J n F 1 b 3 Q 7 U 2 V j d G l v b j E v T l J N U E 5 l d 1 J l b G F w c 2 V N b 2 R l b E l f R E F U Q V 8 y M D I z L T A y L T A 3 X z E x M j A v Q X V 0 b 1 J l b W 9 2 Z W R D b 2 x 1 b W 5 z M S 5 7 Y 3 R x X 3 E 1 L D M 2 M H 0 m c X V v d D s s J n F 1 b 3 Q 7 U 2 V j d G l v b j E v T l J N U E 5 l d 1 J l b G F w c 2 V N b 2 R l b E l f R E F U Q V 8 y M D I z L T A y L T A 3 X z E x M j A v Q X V 0 b 1 J l b W 9 2 Z W R D b 2 x 1 b W 5 z M S 5 7 Y 3 R x X 3 E 2 L D M 2 M X 0 m c X V v d D s s J n F 1 b 3 Q 7 U 2 V j d G l v b j E v T l J N U E 5 l d 1 J l b G F w c 2 V N b 2 R l b E l f R E F U Q V 8 y M D I z L T A y L T A 3 X z E x M j A v Q X V 0 b 1 J l b W 9 2 Z W R D b 2 x 1 b W 5 z M S 5 7 Y 3 R x X 3 E 3 L D M 2 M n 0 m c X V v d D s s J n F 1 b 3 Q 7 U 2 V j d G l v b j E v T l J N U E 5 l d 1 J l b G F w c 2 V N b 2 R l b E l f R E F U Q V 8 y M D I z L T A y L T A 3 X z E x M j A v Q X V 0 b 1 J l b W 9 2 Z W R D b 2 x 1 b W 5 z M S 5 7 Y 3 R x X 3 E 4 L D M 2 M 3 0 m c X V v d D s s J n F 1 b 3 Q 7 U 2 V j d G l v b j E v T l J N U E 5 l d 1 J l b G F w c 2 V N b 2 R l b E l f R E F U Q V 8 y M D I z L T A y L T A 3 X z E x M j A v Q X V 0 b 1 J l b W 9 2 Z W R D b 2 x 1 b W 5 z M S 5 7 Y 3 R x X 3 E 5 L D M 2 N H 0 m c X V v d D s s J n F 1 b 3 Q 7 U 2 V j d G l v b j E v T l J N U E 5 l d 1 J l b G F w c 2 V N b 2 R l b E l f R E F U Q V 8 y M D I z L T A y L T A 3 X z E x M j A v Q X V 0 b 1 J l b W 9 2 Z W R D b 2 x 1 b W 5 z M S 5 7 Y 3 R x X 3 E x M C w z N j V 9 J n F 1 b 3 Q 7 L C Z x d W 9 0 O 1 N l Y 3 R p b 2 4 x L 0 5 S T V B O Z X d S Z W x h c H N l T W 9 k Z W x J X 0 R B V E F f M j A y M y 0 w M i 0 w N 1 8 x M T I w L 0 F 1 d G 9 S Z W 1 v d m V k Q 2 9 s d W 1 u c z E u e 2 N 0 c V 9 x M T E s M z Y 2 f S Z x d W 9 0 O y w m c X V v d D t T Z W N 0 a W 9 u M S 9 O U k 1 Q T m V 3 U m V s Y X B z Z U 1 v Z G V s S V 9 E Q V R B X z I w M j M t M D I t M D d f M T E y M C 9 B d X R v U m V t b 3 Z l Z E N v b H V t b n M x L n t j d H F f c T E y L D M 2 N 3 0 m c X V v d D s s J n F 1 b 3 Q 7 U 2 V j d G l v b j E v T l J N U E 5 l d 1 J l b G F w c 2 V N b 2 R l b E l f R E F U Q V 8 y M D I z L T A y L T A 3 X z E x M j A v Q X V 0 b 1 J l b W 9 2 Z W R D b 2 x 1 b W 5 z M S 5 7 Y 3 R x X 3 E x M y w z N j h 9 J n F 1 b 3 Q 7 L C Z x d W 9 0 O 1 N l Y 3 R p b 2 4 x L 0 5 S T V B O Z X d S Z W x h c H N l T W 9 k Z W x J X 0 R B V E F f M j A y M y 0 w M i 0 w N 1 8 x M T I w L 0 F 1 d G 9 S Z W 1 v d m V k Q 2 9 s d W 1 u c z E u e 2 N 0 c V 9 x M T Q s M z Y 5 f S Z x d W 9 0 O y w m c X V v d D t T Z W N 0 a W 9 u M S 9 O U k 1 Q T m V 3 U m V s Y X B z Z U 1 v Z G V s S V 9 E Q V R B X z I w M j M t M D I t M D d f M T E y M C 9 B d X R v U m V t b 3 Z l Z E N v b H V t b n M x L n t j d H F f c T E 1 L D M 3 M H 0 m c X V v d D s s J n F 1 b 3 Q 7 U 2 V j d G l v b j E v T l J N U E 5 l d 1 J l b G F w c 2 V N b 2 R l b E l f R E F U Q V 8 y M D I z L T A y L T A 3 X z E x M j A v Q X V 0 b 1 J l b W 9 2 Z W R D b 2 x 1 b W 5 z M S 5 7 Y 3 R x X 3 E x N i w z N z F 9 J n F 1 b 3 Q 7 L C Z x d W 9 0 O 1 N l Y 3 R p b 2 4 x L 0 5 S T V B O Z X d S Z W x h c H N l T W 9 k Z W x J X 0 R B V E F f M j A y M y 0 w M i 0 w N 1 8 x M T I w L 0 F 1 d G 9 S Z W 1 v d m V k Q 2 9 s d W 1 u c z E u e 2 N 0 c V 9 x M T c s M z c y f S Z x d W 9 0 O y w m c X V v d D t T Z W N 0 a W 9 u M S 9 O U k 1 Q T m V 3 U m V s Y X B z Z U 1 v Z G V s S V 9 E Q V R B X z I w M j M t M D I t M D d f M T E y M C 9 B d X R v U m V t b 3 Z l Z E N v b H V t b n M x L n t j d H F f c T E 4 L D M 3 M 3 0 m c X V v d D s s J n F 1 b 3 Q 7 U 2 V j d G l v b j E v T l J N U E 5 l d 1 J l b G F w c 2 V N b 2 R l b E l f R E F U Q V 8 y M D I z L T A y L T A 3 X z E x M j A v Q X V 0 b 1 J l b W 9 2 Z W R D b 2 x 1 b W 5 z M S 5 7 Y 3 R x X 3 E x O S w z N z R 9 J n F 1 b 3 Q 7 L C Z x d W 9 0 O 1 N l Y 3 R p b 2 4 x L 0 5 S T V B O Z X d S Z W x h c H N l T W 9 k Z W x J X 0 R B V E F f M j A y M y 0 w M i 0 w N 1 8 x M T I w L 0 F 1 d G 9 S Z W 1 v d m V k Q 2 9 s d W 1 u c z E u e 2 N 0 c V 9 x M j A s M z c 1 f S Z x d W 9 0 O y w m c X V v d D t T Z W N 0 a W 9 u M S 9 O U k 1 Q T m V 3 U m V s Y X B z Z U 1 v Z G V s S V 9 E Q V R B X z I w M j M t M D I t M D d f M T E y M C 9 B d X R v U m V t b 3 Z l Z E N v b H V t b n M x L n t j d H F f c T I x L D M 3 N n 0 m c X V v d D s s J n F 1 b 3 Q 7 U 2 V j d G l v b j E v T l J N U E 5 l d 1 J l b G F w c 2 V N b 2 R l b E l f R E F U Q V 8 y M D I z L T A y L T A 3 X z E x M j A v Q X V 0 b 1 J l b W 9 2 Z W R D b 2 x 1 b W 5 z M S 5 7 Y 3 R x X 3 E y M i w z N z d 9 J n F 1 b 3 Q 7 L C Z x d W 9 0 O 1 N l Y 3 R p b 2 4 x L 0 5 S T V B O Z X d S Z W x h c H N l T W 9 k Z W x J X 0 R B V E F f M j A y M y 0 w M i 0 w N 1 8 x M T I w L 0 F 1 d G 9 S Z W 1 v d m V k Q 2 9 s d W 1 u c z E u e 2 N 0 c V 9 x M j M s M z c 4 f S Z x d W 9 0 O y w m c X V v d D t T Z W N 0 a W 9 u M S 9 O U k 1 Q T m V 3 U m V s Y X B z Z U 1 v Z G V s S V 9 E Q V R B X z I w M j M t M D I t M D d f M T E y M C 9 B d X R v U m V t b 3 Z l Z E N v b H V t b n M x L n t j d H F f c T I 0 L D M 3 O X 0 m c X V v d D s s J n F 1 b 3 Q 7 U 2 V j d G l v b j E v T l J N U E 5 l d 1 J l b G F w c 2 V N b 2 R l b E l f R E F U Q V 8 y M D I z L T A y L T A 3 X z E x M j A v Q X V 0 b 1 J l b W 9 2 Z W R D b 2 x 1 b W 5 z M S 5 7 Y 3 R x X 3 E y N S w z O D B 9 J n F 1 b 3 Q 7 L C Z x d W 9 0 O 1 N l Y 3 R p b 2 4 x L 0 5 S T V B O Z X d S Z W x h c H N l T W 9 k Z W x J X 0 R B V E F f M j A y M y 0 w M i 0 w N 1 8 x M T I w L 0 F 1 d G 9 S Z W 1 v d m V k Q 2 9 s d W 1 u c z E u e 2 N 0 c V 9 x M j c s M z g x f S Z x d W 9 0 O y w m c X V v d D t T Z W N 0 a W 9 u M S 9 O U k 1 Q T m V 3 U m V s Y X B z Z U 1 v Z G V s S V 9 E Q V R B X z I w M j M t M D I t M D d f M T E y M C 9 B d X R v U m V t b 3 Z l Z E N v b H V t b n M x L n t j d H F f c T I 2 L D M 4 M n 0 m c X V v d D s s J n F 1 b 3 Q 7 U 2 V j d G l v b j E v T l J N U E 5 l d 1 J l b G F w c 2 V N b 2 R l b E l f R E F U Q V 8 y M D I z L T A y L T A 3 X z E x M j A v Q X V 0 b 1 J l b W 9 2 Z W R D b 2 x 1 b W 5 z M S 5 7 Y 3 R x X 3 E y O C w z O D N 9 J n F 1 b 3 Q 7 L C Z x d W 9 0 O 1 N l Y 3 R p b 2 4 x L 0 5 S T V B O Z X d S Z W x h c H N l T W 9 k Z W x J X 0 R B V E F f M j A y M y 0 w M i 0 w N 1 8 x M T I w L 0 F 1 d G 9 S Z W 1 v d m V k Q 2 9 s d W 1 u c z E u e 3 R y Y X V t Y X R p c 2 1 l c 1 9 p b m Z h b n R p b G V z X 2 N 0 c V 9 j b 2 1 w b G V 0 Z S w z O D R 9 J n F 1 b 3 Q 7 L C Z x d W 9 0 O 1 N l Y 3 R p b 2 4 x L 0 5 S T V B O Z X d S Z W x h c H N l T W 9 k Z W x J X 0 R B V E F f M j A y M y 0 w M i 0 w N 1 8 x M T I w L 0 F 1 d G 9 S Z W 1 v d m V k Q 2 9 s d W 1 u c z E u e 3 J y c 1 9 x M S w z O D V 9 J n F 1 b 3 Q 7 L C Z x d W 9 0 O 1 N l Y 3 R p b 2 4 x L 0 5 S T V B O Z X d S Z W x h c H N l T W 9 k Z W x J X 0 R B V E F f M j A y M y 0 w M i 0 w N 1 8 x M T I w L 0 F 1 d G 9 S Z W 1 v d m V k Q 2 9 s d W 1 u c z E u e 3 J y c 1 9 x M i w z O D Z 9 J n F 1 b 3 Q 7 L C Z x d W 9 0 O 1 N l Y 3 R p b 2 4 x L 0 5 S T V B O Z X d S Z W x h c H N l T W 9 k Z W x J X 0 R B V E F f M j A y M y 0 w M i 0 w N 1 8 x M T I w L 0 F 1 d G 9 S Z W 1 v d m V k Q 2 9 s d W 1 u c z E u e 3 J y c 1 9 x M y w z O D d 9 J n F 1 b 3 Q 7 L C Z x d W 9 0 O 1 N l Y 3 R p b 2 4 x L 0 5 S T V B O Z X d S Z W x h c H N l T W 9 k Z W x J X 0 R B V E F f M j A y M y 0 w M i 0 w N 1 8 x M T I w L 0 F 1 d G 9 S Z W 1 v d m V k Q 2 9 s d W 1 u c z E u e 3 J y c 1 9 x N C w z O D h 9 J n F 1 b 3 Q 7 L C Z x d W 9 0 O 1 N l Y 3 R p b 2 4 x L 0 5 S T V B O Z X d S Z W x h c H N l T W 9 k Z W x J X 0 R B V E F f M j A y M y 0 w M i 0 w N 1 8 x M T I w L 0 F 1 d G 9 S Z W 1 v d m V k Q 2 9 s d W 1 u c z E u e 3 J y c 1 9 x N S w z O D l 9 J n F 1 b 3 Q 7 L C Z x d W 9 0 O 1 N l Y 3 R p b 2 4 x L 0 5 S T V B O Z X d S Z W x h c H N l T W 9 k Z W x J X 0 R B V E F f M j A y M y 0 w M i 0 w N 1 8 x M T I w L 0 F 1 d G 9 S Z W 1 v d m V k Q 2 9 s d W 1 u c z E u e 3 J y c 1 9 x N i w z O T B 9 J n F 1 b 3 Q 7 L C Z x d W 9 0 O 1 N l Y 3 R p b 2 4 x L 0 5 S T V B O Z X d S Z W x h c H N l T W 9 k Z W x J X 0 R B V E F f M j A y M y 0 w M i 0 w N 1 8 x M T I w L 0 F 1 d G 9 S Z W 1 v d m V k Q 2 9 s d W 1 u c z E u e 3 J y c 1 9 x N y w z O T F 9 J n F 1 b 3 Q 7 L C Z x d W 9 0 O 1 N l Y 3 R p b 2 4 x L 0 5 S T V B O Z X d S Z W x h c H N l T W 9 k Z W x J X 0 R B V E F f M j A y M y 0 w M i 0 w N 1 8 x M T I w L 0 F 1 d G 9 S Z W 1 v d m V k Q 2 9 s d W 1 u c z E u e 3 J y c 1 9 x O C w z O T J 9 J n F 1 b 3 Q 7 L C Z x d W 9 0 O 1 N l Y 3 R p b 2 4 x L 0 5 S T V B O Z X d S Z W x h c H N l T W 9 k Z W x J X 0 R B V E F f M j A y M y 0 w M i 0 w N 1 8 x M T I w L 0 F 1 d G 9 S Z W 1 v d m V k Q 2 9 s d W 1 u c z E u e 3 J y c 1 9 x O S w z O T N 9 J n F 1 b 3 Q 7 L C Z x d W 9 0 O 1 N l Y 3 R p b 2 4 x L 0 5 S T V B O Z X d S Z W x h c H N l T W 9 k Z W x J X 0 R B V E F f M j A y M y 0 w M i 0 w N 1 8 x M T I w L 0 F 1 d G 9 S Z W 1 v d m V k Q 2 9 s d W 1 u c z E u e 3 J y c 1 9 x M T A s M z k 0 f S Z x d W 9 0 O y w m c X V v d D t T Z W N 0 a W 9 u M S 9 O U k 1 Q T m V 3 U m V s Y X B z Z U 1 v Z G V s S V 9 E Q V R B X z I w M j M t M D I t M D d f M T E y M C 9 B d X R v U m V t b 3 Z l Z E N v b H V t b n M x L n t y d W 1 p b m F 0 a W 9 u c 1 9 y c n M x M F 9 j b 2 1 w b G V 0 Z S w z O T V 9 J n F 1 b 3 Q 7 L C Z x d W 9 0 O 1 N l Y 3 R p b 2 4 x L 0 5 S T V B O Z X d S Z W x h c H N l T W 9 k Z W x J X 0 R B V E F f M j A y M y 0 w M i 0 w N 1 8 x M T I w L 0 F 1 d G 9 S Z W 1 v d m V k Q 2 9 s d W 1 u c z E u e 2 F z c 2 l z d F 9 x M W E s M z k 2 f S Z x d W 9 0 O y w m c X V v d D t T Z W N 0 a W 9 u M S 9 O U k 1 Q T m V 3 U m V s Y X B z Z U 1 v Z G V s S V 9 E Q V R B X z I w M j M t M D I t M D d f M T E y M C 9 B d X R v U m V t b 3 Z l Z E N v b H V t b n M x L n t h c 3 N p c 3 R f c T F i L D M 5 N 3 0 m c X V v d D s s J n F 1 b 3 Q 7 U 2 V j d G l v b j E v T l J N U E 5 l d 1 J l b G F w c 2 V N b 2 R l b E l f R E F U Q V 8 y M D I z L T A y L T A 3 X z E x M j A v Q X V 0 b 1 J l b W 9 2 Z W R D b 2 x 1 b W 5 z M S 5 7 Y X N z a X N 0 X 3 E x Y y w z O T h 9 J n F 1 b 3 Q 7 L C Z x d W 9 0 O 1 N l Y 3 R p b 2 4 x L 0 5 S T V B O Z X d S Z W x h c H N l T W 9 k Z W x J X 0 R B V E F f M j A y M y 0 w M i 0 w N 1 8 x M T I w L 0 F 1 d G 9 S Z W 1 v d m V k Q 2 9 s d W 1 u c z E u e 2 F z c 2 l z d F 9 x M W Q s M z k 5 f S Z x d W 9 0 O y w m c X V v d D t T Z W N 0 a W 9 u M S 9 O U k 1 Q T m V 3 U m V s Y X B z Z U 1 v Z G V s S V 9 E Q V R B X z I w M j M t M D I t M D d f M T E y M C 9 B d X R v U m V t b 3 Z l Z E N v b H V t b n M x L n t h c 3 N p c 3 R f c T F l L D Q w M H 0 m c X V v d D s s J n F 1 b 3 Q 7 U 2 V j d G l v b j E v T l J N U E 5 l d 1 J l b G F w c 2 V N b 2 R l b E l f R E F U Q V 8 y M D I z L T A y L T A 3 X z E x M j A v Q X V 0 b 1 J l b W 9 2 Z W R D b 2 x 1 b W 5 z M S 5 7 Y X N z a X N 0 X 3 E x Z i w 0 M D F 9 J n F 1 b 3 Q 7 L C Z x d W 9 0 O 1 N l Y 3 R p b 2 4 x L 0 5 S T V B O Z X d S Z W x h c H N l T W 9 k Z W x J X 0 R B V E F f M j A y M y 0 w M i 0 w N 1 8 x M T I w L 0 F 1 d G 9 S Z W 1 v d m V k Q 2 9 s d W 1 u c z E u e 2 F z c 2 l z d F 9 x M W c s N D A y f S Z x d W 9 0 O y w m c X V v d D t T Z W N 0 a W 9 u M S 9 O U k 1 Q T m V 3 U m V s Y X B z Z U 1 v Z G V s S V 9 E Q V R B X z I w M j M t M D I t M D d f M T E y M C 9 B d X R v U m V t b 3 Z l Z E N v b H V t b n M x L n t h c 3 N p c 3 R f c T F o L D Q w M 3 0 m c X V v d D s s J n F 1 b 3 Q 7 U 2 V j d G l v b j E v T l J N U E 5 l d 1 J l b G F w c 2 V N b 2 R l b E l f R E F U Q V 8 y M D I z L T A y L T A 3 X z E x M j A v Q X V 0 b 1 J l b W 9 2 Z W R D b 2 x 1 b W 5 z M S 5 7 Y X N z a X N 0 X 3 E x a S w 0 M D R 9 J n F 1 b 3 Q 7 L C Z x d W 9 0 O 1 N l Y 3 R p b 2 4 x L 0 5 S T V B O Z X d S Z W x h c H N l T W 9 k Z W x J X 0 R B V E F f M j A y M y 0 w M i 0 w N 1 8 x M T I w L 0 F 1 d G 9 S Z W 1 v d m V k Q 2 9 s d W 1 u c z E u e 2 F z c 2 l z d F 9 x M W o s N D A 1 f S Z x d W 9 0 O y w m c X V v d D t T Z W N 0 a W 9 u M S 9 O U k 1 Q T m V 3 U m V s Y X B z Z U 1 v Z G V s S V 9 E Q V R B X z I w M j M t M D I t M D d f M T E y M C 9 B d X R v U m V t b 3 Z l Z E N v b H V t b n M x L n t h c 3 N p c 3 R f c T F q X 2 F 1 d H J l c y w 0 M D Z 9 J n F 1 b 3 Q 7 L C Z x d W 9 0 O 1 N l Y 3 R p b 2 4 x L 0 5 S T V B O Z X d S Z W x h c H N l T W 9 k Z W x J X 0 R B V E F f M j A y M y 0 w M i 0 w N 1 8 x M T I w L 0 F 1 d G 9 S Z W 1 v d m V k Q 2 9 s d W 1 u c z E u e 2 F z c 2 l z d F 9 x M m E s N D A 3 f S Z x d W 9 0 O y w m c X V v d D t T Z W N 0 a W 9 u M S 9 O U k 1 Q T m V 3 U m V s Y X B z Z U 1 v Z G V s S V 9 E Q V R B X z I w M j M t M D I t M D d f M T E y M C 9 B d X R v U m V t b 3 Z l Z E N v b H V t b n M x L n t h c 3 N p c 3 R f c T J i L D Q w O H 0 m c X V v d D s s J n F 1 b 3 Q 7 U 2 V j d G l v b j E v T l J N U E 5 l d 1 J l b G F w c 2 V N b 2 R l b E l f R E F U Q V 8 y M D I z L T A y L T A 3 X z E x M j A v Q X V 0 b 1 J l b W 9 2 Z W R D b 2 x 1 b W 5 z M S 5 7 Y X N z c 2 l 0 X 3 E y Y y w 0 M D l 9 J n F 1 b 3 Q 7 L C Z x d W 9 0 O 1 N l Y 3 R p b 2 4 x L 0 5 S T V B O Z X d S Z W x h c H N l T W 9 k Z W x J X 0 R B V E F f M j A y M y 0 w M i 0 w N 1 8 x M T I w L 0 F 1 d G 9 S Z W 1 v d m V k Q 2 9 s d W 1 u c z E u e 2 F z c 2 l z d F 9 x M m Q s N D E w f S Z x d W 9 0 O y w m c X V v d D t T Z W N 0 a W 9 u M S 9 O U k 1 Q T m V 3 U m V s Y X B z Z U 1 v Z G V s S V 9 E Q V R B X z I w M j M t M D I t M D d f M T E y M C 9 B d X R v U m V t b 3 Z l Z E N v b H V t b n M x L n t h c 3 N p c 3 R f c T J l L D Q x M X 0 m c X V v d D s s J n F 1 b 3 Q 7 U 2 V j d G l v b j E v T l J N U E 5 l d 1 J l b G F w c 2 V N b 2 R l b E l f R E F U Q V 8 y M D I z L T A y L T A 3 X z E x M j A v Q X V 0 b 1 J l b W 9 2 Z W R D b 2 x 1 b W 5 z M S 5 7 Y X N z a X N 0 X 3 E y Z i w 0 M T J 9 J n F 1 b 3 Q 7 L C Z x d W 9 0 O 1 N l Y 3 R p b 2 4 x L 0 5 S T V B O Z X d S Z W x h c H N l T W 9 k Z W x J X 0 R B V E F f M j A y M y 0 w M i 0 w N 1 8 x M T I w L 0 F 1 d G 9 S Z W 1 v d m V k Q 2 9 s d W 1 u c z E u e 2 F z c 2 l z d F 9 x M m c s N D E z f S Z x d W 9 0 O y w m c X V v d D t T Z W N 0 a W 9 u M S 9 O U k 1 Q T m V 3 U m V s Y X B z Z U 1 v Z G V s S V 9 E Q V R B X z I w M j M t M D I t M D d f M T E y M C 9 B d X R v U m V t b 3 Z l Z E N v b H V t b n M x L n t h c 3 N p c 3 R f c T J o L D Q x N H 0 m c X V v d D s s J n F 1 b 3 Q 7 U 2 V j d G l v b j E v T l J N U E 5 l d 1 J l b G F w c 2 V N b 2 R l b E l f R E F U Q V 8 y M D I z L T A y L T A 3 X z E x M j A v Q X V 0 b 1 J l b W 9 2 Z W R D b 2 x 1 b W 5 z M S 5 7 Y X N z a X N 0 X 3 E y a S w 0 M T V 9 J n F 1 b 3 Q 7 L C Z x d W 9 0 O 1 N l Y 3 R p b 2 4 x L 0 5 S T V B O Z X d S Z W x h c H N l T W 9 k Z W x J X 0 R B V E F f M j A y M y 0 w M i 0 w N 1 8 x M T I w L 0 F 1 d G 9 S Z W 1 v d m V k Q 2 9 s d W 1 u c z E u e 2 F z c 2 l z d F 9 x M m o s N D E 2 f S Z x d W 9 0 O y w m c X V v d D t T Z W N 0 a W 9 u M S 9 O U k 1 Q T m V 3 U m V s Y X B z Z U 1 v Z G V s S V 9 E Q V R B X z I w M j M t M D I t M D d f M T E y M C 9 B d X R v U m V t b 3 Z l Z E N v b H V t b n M x L n t h c 3 N p c 3 R f c T N h L D Q x N 3 0 m c X V v d D s s J n F 1 b 3 Q 7 U 2 V j d G l v b j E v T l J N U E 5 l d 1 J l b G F w c 2 V N b 2 R l b E l f R E F U Q V 8 y M D I z L T A y L T A 3 X z E x M j A v Q X V 0 b 1 J l b W 9 2 Z W R D b 2 x 1 b W 5 z M S 5 7 Y X N z a X N 0 X 3 E z Y i w 0 M T h 9 J n F 1 b 3 Q 7 L C Z x d W 9 0 O 1 N l Y 3 R p b 2 4 x L 0 5 S T V B O Z X d S Z W x h c H N l T W 9 k Z W x J X 0 R B V E F f M j A y M y 0 w M i 0 w N 1 8 x M T I w L 0 F 1 d G 9 S Z W 1 v d m V k Q 2 9 s d W 1 u c z E u e 2 F z c 2 l z d F 9 x M 2 M s N D E 5 f S Z x d W 9 0 O y w m c X V v d D t T Z W N 0 a W 9 u M S 9 O U k 1 Q T m V 3 U m V s Y X B z Z U 1 v Z G V s S V 9 E Q V R B X z I w M j M t M D I t M D d f M T E y M C 9 B d X R v U m V t b 3 Z l Z E N v b H V t b n M x L n t h c 3 N p c 3 R f c T N k L D Q y M H 0 m c X V v d D s s J n F 1 b 3 Q 7 U 2 V j d G l v b j E v T l J N U E 5 l d 1 J l b G F w c 2 V N b 2 R l b E l f R E F U Q V 8 y M D I z L T A y L T A 3 X z E x M j A v Q X V 0 b 1 J l b W 9 2 Z W R D b 2 x 1 b W 5 z M S 5 7 Y X N z a X N 0 X 3 E z Z S w 0 M j F 9 J n F 1 b 3 Q 7 L C Z x d W 9 0 O 1 N l Y 3 R p b 2 4 x L 0 5 S T V B O Z X d S Z W x h c H N l T W 9 k Z W x J X 0 R B V E F f M j A y M y 0 w M i 0 w N 1 8 x M T I w L 0 F 1 d G 9 S Z W 1 v d m V k Q 2 9 s d W 1 u c z E u e 2 F z c 2 l z d F 9 x M 2 Y s N D I y f S Z x d W 9 0 O y w m c X V v d D t T Z W N 0 a W 9 u M S 9 O U k 1 Q T m V 3 U m V s Y X B z Z U 1 v Z G V s S V 9 E Q V R B X z I w M j M t M D I t M D d f M T E y M C 9 B d X R v U m V t b 3 Z l Z E N v b H V t b n M x L n t h c 3 N p c 3 R f c T N n L D Q y M 3 0 m c X V v d D s s J n F 1 b 3 Q 7 U 2 V j d G l v b j E v T l J N U E 5 l d 1 J l b G F w c 2 V N b 2 R l b E l f R E F U Q V 8 y M D I z L T A y L T A 3 X z E x M j A v Q X V 0 b 1 J l b W 9 2 Z W R D b 2 x 1 b W 5 z M S 5 7 Y X N z a X N 0 X 3 E z a C w 0 M j R 9 J n F 1 b 3 Q 7 L C Z x d W 9 0 O 1 N l Y 3 R p b 2 4 x L 0 5 S T V B O Z X d S Z W x h c H N l T W 9 k Z W x J X 0 R B V E F f M j A y M y 0 w M i 0 w N 1 8 x M T I w L 0 F 1 d G 9 S Z W 1 v d m V k Q 2 9 s d W 1 u c z E u e 2 F z c 2 l z d F 9 x M 2 k s N D I 1 f S Z x d W 9 0 O y w m c X V v d D t T Z W N 0 a W 9 u M S 9 O U k 1 Q T m V 3 U m V s Y X B z Z U 1 v Z G V s S V 9 E Q V R B X z I w M j M t M D I t M D d f M T E y M C 9 B d X R v U m V t b 3 Z l Z E N v b H V t b n M x L n t h c 3 N p c 3 R f c T N q L D Q y N n 0 m c X V v d D s s J n F 1 b 3 Q 7 U 2 V j d G l v b j E v T l J N U E 5 l d 1 J l b G F w c 2 V N b 2 R l b E l f R E F U Q V 8 y M D I z L T A y L T A 3 X z E x M j A v Q X V 0 b 1 J l b W 9 2 Z W R D b 2 x 1 b W 5 z M S 5 7 Y X N z a X N 0 X 3 E 0 Y S w 0 M j d 9 J n F 1 b 3 Q 7 L C Z x d W 9 0 O 1 N l Y 3 R p b 2 4 x L 0 5 S T V B O Z X d S Z W x h c H N l T W 9 k Z W x J X 0 R B V E F f M j A y M y 0 w M i 0 w N 1 8 x M T I w L 0 F 1 d G 9 S Z W 1 v d m V k Q 2 9 s d W 1 u c z E u e 2 F z c 2 l z d F 9 x N G I s N D I 4 f S Z x d W 9 0 O y w m c X V v d D t T Z W N 0 a W 9 u M S 9 O U k 1 Q T m V 3 U m V s Y X B z Z U 1 v Z G V s S V 9 E Q V R B X z I w M j M t M D I t M D d f M T E y M C 9 B d X R v U m V t b 3 Z l Z E N v b H V t b n M x L n t h c 3 N p c 3 R f c T R j L D Q y O X 0 m c X V v d D s s J n F 1 b 3 Q 7 U 2 V j d G l v b j E v T l J N U E 5 l d 1 J l b G F w c 2 V N b 2 R l b E l f R E F U Q V 8 y M D I z L T A y L T A 3 X z E x M j A v Q X V 0 b 1 J l b W 9 2 Z W R D b 2 x 1 b W 5 z M S 5 7 Y X N z a X N 0 X 3 E 0 Z C w 0 M z B 9 J n F 1 b 3 Q 7 L C Z x d W 9 0 O 1 N l Y 3 R p b 2 4 x L 0 5 S T V B O Z X d S Z W x h c H N l T W 9 k Z W x J X 0 R B V E F f M j A y M y 0 w M i 0 w N 1 8 x M T I w L 0 F 1 d G 9 S Z W 1 v d m V k Q 2 9 s d W 1 u c z E u e 2 F z c 2 l z d F 9 x N G U s N D M x f S Z x d W 9 0 O y w m c X V v d D t T Z W N 0 a W 9 u M S 9 O U k 1 Q T m V 3 U m V s Y X B z Z U 1 v Z G V s S V 9 E Q V R B X z I w M j M t M D I t M D d f M T E y M C 9 B d X R v U m V t b 3 Z l Z E N v b H V t b n M x L n t h c 3 N p c 3 R f c T R m L D Q z M n 0 m c X V v d D s s J n F 1 b 3 Q 7 U 2 V j d G l v b j E v T l J N U E 5 l d 1 J l b G F w c 2 V N b 2 R l b E l f R E F U Q V 8 y M D I z L T A y L T A 3 X z E x M j A v Q X V 0 b 1 J l b W 9 2 Z W R D b 2 x 1 b W 5 z M S 5 7 Y X N z a X N 0 X 3 E 0 Z y w 0 M z N 9 J n F 1 b 3 Q 7 L C Z x d W 9 0 O 1 N l Y 3 R p b 2 4 x L 0 5 S T V B O Z X d S Z W x h c H N l T W 9 k Z W x J X 0 R B V E F f M j A y M y 0 w M i 0 w N 1 8 x M T I w L 0 F 1 d G 9 S Z W 1 v d m V k Q 2 9 s d W 1 u c z E u e 2 F z c 2 l z d F 9 x N G g s N D M 0 f S Z x d W 9 0 O y w m c X V v d D t T Z W N 0 a W 9 u M S 9 O U k 1 Q T m V 3 U m V s Y X B z Z U 1 v Z G V s S V 9 E Q V R B X z I w M j M t M D I t M D d f M T E y M C 9 B d X R v U m V t b 3 Z l Z E N v b H V t b n M x L n t h c 3 N p c 3 R f c T R p L D Q z N X 0 m c X V v d D s s J n F 1 b 3 Q 7 U 2 V j d G l v b j E v T l J N U E 5 l d 1 J l b G F w c 2 V N b 2 R l b E l f R E F U Q V 8 y M D I z L T A y L T A 3 X z E x M j A v Q X V 0 b 1 J l b W 9 2 Z W R D b 2 x 1 b W 5 z M S 5 7 Y X N z a X N 0 X 3 E 0 a i w 0 M z Z 9 J n F 1 b 3 Q 7 L C Z x d W 9 0 O 1 N l Y 3 R p b 2 4 x L 0 5 S T V B O Z X d S Z W x h c H N l T W 9 k Z W x J X 0 R B V E F f M j A y M y 0 w M i 0 w N 1 8 x M T I w L 0 F 1 d G 9 S Z W 1 v d m V k Q 2 9 s d W 1 u c z E u e 2 F z c 2 l z d F 9 x N W E s N D M 3 f S Z x d W 9 0 O y w m c X V v d D t T Z W N 0 a W 9 u M S 9 O U k 1 Q T m V 3 U m V s Y X B z Z U 1 v Z G V s S V 9 E Q V R B X z I w M j M t M D I t M D d f M T E y M C 9 B d X R v U m V t b 3 Z l Z E N v b H V t b n M x L n t h c 3 N p c 3 R f c T V i L D Q z O H 0 m c X V v d D s s J n F 1 b 3 Q 7 U 2 V j d G l v b j E v T l J N U E 5 l d 1 J l b G F w c 2 V N b 2 R l b E l f R E F U Q V 8 y M D I z L T A y L T A 3 X z E x M j A v Q X V 0 b 1 J l b W 9 2 Z W R D b 2 x 1 b W 5 z M S 5 7 Y X N z a X N 0 X 3 E 1 Y y w 0 M z l 9 J n F 1 b 3 Q 7 L C Z x d W 9 0 O 1 N l Y 3 R p b 2 4 x L 0 5 S T V B O Z X d S Z W x h c H N l T W 9 k Z W x J X 0 R B V E F f M j A y M y 0 w M i 0 w N 1 8 x M T I w L 0 F 1 d G 9 S Z W 1 v d m V k Q 2 9 s d W 1 u c z E u e 2 F z c 2 l z d F 9 x N W Q s N D Q w f S Z x d W 9 0 O y w m c X V v d D t T Z W N 0 a W 9 u M S 9 O U k 1 Q T m V 3 U m V s Y X B z Z U 1 v Z G V s S V 9 E Q V R B X z I w M j M t M D I t M D d f M T E y M C 9 B d X R v U m V t b 3 Z l Z E N v b H V t b n M x L n t h c 3 N p c 3 R f c T V l L D Q 0 M X 0 m c X V v d D s s J n F 1 b 3 Q 7 U 2 V j d G l v b j E v T l J N U E 5 l d 1 J l b G F w c 2 V N b 2 R l b E l f R E F U Q V 8 y M D I z L T A y L T A 3 X z E x M j A v Q X V 0 b 1 J l b W 9 2 Z W R D b 2 x 1 b W 5 z M S 5 7 Y X N z a X N 0 X 3 E 1 Z i w 0 N D J 9 J n F 1 b 3 Q 7 L C Z x d W 9 0 O 1 N l Y 3 R p b 2 4 x L 0 5 S T V B O Z X d S Z W x h c H N l T W 9 k Z W x J X 0 R B V E F f M j A y M y 0 w M i 0 w N 1 8 x M T I w L 0 F 1 d G 9 S Z W 1 v d m V k Q 2 9 s d W 1 u c z E u e 2 F z c 2 l z d F 9 x N W c s N D Q z f S Z x d W 9 0 O y w m c X V v d D t T Z W N 0 a W 9 u M S 9 O U k 1 Q T m V 3 U m V s Y X B z Z U 1 v Z G V s S V 9 E Q V R B X z I w M j M t M D I t M D d f M T E y M C 9 B d X R v U m V t b 3 Z l Z E N v b H V t b n M x L n t h c 3 N p c 3 R f c T V o L D Q 0 N H 0 m c X V v d D s s J n F 1 b 3 Q 7 U 2 V j d G l v b j E v T l J N U E 5 l d 1 J l b G F w c 2 V N b 2 R l b E l f R E F U Q V 8 y M D I z L T A y L T A 3 X z E x M j A v Q X V 0 b 1 J l b W 9 2 Z W R D b 2 x 1 b W 5 z M S 5 7 Y X N z a X N 0 X 3 E 1 a S w 0 N D V 9 J n F 1 b 3 Q 7 L C Z x d W 9 0 O 1 N l Y 3 R p b 2 4 x L 0 5 S T V B O Z X d S Z W x h c H N l T W 9 k Z W x J X 0 R B V E F f M j A y M y 0 w M i 0 w N 1 8 x M T I w L 0 F 1 d G 9 S Z W 1 v d m V k Q 2 9 s d W 1 u c z E u e 2 F z c 2 l z d F 9 x N W o s N D Q 2 f S Z x d W 9 0 O y w m c X V v d D t T Z W N 0 a W 9 u M S 9 O U k 1 Q T m V 3 U m V s Y X B z Z U 1 v Z G V s S V 9 E Q V R B X z I w M j M t M D I t M D d f M T E y M C 9 B d X R v U m V t b 3 Z l Z E N v b H V t b n M x L n t h c 3 N p c 3 R f c T Z h L D Q 0 N 3 0 m c X V v d D s s J n F 1 b 3 Q 7 U 2 V j d G l v b j E v T l J N U E 5 l d 1 J l b G F w c 2 V N b 2 R l b E l f R E F U Q V 8 y M D I z L T A y L T A 3 X z E x M j A v Q X V 0 b 1 J l b W 9 2 Z W R D b 2 x 1 b W 5 z M S 5 7 Y X N z a X N 0 X 3 E 2 Y i w 0 N D h 9 J n F 1 b 3 Q 7 L C Z x d W 9 0 O 1 N l Y 3 R p b 2 4 x L 0 5 S T V B O Z X d S Z W x h c H N l T W 9 k Z W x J X 0 R B V E F f M j A y M y 0 w M i 0 w N 1 8 x M T I w L 0 F 1 d G 9 S Z W 1 v d m V k Q 2 9 s d W 1 u c z E u e 2 F z c 2 l z d F 9 x N m M s N D Q 5 f S Z x d W 9 0 O y w m c X V v d D t T Z W N 0 a W 9 u M S 9 O U k 1 Q T m V 3 U m V s Y X B z Z U 1 v Z G V s S V 9 E Q V R B X z I w M j M t M D I t M D d f M T E y M C 9 B d X R v U m V t b 3 Z l Z E N v b H V t b n M x L n t h c 3 N p c 3 R f c T Z k L D Q 1 M H 0 m c X V v d D s s J n F 1 b 3 Q 7 U 2 V j d G l v b j E v T l J N U E 5 l d 1 J l b G F w c 2 V N b 2 R l b E l f R E F U Q V 8 y M D I z L T A y L T A 3 X z E x M j A v Q X V 0 b 1 J l b W 9 2 Z W R D b 2 x 1 b W 5 z M S 5 7 Y X N z a X N 0 X 3 E 2 Z S w 0 N T F 9 J n F 1 b 3 Q 7 L C Z x d W 9 0 O 1 N l Y 3 R p b 2 4 x L 0 5 S T V B O Z X d S Z W x h c H N l T W 9 k Z W x J X 0 R B V E F f M j A y M y 0 w M i 0 w N 1 8 x M T I w L 0 F 1 d G 9 S Z W 1 v d m V k Q 2 9 s d W 1 u c z E u e 2 F z c 2 l z d F 9 x N m Y s N D U y f S Z x d W 9 0 O y w m c X V v d D t T Z W N 0 a W 9 u M S 9 O U k 1 Q T m V 3 U m V s Y X B z Z U 1 v Z G V s S V 9 E Q V R B X z I w M j M t M D I t M D d f M T E y M C 9 B d X R v U m V t b 3 Z l Z E N v b H V t b n M x L n t h c 3 N p c 3 R f c T Z n L D Q 1 M 3 0 m c X V v d D s s J n F 1 b 3 Q 7 U 2 V j d G l v b j E v T l J N U E 5 l d 1 J l b G F w c 2 V N b 2 R l b E l f R E F U Q V 8 y M D I z L T A y L T A 3 X z E x M j A v Q X V 0 b 1 J l b W 9 2 Z W R D b 2 x 1 b W 5 z M S 5 7 Y X N z a X N 0 X 3 E 2 a C w 0 N T R 9 J n F 1 b 3 Q 7 L C Z x d W 9 0 O 1 N l Y 3 R p b 2 4 x L 0 5 S T V B O Z X d S Z W x h c H N l T W 9 k Z W x J X 0 R B V E F f M j A y M y 0 w M i 0 w N 1 8 x M T I w L 0 F 1 d G 9 S Z W 1 v d m V k Q 2 9 s d W 1 u c z E u e 2 F z c 2 l z d F 9 x N m k s N D U 1 f S Z x d W 9 0 O y w m c X V v d D t T Z W N 0 a W 9 u M S 9 O U k 1 Q T m V 3 U m V s Y X B z Z U 1 v Z G V s S V 9 E Q V R B X z I w M j M t M D I t M D d f M T E y M C 9 B d X R v U m V t b 3 Z l Z E N v b H V t b n M x L n t h c 3 N p c 3 R f c T Z q L D Q 1 N n 0 m c X V v d D s s J n F 1 b 3 Q 7 U 2 V j d G l v b j E v T l J N U E 5 l d 1 J l b G F w c 2 V N b 2 R l b E l f R E F U Q V 8 y M D I z L T A y L T A 3 X z E x M j A v Q X V 0 b 1 J l b W 9 2 Z W R D b 2 x 1 b W 5 z M S 5 7 Y X N z a X N 0 X 3 E 3 Y S w 0 N T d 9 J n F 1 b 3 Q 7 L C Z x d W 9 0 O 1 N l Y 3 R p b 2 4 x L 0 5 S T V B O Z X d S Z W x h c H N l T W 9 k Z W x J X 0 R B V E F f M j A y M y 0 w M i 0 w N 1 8 x M T I w L 0 F 1 d G 9 S Z W 1 v d m V k Q 2 9 s d W 1 u c z E u e 2 F z c 2 l z d F 9 x N 2 I s N D U 4 f S Z x d W 9 0 O y w m c X V v d D t T Z W N 0 a W 9 u M S 9 O U k 1 Q T m V 3 U m V s Y X B z Z U 1 v Z G V s S V 9 E Q V R B X z I w M j M t M D I t M D d f M T E y M C 9 B d X R v U m V t b 3 Z l Z E N v b H V t b n M x L n t h c 3 N p c 3 R f c T d j L D Q 1 O X 0 m c X V v d D s s J n F 1 b 3 Q 7 U 2 V j d G l v b j E v T l J N U E 5 l d 1 J l b G F w c 2 V N b 2 R l b E l f R E F U Q V 8 y M D I z L T A y L T A 3 X z E x M j A v Q X V 0 b 1 J l b W 9 2 Z W R D b 2 x 1 b W 5 z M S 5 7 Y X N z a X N 0 X 3 E 3 Z C w 0 N j B 9 J n F 1 b 3 Q 7 L C Z x d W 9 0 O 1 N l Y 3 R p b 2 4 x L 0 5 S T V B O Z X d S Z W x h c H N l T W 9 k Z W x J X 0 R B V E F f M j A y M y 0 w M i 0 w N 1 8 x M T I w L 0 F 1 d G 9 S Z W 1 v d m V k Q 2 9 s d W 1 u c z E u e 2 F z c 2 l z d F 9 x N 2 U s N D Y x f S Z x d W 9 0 O y w m c X V v d D t T Z W N 0 a W 9 u M S 9 O U k 1 Q T m V 3 U m V s Y X B z Z U 1 v Z G V s S V 9 E Q V R B X z I w M j M t M D I t M D d f M T E y M C 9 B d X R v U m V t b 3 Z l Z E N v b H V t b n M x L n t h c 3 N p c 3 R f c T d m L D Q 2 M n 0 m c X V v d D s s J n F 1 b 3 Q 7 U 2 V j d G l v b j E v T l J N U E 5 l d 1 J l b G F w c 2 V N b 2 R l b E l f R E F U Q V 8 y M D I z L T A y L T A 3 X z E x M j A v Q X V 0 b 1 J l b W 9 2 Z W R D b 2 x 1 b W 5 z M S 5 7 Y X N z a X N 0 X 3 E 3 Z y w 0 N j N 9 J n F 1 b 3 Q 7 L C Z x d W 9 0 O 1 N l Y 3 R p b 2 4 x L 0 5 S T V B O Z X d S Z W x h c H N l T W 9 k Z W x J X 0 R B V E F f M j A y M y 0 w M i 0 w N 1 8 x M T I w L 0 F 1 d G 9 S Z W 1 v d m V k Q 2 9 s d W 1 u c z E u e 2 F z c 2 l z d F 9 x N 2 g s N D Y 0 f S Z x d W 9 0 O y w m c X V v d D t T Z W N 0 a W 9 u M S 9 O U k 1 Q T m V 3 U m V s Y X B z Z U 1 v Z G V s S V 9 E Q V R B X z I w M j M t M D I t M D d f M T E y M C 9 B d X R v U m V t b 3 Z l Z E N v b H V t b n M x L n t h c 3 N p c 3 R f c T d p L D Q 2 N X 0 m c X V v d D s s J n F 1 b 3 Q 7 U 2 V j d G l v b j E v T l J N U E 5 l d 1 J l b G F w c 2 V N b 2 R l b E l f R E F U Q V 8 y M D I z L T A y L T A 3 X z E x M j A v Q X V 0 b 1 J l b W 9 2 Z W R D b 2 x 1 b W 5 z M S 5 7 Y X N z a X N 0 X 3 E 3 a i w 0 N j Z 9 J n F 1 b 3 Q 7 L C Z x d W 9 0 O 1 N l Y 3 R p b 2 4 x L 0 5 S T V B O Z X d S Z W x h c H N l T W 9 k Z W x J X 0 R B V E F f M j A y M y 0 w M i 0 w N 1 8 x M T I w L 0 F 1 d G 9 S Z W 1 v d m V k Q 2 9 s d W 1 u c z E u e 2 F z c 2 l z d F 9 x O C w 0 N j d 9 J n F 1 b 3 Q 7 L C Z x d W 9 0 O 1 N l Y 3 R p b 2 4 x L 0 5 S T V B O Z X d S Z W x h c H N l T W 9 k Z W x J X 0 R B V E F f M j A y M y 0 w M i 0 w N 1 8 x M T I w L 0 F 1 d G 9 S Z W 1 v d m V k Q 2 9 s d W 1 u c z E u e 2 N v b n N v b W 1 h d G l v b n N f c 3 V i c 3 R h b m N l c 1 9 h c 3 N p c 3 R f d j N f Y 2 9 t c G x l d G U s N D Y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l J N U E 5 l d 1 J l b G F w c 2 V N b 2 R l b E l f R E F U Q V 8 y M D I z L T A y L T A 3 X z E x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J N U E 5 l d 1 J l b G F w c 2 V N b 2 R l b E l f R E F U Q V 8 y M D I z L T A y L T A 3 X z E x M j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S T V B O Z X d S Z W x h c H N l T W 9 k Z W x J X 0 R B V E F f M j A y M y 0 w M i 0 w N 1 8 x M T I w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q 0 m F h 1 L 0 O N w 9 / R M / B o / Q A A A A A C A A A A A A A Q Z g A A A A E A A C A A A A B G n s T Q t D 7 P n 7 s F T X 9 o E F X n m Y W l 3 / L i Y x o a T g E h m 5 k F D w A A A A A O g A A A A A I A A C A A A A D T K a 8 f H x G s / Q S Z q p e O V C k D B k o S 9 5 T L / I v o m T G T D u K G z V A A A A B t Y h E b Y / 8 D y C e z 2 v F j O W b A 1 x S b z Z x w 6 h Z Y x 4 o P C x 8 m U U I O f D U h 6 g 9 E x a Z p K x b F v f r 7 r q s z g e 6 W z + c C W d c 6 y D S n Y c U v h s s I H n V s f h b Q g 4 w e v U A A A A D c A S d E P V W v Y x F h 1 9 3 O 5 F / o d J s o R h N + 3 i H M l 1 I V v p Z k t D v M O 6 d i R 6 q u U P + r P i k / Z x t v Z u D 6 H v 5 g B L t p a c n g M P c g < / D a t a M a s h u p > 
</file>

<file path=customXml/itemProps1.xml><?xml version="1.0" encoding="utf-8"?>
<ds:datastoreItem xmlns:ds="http://schemas.openxmlformats.org/officeDocument/2006/customXml" ds:itemID="{244DB327-70FA-450C-8911-E493C1FDB7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Claire Ledouble</dc:creator>
  <cp:keywords/>
  <dc:description/>
  <cp:lastModifiedBy>Thomas Van Drooghenbroeck</cp:lastModifiedBy>
  <cp:revision/>
  <dcterms:created xsi:type="dcterms:W3CDTF">2023-02-07T11:24:37Z</dcterms:created>
  <dcterms:modified xsi:type="dcterms:W3CDTF">2023-02-22T09:59:51Z</dcterms:modified>
  <cp:category/>
  <cp:contentStatus/>
</cp:coreProperties>
</file>