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unca\Downloads\"/>
    </mc:Choice>
  </mc:AlternateContent>
  <xr:revisionPtr revIDLastSave="0" documentId="13_ncr:1_{D14B6676-16BC-445B-AE0F-8F2E841F89E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ttendance" sheetId="1" r:id="rId1"/>
    <sheet name="June 2022  Vote List" sheetId="2" r:id="rId2"/>
    <sheet name="May 2022  Vote List" sheetId="3" r:id="rId3"/>
    <sheet name="Apr 2022  Vote List" sheetId="4" r:id="rId4"/>
    <sheet name="Mar 2022  Vote List" sheetId="5" r:id="rId5"/>
    <sheet name="Feb 2022  Vote List" sheetId="6" r:id="rId6"/>
    <sheet name="Jan 2022  Vote List" sheetId="7" r:id="rId7"/>
    <sheet name="Dec 2021 Vote List" sheetId="8" r:id="rId8"/>
    <sheet name="Nov 2021 Vote List" sheetId="9" r:id="rId9"/>
    <sheet name="Oct 2021 Vote Li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0" l="1"/>
  <c r="A15" i="10"/>
  <c r="A14" i="10"/>
  <c r="A13" i="10"/>
  <c r="A12" i="10"/>
  <c r="A11" i="10"/>
  <c r="A10" i="10"/>
  <c r="A9" i="10"/>
  <c r="B8" i="10"/>
  <c r="A8" i="10"/>
  <c r="A19" i="9"/>
  <c r="A18" i="9"/>
  <c r="A17" i="9"/>
  <c r="A16" i="9"/>
  <c r="A15" i="9"/>
  <c r="A14" i="9"/>
  <c r="A13" i="9"/>
  <c r="A12" i="9"/>
  <c r="A11" i="9"/>
  <c r="A10" i="9"/>
  <c r="A9" i="9"/>
  <c r="B8" i="9"/>
  <c r="A8" i="9"/>
  <c r="A19" i="8"/>
  <c r="A18" i="8"/>
  <c r="A17" i="8"/>
  <c r="A16" i="8"/>
  <c r="A15" i="8"/>
  <c r="A14" i="8"/>
  <c r="A13" i="8"/>
  <c r="A12" i="8"/>
  <c r="A11" i="8"/>
  <c r="A10" i="8"/>
  <c r="A9" i="8"/>
  <c r="B8" i="8"/>
  <c r="A8" i="8"/>
  <c r="A19" i="7"/>
  <c r="A18" i="7"/>
  <c r="A17" i="7"/>
  <c r="A16" i="7"/>
  <c r="A15" i="7"/>
  <c r="A14" i="7"/>
  <c r="A13" i="7"/>
  <c r="A12" i="7"/>
  <c r="A11" i="7"/>
  <c r="A10" i="7"/>
  <c r="A9" i="7"/>
  <c r="B8" i="7"/>
  <c r="A8" i="7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B8" i="6"/>
  <c r="A8" i="6"/>
  <c r="A20" i="5"/>
  <c r="A19" i="5"/>
  <c r="A18" i="5"/>
  <c r="A17" i="5"/>
  <c r="A16" i="5"/>
  <c r="A15" i="5"/>
  <c r="A14" i="5"/>
  <c r="A13" i="5"/>
  <c r="A12" i="5"/>
  <c r="A11" i="5"/>
  <c r="A10" i="5"/>
  <c r="A9" i="5"/>
  <c r="B8" i="5"/>
  <c r="A8" i="5"/>
  <c r="A17" i="4"/>
  <c r="A16" i="4"/>
  <c r="A15" i="4"/>
  <c r="A14" i="4"/>
  <c r="A13" i="4"/>
  <c r="A12" i="4"/>
  <c r="A11" i="4"/>
  <c r="A10" i="4"/>
  <c r="A9" i="4"/>
  <c r="B8" i="4"/>
  <c r="A8" i="4"/>
  <c r="A18" i="3"/>
  <c r="A17" i="3"/>
  <c r="A16" i="3"/>
  <c r="A15" i="3"/>
  <c r="A14" i="3"/>
  <c r="A13" i="3"/>
  <c r="A12" i="3"/>
  <c r="A11" i="3"/>
  <c r="A10" i="3"/>
  <c r="A9" i="3"/>
  <c r="B8" i="3"/>
  <c r="A8" i="3"/>
  <c r="A16" i="2"/>
  <c r="A15" i="2"/>
  <c r="A14" i="2"/>
  <c r="A13" i="2"/>
  <c r="A12" i="2"/>
  <c r="A11" i="2"/>
  <c r="A10" i="2"/>
  <c r="A9" i="2"/>
  <c r="B8" i="2"/>
  <c r="A8" i="2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A96" i="1"/>
  <c r="Z96" i="1"/>
  <c r="Z94" i="1" s="1"/>
  <c r="Y96" i="1"/>
  <c r="Y94" i="1" s="1"/>
  <c r="X96" i="1"/>
  <c r="X94" i="1" s="1"/>
  <c r="W96" i="1"/>
  <c r="W94" i="1" s="1"/>
  <c r="V96" i="1"/>
  <c r="V94" i="1" s="1"/>
  <c r="U96" i="1"/>
  <c r="U94" i="1" s="1"/>
  <c r="U4" i="1" s="1"/>
  <c r="T96" i="1"/>
  <c r="T94" i="1" s="1"/>
  <c r="T4" i="1" s="1"/>
  <c r="S96" i="1"/>
  <c r="S94" i="1" s="1"/>
  <c r="S4" i="1" s="1"/>
  <c r="R96" i="1"/>
  <c r="Q96" i="1"/>
  <c r="P96" i="1"/>
  <c r="O96" i="1"/>
  <c r="N96" i="1"/>
  <c r="M96" i="1"/>
  <c r="L96" i="1"/>
  <c r="K96" i="1"/>
  <c r="J96" i="1"/>
  <c r="J94" i="1" s="1"/>
  <c r="I96" i="1"/>
  <c r="I94" i="1" s="1"/>
  <c r="H96" i="1"/>
  <c r="H94" i="1" s="1"/>
  <c r="G96" i="1"/>
  <c r="G94" i="1" s="1"/>
  <c r="F96" i="1"/>
  <c r="F94" i="1" s="1"/>
  <c r="E96" i="1"/>
  <c r="E94" i="1" s="1"/>
  <c r="E4" i="1" s="1"/>
  <c r="D96" i="1"/>
  <c r="D94" i="1" s="1"/>
  <c r="D4" i="1" s="1"/>
  <c r="AA94" i="1"/>
  <c r="Q94" i="1"/>
  <c r="P94" i="1"/>
  <c r="O94" i="1"/>
  <c r="N94" i="1"/>
  <c r="M94" i="1"/>
  <c r="L94" i="1"/>
  <c r="K94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J4" i="1" s="1"/>
  <c r="I14" i="1"/>
  <c r="H14" i="1"/>
  <c r="G14" i="1"/>
  <c r="G4" i="1" s="1"/>
  <c r="F14" i="1"/>
  <c r="F4" i="1" s="1"/>
  <c r="E14" i="1"/>
  <c r="D14" i="1"/>
  <c r="AA9" i="1"/>
  <c r="Z9" i="1"/>
  <c r="Y9" i="1"/>
  <c r="X9" i="1"/>
  <c r="W9" i="1"/>
  <c r="V9" i="1"/>
  <c r="U9" i="1"/>
  <c r="T9" i="1"/>
  <c r="S9" i="1"/>
  <c r="R9" i="1"/>
  <c r="Q9" i="1"/>
  <c r="B4" i="2" s="1"/>
  <c r="B5" i="2" s="1"/>
  <c r="P9" i="1"/>
  <c r="P4" i="1" s="1"/>
  <c r="O9" i="1"/>
  <c r="O4" i="1" s="1"/>
  <c r="N9" i="1"/>
  <c r="N4" i="1" s="1"/>
  <c r="M9" i="1"/>
  <c r="M4" i="1" s="1"/>
  <c r="L9" i="1"/>
  <c r="L4" i="1" s="1"/>
  <c r="K9" i="1"/>
  <c r="K4" i="1" s="1"/>
  <c r="J9" i="1"/>
  <c r="I9" i="1"/>
  <c r="I4" i="1" s="1"/>
  <c r="H9" i="1"/>
  <c r="H4" i="1" s="1"/>
  <c r="G9" i="1"/>
  <c r="F9" i="1"/>
  <c r="E9" i="1"/>
  <c r="D9" i="1"/>
  <c r="B4" i="10" l="1"/>
  <c r="B5" i="10" s="1"/>
  <c r="R94" i="1"/>
  <c r="R4" i="1" s="1"/>
  <c r="B4" i="3"/>
  <c r="B5" i="3" s="1"/>
  <c r="B4" i="5"/>
  <c r="B5" i="5" s="1"/>
  <c r="B4" i="6"/>
  <c r="B5" i="6" s="1"/>
  <c r="B4" i="9"/>
  <c r="B5" i="9" s="1"/>
  <c r="B4" i="8"/>
  <c r="B5" i="8" s="1"/>
  <c r="Q4" i="1"/>
  <c r="B4" i="7"/>
  <c r="B5" i="7" s="1"/>
  <c r="B4" i="4"/>
  <c r="B5" i="4" s="1"/>
</calcChain>
</file>

<file path=xl/sharedStrings.xml><?xml version="1.0" encoding="utf-8"?>
<sst xmlns="http://schemas.openxmlformats.org/spreadsheetml/2006/main" count="688" uniqueCount="206">
  <si>
    <t>Date</t>
  </si>
  <si>
    <t>Count</t>
  </si>
  <si>
    <t>Member</t>
  </si>
  <si>
    <t>Person</t>
  </si>
  <si>
    <t>Email of Voting Rep</t>
  </si>
  <si>
    <t>Dec</t>
  </si>
  <si>
    <t>Nov</t>
  </si>
  <si>
    <t>Oct</t>
  </si>
  <si>
    <t>Sev</t>
  </si>
  <si>
    <t>Aug</t>
  </si>
  <si>
    <t>Jul</t>
  </si>
  <si>
    <t>Jun</t>
  </si>
  <si>
    <t>May</t>
  </si>
  <si>
    <t>Apr</t>
  </si>
  <si>
    <t>Mar</t>
  </si>
  <si>
    <t>Feb</t>
  </si>
  <si>
    <t>Jan</t>
  </si>
  <si>
    <t>Sep</t>
  </si>
  <si>
    <t>AB OPEN LTD</t>
  </si>
  <si>
    <t>Aldec</t>
  </si>
  <si>
    <t>Alean-Tec</t>
  </si>
  <si>
    <t>Amazon</t>
  </si>
  <si>
    <t>Richard Barry</t>
  </si>
  <si>
    <t>Joe Jiulich</t>
  </si>
  <si>
    <t>AMIQ EDA</t>
  </si>
  <si>
    <t>Arc Global LLC</t>
  </si>
  <si>
    <t>Ashling Microsystems Limited</t>
  </si>
  <si>
    <t>Hugh O'Keefe</t>
  </si>
  <si>
    <t>Nadim Shehayed</t>
  </si>
  <si>
    <t>Axiomise Limited</t>
  </si>
  <si>
    <t>Barcelona Supercomputing Center (BSC)</t>
  </si>
  <si>
    <t>BeagleBoard</t>
  </si>
  <si>
    <t>Bluespec, Inc</t>
  </si>
  <si>
    <t>BTA Design Services Inc.</t>
  </si>
  <si>
    <t>C2MI</t>
  </si>
  <si>
    <t>BSC</t>
  </si>
  <si>
    <t>Daniel Mazure</t>
  </si>
  <si>
    <t>Alireza Monemi</t>
  </si>
  <si>
    <t>CEA</t>
  </si>
  <si>
    <t>Denis Dutoit</t>
  </si>
  <si>
    <t>Adrian Evans</t>
  </si>
  <si>
    <t>César Fuguet Tortolero</t>
  </si>
  <si>
    <t>Fabien Clermidy</t>
  </si>
  <si>
    <t>C2Mi</t>
  </si>
  <si>
    <t>Alan Renaudin</t>
  </si>
  <si>
    <t>Circuit Sutra</t>
  </si>
  <si>
    <t>Umesh Sisodia</t>
  </si>
  <si>
    <t>CMC Microsystems</t>
  </si>
  <si>
    <t>Hugh Pollitt-Smith</t>
  </si>
  <si>
    <t>Olive Zhao</t>
  </si>
  <si>
    <t>Yassine Hariri</t>
  </si>
  <si>
    <t>CSEM SA</t>
  </si>
  <si>
    <t>Jean-Luc Nagel</t>
  </si>
  <si>
    <t>Moritz Imfeld</t>
  </si>
  <si>
    <t>Datum TC</t>
  </si>
  <si>
    <t>David Poulin</t>
  </si>
  <si>
    <t>Dolphin</t>
  </si>
  <si>
    <t>Pascal Gouedo</t>
  </si>
  <si>
    <t>Dover Microsystems</t>
  </si>
  <si>
    <t>Ecole de technologie superieure (ETS)</t>
  </si>
  <si>
    <t>ECSPEC</t>
  </si>
  <si>
    <t>EM Microelectronic- US Inc</t>
  </si>
  <si>
    <t>John Martin</t>
  </si>
  <si>
    <t>Embecosm</t>
  </si>
  <si>
    <t>Jeremy Bennett</t>
  </si>
  <si>
    <t>Ian Loveless</t>
  </si>
  <si>
    <t>ETH Zurich</t>
  </si>
  <si>
    <t>Florian Zaruba</t>
  </si>
  <si>
    <t>Niels Wistoff</t>
  </si>
  <si>
    <t>Futurewei Technologies, Inc.</t>
  </si>
  <si>
    <t>Robert Chu</t>
  </si>
  <si>
    <t>Danny Hua</t>
  </si>
  <si>
    <t>Global Foundries</t>
  </si>
  <si>
    <t>GreenWaves Technologies</t>
  </si>
  <si>
    <t>Hensoldt Cyber GmbH</t>
  </si>
  <si>
    <t>Huawei</t>
  </si>
  <si>
    <t>Mark Hill</t>
  </si>
  <si>
    <t>Paola Gai</t>
  </si>
  <si>
    <t>Tariq Kurd</t>
  </si>
  <si>
    <t>Claudio Scordino</t>
  </si>
  <si>
    <t>Ibrahim Abu Kharmeh</t>
  </si>
  <si>
    <t>IAR Systems Group AB</t>
  </si>
  <si>
    <t>Imagination Technologies Limited</t>
  </si>
  <si>
    <t>Trefor Southwell</t>
  </si>
  <si>
    <t>Imperas Software Ltd</t>
  </si>
  <si>
    <t>Simon Davidmann</t>
  </si>
  <si>
    <t>Lee Moore</t>
  </si>
  <si>
    <t>Kevin McDermott</t>
  </si>
  <si>
    <t>ICT - CAS</t>
  </si>
  <si>
    <t>Kan Shi</t>
  </si>
  <si>
    <t>ISCAS</t>
  </si>
  <si>
    <t>Wei Wu</t>
  </si>
  <si>
    <t>Mingjie Xing</t>
  </si>
  <si>
    <t>Sinan Lin</t>
  </si>
  <si>
    <t>WeiWei Li</t>
  </si>
  <si>
    <t>Liao Shihua</t>
  </si>
  <si>
    <t>Jade Design Automation</t>
  </si>
  <si>
    <t>Tamas Olaszi</t>
  </si>
  <si>
    <t>INTRINSIX</t>
  </si>
  <si>
    <t>Lee Hoff</t>
  </si>
  <si>
    <t>Low Power Futures</t>
  </si>
  <si>
    <t>Abdoulaye Berthe</t>
  </si>
  <si>
    <t>MCMASTER U</t>
  </si>
  <si>
    <t>Mohamed Hassan</t>
  </si>
  <si>
    <t>Metrics Technologies Inc</t>
  </si>
  <si>
    <t>Mitacs</t>
  </si>
  <si>
    <t>MNT Research GmbH</t>
  </si>
  <si>
    <t>NEC</t>
  </si>
  <si>
    <t>NVIDIA</t>
  </si>
  <si>
    <t>NXP USA, Inc.</t>
  </si>
  <si>
    <t>Jerry Zheng</t>
  </si>
  <si>
    <t>Christian Herber</t>
  </si>
  <si>
    <t>Joe Circello</t>
  </si>
  <si>
    <t>OneSpin</t>
  </si>
  <si>
    <t>OPERSYS Inc.</t>
  </si>
  <si>
    <t>Pingtouge Semiconductors Co. Ltd (C-Sky - Alibaba)</t>
  </si>
  <si>
    <t>PlatformIO Labs</t>
  </si>
  <si>
    <t>Polytechnique Montreal</t>
  </si>
  <si>
    <t>Praesum Communications</t>
  </si>
  <si>
    <t>QuickLogic</t>
  </si>
  <si>
    <t>Greg Martin</t>
  </si>
  <si>
    <t>Jasper Lin</t>
  </si>
  <si>
    <t xml:space="preserve">Someshwar Sridharan </t>
  </si>
  <si>
    <t>Tim Saxe</t>
  </si>
  <si>
    <t>RIOS Lab</t>
  </si>
  <si>
    <t>SFU</t>
  </si>
  <si>
    <t>Lesley Shannon</t>
  </si>
  <si>
    <t>Eric Matthews</t>
  </si>
  <si>
    <t>Silicon Laboratories Inc.</t>
  </si>
  <si>
    <t>Arjan Bink</t>
  </si>
  <si>
    <t>Robin Pedersen</t>
  </si>
  <si>
    <t>Marton Teilgard</t>
  </si>
  <si>
    <t>Steve Richmond</t>
  </si>
  <si>
    <t>Symbiotic GmbH</t>
  </si>
  <si>
    <t>Technion</t>
  </si>
  <si>
    <t>Thales</t>
  </si>
  <si>
    <t>Jerome Quevremont</t>
  </si>
  <si>
    <t>Anjali Indrapalgedam</t>
  </si>
  <si>
    <t>Jean Roch Coulon</t>
  </si>
  <si>
    <t>The University of Utah</t>
  </si>
  <si>
    <t>UltraSoC Technologies Ltd.</t>
  </si>
  <si>
    <t>University of Bologna</t>
  </si>
  <si>
    <t>University of Ottawa</t>
  </si>
  <si>
    <t>Unviversity of Saskatchewan</t>
  </si>
  <si>
    <t>University of Southamptom</t>
  </si>
  <si>
    <t>UCSB</t>
  </si>
  <si>
    <t xml:space="preserve">Jonathan Balkind </t>
  </si>
  <si>
    <t>Unibo</t>
  </si>
  <si>
    <t>Davide Rossi</t>
  </si>
  <si>
    <t>Angelo Garofalo</t>
  </si>
  <si>
    <t>University of Toronto</t>
  </si>
  <si>
    <t>University of Utah</t>
  </si>
  <si>
    <t>Verifai Inc.</t>
  </si>
  <si>
    <t>VeriSilicon</t>
  </si>
  <si>
    <t>WAVIOUS</t>
  </si>
  <si>
    <t>Mike Clovis</t>
  </si>
  <si>
    <t>Steven Bridges</t>
  </si>
  <si>
    <t>Hanan Cohen</t>
  </si>
  <si>
    <t>Whale Micro</t>
  </si>
  <si>
    <t>XMOS</t>
  </si>
  <si>
    <t>YosysHQ</t>
  </si>
  <si>
    <t>Dummy</t>
  </si>
  <si>
    <t>X</t>
  </si>
  <si>
    <t>last</t>
  </si>
  <si>
    <t>Email</t>
  </si>
  <si>
    <t>OpenHW</t>
  </si>
  <si>
    <t>Florian</t>
  </si>
  <si>
    <t>Davide Schiavone</t>
  </si>
  <si>
    <t>Rick O'Connor</t>
  </si>
  <si>
    <t>Mike Thompson</t>
  </si>
  <si>
    <t>Duncan Bees</t>
  </si>
  <si>
    <t xml:space="preserve">Massimiliano </t>
  </si>
  <si>
    <t>Michelle Clancy</t>
  </si>
  <si>
    <t>Guest</t>
  </si>
  <si>
    <t>University of Wiens</t>
  </si>
  <si>
    <t>Michael Platzer</t>
  </si>
  <si>
    <t>Moorcrofts</t>
  </si>
  <si>
    <t>Andrew Katz</t>
  </si>
  <si>
    <t>Waterloo</t>
  </si>
  <si>
    <t>Rodolfo Pellizzoni</t>
  </si>
  <si>
    <t>University of Southhamptom</t>
  </si>
  <si>
    <t>Yu Xia</t>
  </si>
  <si>
    <t>Oana Lazar</t>
  </si>
  <si>
    <t>Adomas Lebedys</t>
  </si>
  <si>
    <t>Kunal Dalal</t>
  </si>
  <si>
    <t>Wayne Beaton</t>
  </si>
  <si>
    <t>Unknown</t>
  </si>
  <si>
    <t>YPR</t>
  </si>
  <si>
    <t>SK</t>
  </si>
  <si>
    <t>Yoann Pruvost</t>
  </si>
  <si>
    <t>Query Text</t>
  </si>
  <si>
    <t>Instructions</t>
  </si>
  <si>
    <t>SELECT A, C WHERE J = 'Y'</t>
  </si>
  <si>
    <t>&lt;-- Enter column of Month as WHERE argument</t>
  </si>
  <si>
    <t>Number of Voting Companies</t>
  </si>
  <si>
    <t>&lt;-- Change COUNTIF to look at Month Column</t>
  </si>
  <si>
    <t>Number needed to pass</t>
  </si>
  <si>
    <t>VOTING LIST</t>
  </si>
  <si>
    <t>SELECT A, C WHERE K = 'Y'</t>
  </si>
  <si>
    <t>SELECT A, C WHERE L = 'Y'</t>
  </si>
  <si>
    <t>SELECT A, C WHERE M = 'Y'</t>
  </si>
  <si>
    <t>SELECT A, C WHERE N = 'Y'</t>
  </si>
  <si>
    <t>SELECT A, C WHERE O = 'Y'</t>
  </si>
  <si>
    <t>SELECT A, C WHERE P = 'Y'</t>
  </si>
  <si>
    <t>SELECT A, C WHERE Q = 'Y'</t>
  </si>
  <si>
    <t>SELECT A, C WHERE R = 'Y'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</si>
</sst>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8"/>
      <color rgb="FF3C4043"/>
      <name val="Arial"/>
      <scheme val="minor"/>
    </font>
    <font>
      <sz val="11"/>
      <color rgb="FF000000"/>
      <name val="Calibri"/>
    </font>
    <font>
      <sz val="8"/>
      <color rgb="FF333333"/>
      <name val="Arial"/>
      <scheme val="minor"/>
    </font>
    <font>
      <sz val="8"/>
      <color rgb="FF24292F"/>
      <name val="Arial"/>
      <scheme val="minor"/>
    </font>
    <font>
      <sz val="10"/>
      <color rgb="FF000000"/>
      <name val="Roboto"/>
    </font>
    <font>
      <sz val="8"/>
      <color rgb="FF0563C1"/>
      <name val="Arial"/>
      <scheme val="minor"/>
    </font>
    <font>
      <b/>
      <i/>
      <sz val="10"/>
      <color theme="1"/>
      <name val="Arial"/>
      <scheme val="minor"/>
    </font>
    <font>
      <i/>
      <sz val="10"/>
      <color theme="1"/>
      <name val="Arial"/>
      <scheme val="minor"/>
    </font>
    <font>
      <sz val="11"/>
      <color rgb="FF000000"/>
      <name val="Inconsolata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5" fillId="2" borderId="0" xfId="0" applyFont="1" applyFill="1" applyAlignment="1"/>
    <xf numFmtId="0" fontId="1" fillId="0" borderId="0" xfId="0" applyFont="1" applyAlignment="1">
      <alignment horizontal="center"/>
    </xf>
    <xf numFmtId="0" fontId="6" fillId="2" borderId="2" xfId="0" applyFont="1" applyFill="1" applyBorder="1" applyAlignment="1"/>
    <xf numFmtId="0" fontId="1" fillId="0" borderId="2" xfId="0" applyFont="1" applyBorder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5" fillId="2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 applyAlignment="1"/>
    <xf numFmtId="0" fontId="1" fillId="2" borderId="0" xfId="0" applyFont="1" applyFill="1" applyAlignment="1">
      <alignment horizontal="center"/>
    </xf>
    <xf numFmtId="0" fontId="7" fillId="7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6" fillId="2" borderId="0" xfId="0" applyFont="1" applyFill="1" applyAlignment="1"/>
    <xf numFmtId="0" fontId="2" fillId="0" borderId="0" xfId="0" applyFont="1"/>
    <xf numFmtId="0" fontId="6" fillId="2" borderId="0" xfId="0" applyFont="1" applyFill="1" applyAlignment="1"/>
    <xf numFmtId="0" fontId="8" fillId="0" borderId="0" xfId="0" applyFont="1" applyAlignment="1"/>
    <xf numFmtId="0" fontId="6" fillId="2" borderId="2" xfId="0" applyFont="1" applyFill="1" applyBorder="1" applyAlignment="1"/>
    <xf numFmtId="0" fontId="2" fillId="0" borderId="2" xfId="0" applyFont="1" applyBorder="1"/>
    <xf numFmtId="0" fontId="9" fillId="7" borderId="0" xfId="0" applyFont="1" applyFill="1" applyAlignment="1"/>
    <xf numFmtId="0" fontId="1" fillId="2" borderId="2" xfId="0" applyFont="1" applyFill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/>
    <xf numFmtId="0" fontId="2" fillId="0" borderId="1" xfId="0" applyFont="1" applyBorder="1"/>
    <xf numFmtId="0" fontId="10" fillId="0" borderId="0" xfId="0" applyFont="1" applyAlignment="1">
      <alignment vertical="top"/>
    </xf>
    <xf numFmtId="0" fontId="5" fillId="2" borderId="0" xfId="0" applyFont="1" applyFill="1" applyAlignment="1"/>
    <xf numFmtId="0" fontId="1" fillId="8" borderId="2" xfId="0" applyFont="1" applyFill="1" applyBorder="1" applyAlignment="1"/>
    <xf numFmtId="0" fontId="1" fillId="8" borderId="2" xfId="0" applyFont="1" applyFill="1" applyBorder="1"/>
    <xf numFmtId="0" fontId="2" fillId="8" borderId="2" xfId="0" applyFont="1" applyFill="1" applyBorder="1"/>
    <xf numFmtId="0" fontId="1" fillId="8" borderId="2" xfId="0" applyFont="1" applyFill="1" applyBorder="1" applyAlignment="1">
      <alignment horizontal="center"/>
    </xf>
    <xf numFmtId="0" fontId="1" fillId="8" borderId="0" xfId="0" applyFont="1" applyFill="1"/>
    <xf numFmtId="0" fontId="11" fillId="8" borderId="0" xfId="0" applyFont="1" applyFill="1" applyAlignment="1"/>
    <xf numFmtId="0" fontId="2" fillId="8" borderId="0" xfId="0" applyFont="1" applyFill="1" applyAlignment="1"/>
    <xf numFmtId="0" fontId="1" fillId="8" borderId="0" xfId="0" applyFont="1" applyFill="1" applyAlignment="1"/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8" borderId="0" xfId="0" applyFont="1" applyFill="1"/>
    <xf numFmtId="0" fontId="1" fillId="8" borderId="1" xfId="0" applyFont="1" applyFill="1" applyBorder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1" fillId="9" borderId="0" xfId="0" applyFont="1" applyFill="1"/>
    <xf numFmtId="0" fontId="2" fillId="9" borderId="0" xfId="0" applyFont="1" applyFill="1"/>
    <xf numFmtId="0" fontId="1" fillId="9" borderId="0" xfId="0" applyFont="1" applyFill="1" applyAlignment="1">
      <alignment horizontal="center"/>
    </xf>
    <xf numFmtId="0" fontId="1" fillId="9" borderId="0" xfId="0" applyFont="1" applyFill="1" applyAlignment="1"/>
    <xf numFmtId="0" fontId="2" fillId="9" borderId="0" xfId="0" applyFont="1" applyFill="1" applyAlignment="1"/>
    <xf numFmtId="0" fontId="1" fillId="9" borderId="0" xfId="0" applyFont="1" applyFill="1" applyAlignment="1">
      <alignment horizontal="center"/>
    </xf>
    <xf numFmtId="0" fontId="12" fillId="9" borderId="0" xfId="0" applyFont="1" applyFill="1" applyAlignment="1"/>
    <xf numFmtId="0" fontId="4" fillId="2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1" fillId="0" borderId="0" xfId="0" applyFont="1"/>
    <xf numFmtId="0" fontId="15" fillId="7" borderId="0" xfId="0" applyFont="1" applyFill="1"/>
    <xf numFmtId="0" fontId="1" fillId="3" borderId="1" xfId="0" applyFont="1" applyFill="1" applyBorder="1" applyAlignment="1">
      <alignment horizontal="center"/>
    </xf>
    <xf numFmtId="0" fontId="3" fillId="0" borderId="1" xfId="0" applyFont="1" applyBorder="1"/>
    <xf numFmtId="0" fontId="1" fillId="4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">
    <dxf>
      <font>
        <b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141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ColWidth="12.6640625" defaultRowHeight="15.75" customHeight="1" x14ac:dyDescent="0.25"/>
  <cols>
    <col min="1" max="1" width="37.109375" customWidth="1"/>
    <col min="2" max="3" width="19" customWidth="1"/>
    <col min="4" max="27" width="8.44140625" customWidth="1"/>
  </cols>
  <sheetData>
    <row r="1" spans="1:41" ht="13.2" x14ac:dyDescent="0.25">
      <c r="A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  <c r="V1" s="3"/>
      <c r="W1" s="3"/>
      <c r="X1" s="3"/>
      <c r="Y1" s="3"/>
      <c r="Z1" s="3"/>
      <c r="AA1" s="3"/>
    </row>
    <row r="2" spans="1:41" ht="13.2" x14ac:dyDescent="0.25">
      <c r="A2" s="1"/>
      <c r="C2" s="2"/>
      <c r="D2" s="5"/>
      <c r="E2" s="5"/>
      <c r="F2" s="5"/>
      <c r="G2" s="5"/>
      <c r="H2" s="5"/>
      <c r="I2" s="5"/>
      <c r="J2" s="87">
        <v>2022</v>
      </c>
      <c r="K2" s="88"/>
      <c r="L2" s="88"/>
      <c r="M2" s="88"/>
      <c r="N2" s="88"/>
      <c r="O2" s="88"/>
      <c r="P2" s="89">
        <v>2021</v>
      </c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1:41" ht="13.2" x14ac:dyDescent="0.25">
      <c r="A3" s="7"/>
      <c r="B3" s="7"/>
      <c r="C3" s="8" t="s">
        <v>0</v>
      </c>
      <c r="D3" s="9"/>
      <c r="E3" s="9"/>
      <c r="F3" s="9"/>
      <c r="G3" s="9"/>
      <c r="H3" s="9"/>
      <c r="I3" s="9"/>
      <c r="J3" s="10"/>
      <c r="K3" s="10">
        <v>220523</v>
      </c>
      <c r="L3" s="10">
        <v>220425</v>
      </c>
      <c r="M3" s="10">
        <v>220328</v>
      </c>
      <c r="N3" s="10">
        <v>220228</v>
      </c>
      <c r="O3" s="10">
        <v>220124</v>
      </c>
      <c r="P3" s="7">
        <v>211214</v>
      </c>
      <c r="Q3" s="7">
        <v>211122</v>
      </c>
      <c r="R3" s="7">
        <v>211025</v>
      </c>
      <c r="S3" s="7">
        <v>210927</v>
      </c>
      <c r="T3" s="7">
        <v>210823</v>
      </c>
      <c r="U3" s="7">
        <v>210726</v>
      </c>
      <c r="V3" s="11"/>
      <c r="W3" s="11"/>
      <c r="X3" s="11"/>
      <c r="Y3" s="11"/>
      <c r="Z3" s="11"/>
      <c r="AA3" s="11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</row>
    <row r="4" spans="1:41" ht="13.2" x14ac:dyDescent="0.25">
      <c r="A4" s="7"/>
      <c r="B4" s="7"/>
      <c r="C4" s="8" t="s">
        <v>1</v>
      </c>
      <c r="D4" s="13">
        <f t="shared" ref="D4:U4" si="0">SUMIF(D6:D235,"=1")</f>
        <v>0</v>
      </c>
      <c r="E4" s="13">
        <f t="shared" si="0"/>
        <v>0</v>
      </c>
      <c r="F4" s="13">
        <f t="shared" si="0"/>
        <v>0</v>
      </c>
      <c r="G4" s="13">
        <f t="shared" si="0"/>
        <v>0</v>
      </c>
      <c r="H4" s="13">
        <f t="shared" si="0"/>
        <v>0</v>
      </c>
      <c r="I4" s="13">
        <f t="shared" si="0"/>
        <v>0</v>
      </c>
      <c r="J4" s="13">
        <f t="shared" si="0"/>
        <v>0</v>
      </c>
      <c r="K4" s="14">
        <f t="shared" si="0"/>
        <v>35</v>
      </c>
      <c r="L4" s="10">
        <f t="shared" si="0"/>
        <v>16</v>
      </c>
      <c r="M4" s="10">
        <f t="shared" si="0"/>
        <v>21</v>
      </c>
      <c r="N4" s="10">
        <f t="shared" si="0"/>
        <v>15</v>
      </c>
      <c r="O4" s="10">
        <f t="shared" si="0"/>
        <v>27</v>
      </c>
      <c r="P4" s="7">
        <f t="shared" si="0"/>
        <v>22</v>
      </c>
      <c r="Q4" s="7">
        <f t="shared" si="0"/>
        <v>22</v>
      </c>
      <c r="R4" s="7">
        <f t="shared" si="0"/>
        <v>19</v>
      </c>
      <c r="S4" s="7">
        <f t="shared" si="0"/>
        <v>22</v>
      </c>
      <c r="T4" s="7">
        <f t="shared" si="0"/>
        <v>16</v>
      </c>
      <c r="U4" s="7">
        <f t="shared" si="0"/>
        <v>11</v>
      </c>
      <c r="V4" s="11"/>
      <c r="W4" s="11"/>
      <c r="X4" s="11"/>
      <c r="Y4" s="11"/>
      <c r="Z4" s="11"/>
      <c r="AA4" s="11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 spans="1:41" ht="13.2" x14ac:dyDescent="0.25">
      <c r="A5" s="15" t="s">
        <v>2</v>
      </c>
      <c r="B5" s="16" t="s">
        <v>3</v>
      </c>
      <c r="C5" s="16" t="s">
        <v>4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0" t="s">
        <v>12</v>
      </c>
      <c r="L5" s="10" t="s">
        <v>13</v>
      </c>
      <c r="M5" s="10" t="s">
        <v>14</v>
      </c>
      <c r="N5" s="10" t="s">
        <v>15</v>
      </c>
      <c r="O5" s="10" t="s">
        <v>16</v>
      </c>
      <c r="P5" s="16" t="s">
        <v>5</v>
      </c>
      <c r="Q5" s="16" t="s">
        <v>6</v>
      </c>
      <c r="R5" s="16" t="s">
        <v>7</v>
      </c>
      <c r="S5" s="16" t="s">
        <v>17</v>
      </c>
      <c r="T5" s="16" t="s">
        <v>9</v>
      </c>
      <c r="U5" s="16" t="s">
        <v>10</v>
      </c>
      <c r="V5" s="17" t="s">
        <v>11</v>
      </c>
      <c r="W5" s="17" t="s">
        <v>12</v>
      </c>
      <c r="X5" s="17" t="s">
        <v>13</v>
      </c>
      <c r="Y5" s="17" t="s">
        <v>14</v>
      </c>
      <c r="Z5" s="17" t="s">
        <v>15</v>
      </c>
      <c r="AA5" s="18" t="s">
        <v>16</v>
      </c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</row>
    <row r="6" spans="1:41" ht="13.2" x14ac:dyDescent="0.25">
      <c r="A6" s="19" t="s">
        <v>18</v>
      </c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0"/>
      <c r="Q6" s="3"/>
      <c r="R6" s="4"/>
      <c r="S6" s="4"/>
      <c r="T6" s="4"/>
      <c r="U6" s="4"/>
      <c r="V6" s="3"/>
      <c r="W6" s="3"/>
      <c r="X6" s="3"/>
      <c r="Y6" s="3"/>
      <c r="Z6" s="3"/>
      <c r="AA6" s="3"/>
    </row>
    <row r="7" spans="1:41" ht="13.2" x14ac:dyDescent="0.25">
      <c r="A7" s="19" t="s">
        <v>19</v>
      </c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/>
      <c r="T7" s="4"/>
      <c r="U7" s="4"/>
      <c r="V7" s="3"/>
      <c r="W7" s="3"/>
      <c r="X7" s="3"/>
      <c r="Y7" s="3"/>
      <c r="Z7" s="3"/>
      <c r="AA7" s="3"/>
    </row>
    <row r="8" spans="1:41" ht="13.2" x14ac:dyDescent="0.25">
      <c r="A8" s="19" t="s">
        <v>20</v>
      </c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  <c r="T8" s="4"/>
      <c r="U8" s="4"/>
      <c r="V8" s="3"/>
      <c r="W8" s="3"/>
      <c r="X8" s="3"/>
      <c r="Y8" s="3"/>
      <c r="Z8" s="3"/>
      <c r="AA8" s="3"/>
    </row>
    <row r="9" spans="1:41" ht="13.2" x14ac:dyDescent="0.25">
      <c r="A9" s="21" t="s">
        <v>21</v>
      </c>
      <c r="B9" s="22"/>
      <c r="C9" s="23"/>
      <c r="D9" s="24" t="str">
        <f t="shared" ref="D9:AA9" si="1">IF((IF(SUM(D10:D11)&gt;0,1,0)+IF(SUM(E10:E11)&gt;0,1,0)+IF(SUM(F10:F11)&gt;0,1,0)+IF(SUM(G10:G11)&gt;0,1,0)) &gt;=3,"Y","N")</f>
        <v>N</v>
      </c>
      <c r="E9" s="24" t="str">
        <f t="shared" si="1"/>
        <v>N</v>
      </c>
      <c r="F9" s="24" t="str">
        <f t="shared" si="1"/>
        <v>N</v>
      </c>
      <c r="G9" s="24" t="str">
        <f t="shared" si="1"/>
        <v>N</v>
      </c>
      <c r="H9" s="24" t="str">
        <f t="shared" si="1"/>
        <v>N</v>
      </c>
      <c r="I9" s="24" t="str">
        <f t="shared" si="1"/>
        <v>N</v>
      </c>
      <c r="J9" s="24" t="str">
        <f t="shared" si="1"/>
        <v>N</v>
      </c>
      <c r="K9" s="24" t="str">
        <f t="shared" si="1"/>
        <v>N</v>
      </c>
      <c r="L9" s="24" t="str">
        <f t="shared" si="1"/>
        <v>N</v>
      </c>
      <c r="M9" s="24" t="str">
        <f t="shared" si="1"/>
        <v>Y</v>
      </c>
      <c r="N9" s="24" t="str">
        <f t="shared" si="1"/>
        <v>Y</v>
      </c>
      <c r="O9" s="24" t="str">
        <f t="shared" si="1"/>
        <v>N</v>
      </c>
      <c r="P9" s="24" t="str">
        <f t="shared" si="1"/>
        <v>N</v>
      </c>
      <c r="Q9" s="24" t="str">
        <f t="shared" si="1"/>
        <v>N</v>
      </c>
      <c r="R9" s="24" t="str">
        <f t="shared" si="1"/>
        <v>N</v>
      </c>
      <c r="S9" s="24" t="str">
        <f t="shared" si="1"/>
        <v>N</v>
      </c>
      <c r="T9" s="24" t="str">
        <f t="shared" si="1"/>
        <v>N</v>
      </c>
      <c r="U9" s="24" t="str">
        <f t="shared" si="1"/>
        <v>N</v>
      </c>
      <c r="V9" s="24" t="str">
        <f t="shared" si="1"/>
        <v>N</v>
      </c>
      <c r="W9" s="24" t="str">
        <f t="shared" si="1"/>
        <v>N</v>
      </c>
      <c r="X9" s="24" t="str">
        <f t="shared" si="1"/>
        <v>N</v>
      </c>
      <c r="Y9" s="24" t="str">
        <f t="shared" si="1"/>
        <v>N</v>
      </c>
      <c r="Z9" s="24" t="str">
        <f t="shared" si="1"/>
        <v>N</v>
      </c>
      <c r="AA9" s="24" t="str">
        <f t="shared" si="1"/>
        <v>N</v>
      </c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</row>
    <row r="10" spans="1:41" ht="13.2" x14ac:dyDescent="0.25">
      <c r="A10" s="19"/>
      <c r="B10" s="25" t="s">
        <v>22</v>
      </c>
      <c r="C10" s="26"/>
      <c r="D10" s="20"/>
      <c r="E10" s="20"/>
      <c r="F10" s="20"/>
      <c r="G10" s="20"/>
      <c r="H10" s="20"/>
      <c r="I10" s="20"/>
      <c r="J10" s="20"/>
      <c r="K10" s="20">
        <v>1</v>
      </c>
      <c r="L10" s="20"/>
      <c r="M10" s="20"/>
      <c r="N10" s="20">
        <v>1</v>
      </c>
      <c r="O10" s="20"/>
      <c r="P10" s="20">
        <v>1</v>
      </c>
      <c r="Q10" s="3"/>
      <c r="R10" s="4"/>
      <c r="S10" s="4"/>
      <c r="T10" s="4"/>
      <c r="U10" s="4"/>
      <c r="V10" s="3"/>
      <c r="W10" s="3"/>
      <c r="X10" s="3"/>
      <c r="Y10" s="3"/>
      <c r="Z10" s="3"/>
      <c r="AA10" s="3"/>
    </row>
    <row r="11" spans="1:41" ht="13.2" x14ac:dyDescent="0.25">
      <c r="A11" s="27"/>
      <c r="B11" s="28" t="s">
        <v>23</v>
      </c>
      <c r="C11" s="29"/>
      <c r="D11" s="30"/>
      <c r="E11" s="30"/>
      <c r="F11" s="30"/>
      <c r="G11" s="30"/>
      <c r="H11" s="30"/>
      <c r="I11" s="30"/>
      <c r="J11" s="30"/>
      <c r="K11" s="31">
        <v>1</v>
      </c>
      <c r="L11" s="30"/>
      <c r="M11" s="30"/>
      <c r="N11" s="30"/>
      <c r="O11" s="31">
        <v>1</v>
      </c>
      <c r="P11" s="30"/>
      <c r="Q11" s="30"/>
      <c r="R11" s="32"/>
      <c r="S11" s="32"/>
      <c r="T11" s="32"/>
      <c r="U11" s="32"/>
      <c r="V11" s="30"/>
      <c r="W11" s="30"/>
      <c r="X11" s="30"/>
      <c r="Y11" s="30"/>
      <c r="Z11" s="30"/>
      <c r="AA11" s="30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ht="13.2" x14ac:dyDescent="0.25">
      <c r="A12" s="19" t="s">
        <v>24</v>
      </c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  <c r="S12" s="4"/>
      <c r="T12" s="4"/>
      <c r="U12" s="4"/>
      <c r="V12" s="3"/>
      <c r="W12" s="3"/>
      <c r="X12" s="3"/>
      <c r="Y12" s="3"/>
      <c r="Z12" s="3"/>
      <c r="AA12" s="3"/>
    </row>
    <row r="13" spans="1:41" ht="13.2" x14ac:dyDescent="0.25">
      <c r="A13" s="19" t="s">
        <v>25</v>
      </c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  <c r="S13" s="4"/>
      <c r="T13" s="4"/>
      <c r="U13" s="4"/>
      <c r="V13" s="3"/>
      <c r="W13" s="3"/>
      <c r="X13" s="3"/>
      <c r="Y13" s="3"/>
      <c r="Z13" s="3"/>
      <c r="AA13" s="3"/>
    </row>
    <row r="14" spans="1:41" ht="13.2" x14ac:dyDescent="0.25">
      <c r="A14" s="21" t="s">
        <v>26</v>
      </c>
      <c r="B14" s="22"/>
      <c r="C14" s="34"/>
      <c r="D14" s="24" t="str">
        <f t="shared" ref="D14:AA14" si="2">IF((IF(SUM(D15:D16)&gt;0,1,0)+IF(SUM(E15:E16)&gt;0,1,0)+IF(SUM(F15:F16)&gt;0,1,0)+IF(SUM(G15:G16)&gt;0,1,0)) &gt;=3,"Y","N")</f>
        <v>N</v>
      </c>
      <c r="E14" s="24" t="str">
        <f t="shared" si="2"/>
        <v>N</v>
      </c>
      <c r="F14" s="24" t="str">
        <f t="shared" si="2"/>
        <v>N</v>
      </c>
      <c r="G14" s="24" t="str">
        <f t="shared" si="2"/>
        <v>N</v>
      </c>
      <c r="H14" s="24" t="str">
        <f t="shared" si="2"/>
        <v>N</v>
      </c>
      <c r="I14" s="24" t="str">
        <f t="shared" si="2"/>
        <v>N</v>
      </c>
      <c r="J14" s="24" t="str">
        <f t="shared" si="2"/>
        <v>Y</v>
      </c>
      <c r="K14" s="24" t="str">
        <f t="shared" si="2"/>
        <v>Y</v>
      </c>
      <c r="L14" s="24" t="str">
        <f t="shared" si="2"/>
        <v>Y</v>
      </c>
      <c r="M14" s="24" t="str">
        <f t="shared" si="2"/>
        <v>Y</v>
      </c>
      <c r="N14" s="24" t="str">
        <f t="shared" si="2"/>
        <v>Y</v>
      </c>
      <c r="O14" s="24" t="str">
        <f t="shared" si="2"/>
        <v>N</v>
      </c>
      <c r="P14" s="24" t="str">
        <f t="shared" si="2"/>
        <v>N</v>
      </c>
      <c r="Q14" s="24" t="str">
        <f t="shared" si="2"/>
        <v>Y</v>
      </c>
      <c r="R14" s="24" t="str">
        <f t="shared" si="2"/>
        <v>N</v>
      </c>
      <c r="S14" s="24" t="str">
        <f t="shared" si="2"/>
        <v>N</v>
      </c>
      <c r="T14" s="24" t="str">
        <f t="shared" si="2"/>
        <v>N</v>
      </c>
      <c r="U14" s="24" t="str">
        <f t="shared" si="2"/>
        <v>N</v>
      </c>
      <c r="V14" s="24" t="str">
        <f t="shared" si="2"/>
        <v>N</v>
      </c>
      <c r="W14" s="24" t="str">
        <f t="shared" si="2"/>
        <v>N</v>
      </c>
      <c r="X14" s="24" t="str">
        <f t="shared" si="2"/>
        <v>N</v>
      </c>
      <c r="Y14" s="24" t="str">
        <f t="shared" si="2"/>
        <v>N</v>
      </c>
      <c r="Z14" s="24" t="str">
        <f t="shared" si="2"/>
        <v>N</v>
      </c>
      <c r="AA14" s="24" t="str">
        <f t="shared" si="2"/>
        <v>N</v>
      </c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 spans="1:41" ht="13.2" x14ac:dyDescent="0.25">
      <c r="A15" s="19"/>
      <c r="B15" s="25" t="s">
        <v>27</v>
      </c>
      <c r="C15" s="26"/>
      <c r="D15" s="20"/>
      <c r="E15" s="20"/>
      <c r="F15" s="20"/>
      <c r="G15" s="20"/>
      <c r="H15" s="20"/>
      <c r="I15" s="20"/>
      <c r="J15" s="20"/>
      <c r="K15" s="20">
        <v>1</v>
      </c>
      <c r="L15" s="20">
        <v>1</v>
      </c>
      <c r="M15" s="20">
        <v>1</v>
      </c>
      <c r="N15" s="20"/>
      <c r="O15" s="20">
        <v>1</v>
      </c>
      <c r="P15" s="20"/>
      <c r="Q15" s="20">
        <v>1</v>
      </c>
      <c r="R15" s="4"/>
      <c r="S15" s="35">
        <v>1</v>
      </c>
      <c r="T15" s="35">
        <v>1</v>
      </c>
      <c r="U15" s="4"/>
      <c r="V15" s="3"/>
      <c r="W15" s="3"/>
      <c r="X15" s="3"/>
      <c r="Y15" s="3"/>
      <c r="Z15" s="3"/>
      <c r="AA15" s="3"/>
    </row>
    <row r="16" spans="1:41" ht="13.2" x14ac:dyDescent="0.25">
      <c r="A16" s="27"/>
      <c r="B16" s="28" t="s">
        <v>28</v>
      </c>
      <c r="C16" s="36"/>
      <c r="D16" s="31"/>
      <c r="E16" s="31"/>
      <c r="F16" s="31"/>
      <c r="G16" s="31"/>
      <c r="H16" s="31"/>
      <c r="I16" s="31"/>
      <c r="J16" s="31"/>
      <c r="K16" s="31"/>
      <c r="L16" s="31"/>
      <c r="M16" s="31">
        <v>1</v>
      </c>
      <c r="N16" s="31">
        <v>1</v>
      </c>
      <c r="O16" s="31">
        <v>1</v>
      </c>
      <c r="P16" s="31"/>
      <c r="Q16" s="31"/>
      <c r="R16" s="32"/>
      <c r="S16" s="37"/>
      <c r="T16" s="37"/>
      <c r="U16" s="32"/>
      <c r="V16" s="30"/>
      <c r="W16" s="30"/>
      <c r="X16" s="30"/>
      <c r="Y16" s="30"/>
      <c r="Z16" s="30"/>
      <c r="AA16" s="30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13.2" hidden="1" x14ac:dyDescent="0.25">
      <c r="A17" s="19" t="s">
        <v>29</v>
      </c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  <c r="S17" s="4"/>
      <c r="T17" s="4"/>
      <c r="U17" s="4"/>
      <c r="V17" s="3"/>
      <c r="W17" s="3"/>
      <c r="X17" s="3"/>
      <c r="Y17" s="3"/>
      <c r="Z17" s="3"/>
      <c r="AA17" s="3"/>
    </row>
    <row r="18" spans="1:41" ht="13.2" hidden="1" x14ac:dyDescent="0.25">
      <c r="A18" s="19" t="s">
        <v>30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  <c r="S18" s="4"/>
      <c r="T18" s="4"/>
      <c r="U18" s="4"/>
      <c r="V18" s="3"/>
      <c r="W18" s="3"/>
      <c r="X18" s="3"/>
      <c r="Y18" s="3"/>
      <c r="Z18" s="3"/>
      <c r="AA18" s="3"/>
    </row>
    <row r="19" spans="1:41" ht="13.2" hidden="1" x14ac:dyDescent="0.25">
      <c r="A19" s="19" t="s">
        <v>31</v>
      </c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"/>
      <c r="S19" s="4"/>
      <c r="T19" s="4"/>
      <c r="U19" s="4"/>
      <c r="V19" s="3"/>
      <c r="W19" s="3"/>
      <c r="X19" s="3"/>
      <c r="Y19" s="3"/>
      <c r="Z19" s="3"/>
      <c r="AA19" s="3"/>
    </row>
    <row r="20" spans="1:41" ht="13.2" hidden="1" x14ac:dyDescent="0.25">
      <c r="A20" s="19" t="s">
        <v>32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4"/>
      <c r="S20" s="4"/>
      <c r="T20" s="4"/>
      <c r="U20" s="4"/>
      <c r="V20" s="3"/>
      <c r="W20" s="3"/>
      <c r="X20" s="3"/>
      <c r="Y20" s="3"/>
      <c r="Z20" s="3"/>
      <c r="AA20" s="3"/>
    </row>
    <row r="21" spans="1:41" ht="13.2" hidden="1" x14ac:dyDescent="0.25">
      <c r="A21" s="19" t="s">
        <v>33</v>
      </c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4"/>
      <c r="T21" s="4"/>
      <c r="U21" s="4"/>
      <c r="V21" s="3"/>
      <c r="W21" s="3"/>
      <c r="X21" s="3"/>
      <c r="Y21" s="3"/>
      <c r="Z21" s="3"/>
      <c r="AA21" s="3"/>
    </row>
    <row r="22" spans="1:41" ht="13.2" hidden="1" x14ac:dyDescent="0.25">
      <c r="A22" s="19" t="s">
        <v>34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4"/>
      <c r="S22" s="4"/>
      <c r="T22" s="4"/>
      <c r="U22" s="4"/>
      <c r="V22" s="3"/>
      <c r="W22" s="3"/>
      <c r="X22" s="3"/>
      <c r="Y22" s="3"/>
      <c r="Z22" s="3"/>
      <c r="AA22" s="3"/>
    </row>
    <row r="23" spans="1:41" ht="13.2" x14ac:dyDescent="0.25">
      <c r="A23" s="38" t="s">
        <v>35</v>
      </c>
      <c r="C23" s="39"/>
      <c r="D23" s="24" t="str">
        <f t="shared" ref="D23:U23" si="3">IF((IF(SUM(D24:D25)&gt;0,1,0)+IF(SUM(E24:E25)&gt;0,1,0)+IF(SUM(F24:F25)&gt;0,1,0)+IF(SUM(G24:G25)&gt;0,1,0)) &gt;=3,"Y","N")</f>
        <v>N</v>
      </c>
      <c r="E23" s="24" t="str">
        <f t="shared" si="3"/>
        <v>N</v>
      </c>
      <c r="F23" s="24" t="str">
        <f t="shared" si="3"/>
        <v>N</v>
      </c>
      <c r="G23" s="24" t="str">
        <f t="shared" si="3"/>
        <v>N</v>
      </c>
      <c r="H23" s="24" t="str">
        <f t="shared" si="3"/>
        <v>N</v>
      </c>
      <c r="I23" s="24" t="str">
        <f t="shared" si="3"/>
        <v>N</v>
      </c>
      <c r="J23" s="24" t="str">
        <f t="shared" si="3"/>
        <v>N</v>
      </c>
      <c r="K23" s="24" t="str">
        <f t="shared" si="3"/>
        <v>N</v>
      </c>
      <c r="L23" s="24" t="str">
        <f t="shared" si="3"/>
        <v>N</v>
      </c>
      <c r="M23" s="24" t="str">
        <f t="shared" si="3"/>
        <v>N</v>
      </c>
      <c r="N23" s="24" t="str">
        <f t="shared" si="3"/>
        <v>N</v>
      </c>
      <c r="O23" s="24" t="str">
        <f t="shared" si="3"/>
        <v>N</v>
      </c>
      <c r="P23" s="24" t="str">
        <f t="shared" si="3"/>
        <v>N</v>
      </c>
      <c r="Q23" s="24" t="str">
        <f t="shared" si="3"/>
        <v>N</v>
      </c>
      <c r="R23" s="24" t="str">
        <f t="shared" si="3"/>
        <v>N</v>
      </c>
      <c r="S23" s="24" t="str">
        <f t="shared" si="3"/>
        <v>N</v>
      </c>
      <c r="T23" s="24" t="str">
        <f t="shared" si="3"/>
        <v>N</v>
      </c>
      <c r="U23" s="24" t="str">
        <f t="shared" si="3"/>
        <v>N</v>
      </c>
      <c r="V23" s="20"/>
      <c r="W23" s="20"/>
      <c r="X23" s="20"/>
      <c r="Y23" s="20"/>
      <c r="Z23" s="20"/>
      <c r="AA23" s="20"/>
    </row>
    <row r="24" spans="1:41" ht="13.2" x14ac:dyDescent="0.25">
      <c r="A24" s="40"/>
      <c r="B24" s="25" t="s">
        <v>36</v>
      </c>
      <c r="C24" s="39"/>
      <c r="D24" s="20"/>
      <c r="E24" s="20"/>
      <c r="F24" s="20"/>
      <c r="G24" s="20"/>
      <c r="H24" s="20"/>
      <c r="I24" s="20"/>
      <c r="J24" s="20"/>
      <c r="K24" s="20">
        <v>1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41" ht="13.2" x14ac:dyDescent="0.25">
      <c r="A25" s="40"/>
      <c r="B25" s="25" t="s">
        <v>37</v>
      </c>
      <c r="C25" s="39"/>
      <c r="D25" s="20"/>
      <c r="E25" s="20"/>
      <c r="F25" s="20"/>
      <c r="G25" s="20"/>
      <c r="H25" s="20"/>
      <c r="I25" s="20"/>
      <c r="J25" s="20"/>
      <c r="K25" s="20">
        <v>1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41" ht="13.2" x14ac:dyDescent="0.25">
      <c r="A26" s="21" t="s">
        <v>38</v>
      </c>
      <c r="B26" s="22"/>
      <c r="C26" s="23"/>
      <c r="D26" s="24" t="str">
        <f t="shared" ref="D26:AA26" si="4">IF((IF(SUM(D27:D30)&gt;0,1,0)+IF(SUM(E27:E30)&gt;0,1,0)+IF(SUM(F27:F30)&gt;0,1,0)+IF(SUM(G27:G30)&gt;0,1,0)) &gt;=3,"Y","N")</f>
        <v>N</v>
      </c>
      <c r="E26" s="24" t="str">
        <f t="shared" si="4"/>
        <v>N</v>
      </c>
      <c r="F26" s="24" t="str">
        <f t="shared" si="4"/>
        <v>N</v>
      </c>
      <c r="G26" s="24" t="str">
        <f t="shared" si="4"/>
        <v>N</v>
      </c>
      <c r="H26" s="24" t="str">
        <f t="shared" si="4"/>
        <v>N</v>
      </c>
      <c r="I26" s="24" t="str">
        <f t="shared" si="4"/>
        <v>N</v>
      </c>
      <c r="J26" s="24" t="str">
        <f t="shared" si="4"/>
        <v>N</v>
      </c>
      <c r="K26" s="24" t="str">
        <f t="shared" si="4"/>
        <v>N</v>
      </c>
      <c r="L26" s="24" t="str">
        <f t="shared" si="4"/>
        <v>N</v>
      </c>
      <c r="M26" s="24" t="str">
        <f t="shared" si="4"/>
        <v>N</v>
      </c>
      <c r="N26" s="24" t="str">
        <f t="shared" si="4"/>
        <v>N</v>
      </c>
      <c r="O26" s="24" t="str">
        <f t="shared" si="4"/>
        <v>N</v>
      </c>
      <c r="P26" s="24" t="str">
        <f t="shared" si="4"/>
        <v>N</v>
      </c>
      <c r="Q26" s="24" t="str">
        <f t="shared" si="4"/>
        <v>N</v>
      </c>
      <c r="R26" s="24" t="str">
        <f t="shared" si="4"/>
        <v>N</v>
      </c>
      <c r="S26" s="24" t="str">
        <f t="shared" si="4"/>
        <v>N</v>
      </c>
      <c r="T26" s="24" t="str">
        <f t="shared" si="4"/>
        <v>N</v>
      </c>
      <c r="U26" s="24" t="str">
        <f t="shared" si="4"/>
        <v>N</v>
      </c>
      <c r="V26" s="24" t="str">
        <f t="shared" si="4"/>
        <v>N</v>
      </c>
      <c r="W26" s="24" t="str">
        <f t="shared" si="4"/>
        <v>N</v>
      </c>
      <c r="X26" s="24" t="str">
        <f t="shared" si="4"/>
        <v>N</v>
      </c>
      <c r="Y26" s="24" t="str">
        <f t="shared" si="4"/>
        <v>N</v>
      </c>
      <c r="Z26" s="24" t="str">
        <f t="shared" si="4"/>
        <v>N</v>
      </c>
      <c r="AA26" s="24" t="str">
        <f t="shared" si="4"/>
        <v>N</v>
      </c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ht="13.2" x14ac:dyDescent="0.25">
      <c r="A27" s="19"/>
      <c r="B27" s="25" t="s">
        <v>39</v>
      </c>
      <c r="C27" s="3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>
        <v>1</v>
      </c>
      <c r="Q27" s="3"/>
      <c r="R27" s="4"/>
      <c r="S27" s="35">
        <v>1</v>
      </c>
      <c r="T27" s="4"/>
      <c r="U27" s="4"/>
      <c r="V27" s="3"/>
      <c r="W27" s="3"/>
      <c r="X27" s="3"/>
      <c r="Y27" s="3"/>
      <c r="Z27" s="3"/>
      <c r="AA27" s="3"/>
    </row>
    <row r="28" spans="1:41" ht="14.4" x14ac:dyDescent="0.3">
      <c r="A28" s="19"/>
      <c r="B28" s="41" t="s">
        <v>40</v>
      </c>
      <c r="D28" s="25"/>
      <c r="E28" s="25"/>
      <c r="F28" s="25"/>
      <c r="G28" s="25"/>
      <c r="H28" s="25"/>
      <c r="I28" s="25"/>
      <c r="J28" s="25"/>
      <c r="K28" s="25">
        <v>1</v>
      </c>
      <c r="L28" s="25"/>
      <c r="M28" s="25"/>
      <c r="N28" s="25"/>
      <c r="O28" s="25"/>
      <c r="P28" s="20"/>
      <c r="T28" s="4"/>
      <c r="U28" s="4"/>
      <c r="V28" s="3"/>
      <c r="W28" s="3"/>
      <c r="X28" s="3"/>
      <c r="Y28" s="3"/>
      <c r="Z28" s="3"/>
      <c r="AA28" s="3"/>
    </row>
    <row r="29" spans="1:41" ht="14.4" x14ac:dyDescent="0.3">
      <c r="A29" s="19"/>
      <c r="B29" s="41" t="s">
        <v>41</v>
      </c>
      <c r="D29" s="25"/>
      <c r="E29" s="25"/>
      <c r="F29" s="25"/>
      <c r="G29" s="25"/>
      <c r="H29" s="25"/>
      <c r="I29" s="25"/>
      <c r="J29" s="25"/>
      <c r="K29" s="25">
        <v>1</v>
      </c>
      <c r="L29" s="25"/>
      <c r="M29" s="25"/>
      <c r="N29" s="25"/>
      <c r="O29" s="25"/>
      <c r="P29" s="20"/>
      <c r="T29" s="4"/>
      <c r="U29" s="4"/>
      <c r="V29" s="3"/>
      <c r="W29" s="3"/>
      <c r="X29" s="3"/>
      <c r="Y29" s="3"/>
      <c r="Z29" s="3"/>
      <c r="AA29" s="3"/>
    </row>
    <row r="30" spans="1:41" ht="13.2" x14ac:dyDescent="0.25">
      <c r="A30" s="27"/>
      <c r="B30" s="28" t="s">
        <v>42</v>
      </c>
      <c r="C30" s="3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31">
        <v>1</v>
      </c>
      <c r="Q30" s="33"/>
      <c r="R30" s="33"/>
      <c r="S30" s="33"/>
      <c r="T30" s="32"/>
      <c r="U30" s="32"/>
      <c r="V30" s="30"/>
      <c r="W30" s="30"/>
      <c r="X30" s="30"/>
      <c r="Y30" s="30"/>
      <c r="Z30" s="30"/>
      <c r="AA30" s="30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</row>
    <row r="31" spans="1:41" ht="13.2" x14ac:dyDescent="0.25">
      <c r="A31" s="42" t="s">
        <v>43</v>
      </c>
      <c r="B31" s="22"/>
      <c r="C31" s="43"/>
      <c r="D31" s="24" t="str">
        <f t="shared" ref="D31:AA31" si="5">IF((IF(SUM(D32:D33)&gt;0,1,0)+IF(SUM(E32:E33)&gt;0,1,0)+IF(SUM(F32:F33)&gt;0,1,0)+IF(SUM(G32:G33)&gt;0,1,0)) &gt;=3,"Y","N")</f>
        <v>N</v>
      </c>
      <c r="E31" s="24" t="str">
        <f t="shared" si="5"/>
        <v>N</v>
      </c>
      <c r="F31" s="24" t="str">
        <f t="shared" si="5"/>
        <v>N</v>
      </c>
      <c r="G31" s="24" t="str">
        <f t="shared" si="5"/>
        <v>N</v>
      </c>
      <c r="H31" s="24" t="str">
        <f t="shared" si="5"/>
        <v>N</v>
      </c>
      <c r="I31" s="24" t="str">
        <f t="shared" si="5"/>
        <v>N</v>
      </c>
      <c r="J31" s="24" t="str">
        <f t="shared" si="5"/>
        <v>N</v>
      </c>
      <c r="K31" s="24" t="str">
        <f t="shared" si="5"/>
        <v>N</v>
      </c>
      <c r="L31" s="24" t="str">
        <f t="shared" si="5"/>
        <v>N</v>
      </c>
      <c r="M31" s="24" t="str">
        <f t="shared" si="5"/>
        <v>N</v>
      </c>
      <c r="N31" s="24" t="str">
        <f t="shared" si="5"/>
        <v>N</v>
      </c>
      <c r="O31" s="24" t="str">
        <f t="shared" si="5"/>
        <v>N</v>
      </c>
      <c r="P31" s="24" t="str">
        <f t="shared" si="5"/>
        <v>N</v>
      </c>
      <c r="Q31" s="24" t="str">
        <f t="shared" si="5"/>
        <v>N</v>
      </c>
      <c r="R31" s="24" t="str">
        <f t="shared" si="5"/>
        <v>N</v>
      </c>
      <c r="S31" s="24" t="str">
        <f t="shared" si="5"/>
        <v>N</v>
      </c>
      <c r="T31" s="24" t="str">
        <f t="shared" si="5"/>
        <v>N</v>
      </c>
      <c r="U31" s="24" t="str">
        <f t="shared" si="5"/>
        <v>N</v>
      </c>
      <c r="V31" s="24" t="str">
        <f t="shared" si="5"/>
        <v>N</v>
      </c>
      <c r="W31" s="24" t="str">
        <f t="shared" si="5"/>
        <v>N</v>
      </c>
      <c r="X31" s="24" t="str">
        <f t="shared" si="5"/>
        <v>N</v>
      </c>
      <c r="Y31" s="24" t="str">
        <f t="shared" si="5"/>
        <v>N</v>
      </c>
      <c r="Z31" s="24" t="str">
        <f t="shared" si="5"/>
        <v>N</v>
      </c>
      <c r="AA31" s="24" t="str">
        <f t="shared" si="5"/>
        <v>N</v>
      </c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 ht="13.2" x14ac:dyDescent="0.25">
      <c r="A32" s="19"/>
      <c r="B32" s="25" t="s">
        <v>44</v>
      </c>
      <c r="C32" s="44"/>
      <c r="D32" s="3"/>
      <c r="E32" s="3"/>
      <c r="F32" s="3"/>
      <c r="G32" s="3"/>
      <c r="H32" s="3"/>
      <c r="I32" s="3"/>
      <c r="J32" s="3"/>
      <c r="K32" s="3"/>
      <c r="L32" s="3"/>
      <c r="M32" s="20">
        <v>1</v>
      </c>
      <c r="N32" s="3"/>
      <c r="O32" s="3"/>
      <c r="P32" s="3"/>
      <c r="Q32" s="3"/>
      <c r="R32" s="35"/>
      <c r="S32" s="4"/>
      <c r="T32" s="4"/>
      <c r="U32" s="4"/>
      <c r="V32" s="3"/>
      <c r="W32" s="3"/>
      <c r="X32" s="3"/>
      <c r="Y32" s="3"/>
      <c r="Z32" s="3"/>
      <c r="AA32" s="3"/>
    </row>
    <row r="33" spans="1:41" ht="13.2" x14ac:dyDescent="0.25">
      <c r="A33" s="27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0"/>
      <c r="Q33" s="33"/>
      <c r="R33" s="33"/>
      <c r="S33" s="33"/>
      <c r="T33" s="32"/>
      <c r="U33" s="32"/>
      <c r="V33" s="30"/>
      <c r="W33" s="30"/>
      <c r="X33" s="30"/>
      <c r="Y33" s="30"/>
      <c r="Z33" s="30"/>
      <c r="AA33" s="30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</row>
    <row r="34" spans="1:41" ht="13.2" x14ac:dyDescent="0.25">
      <c r="A34" s="21" t="s">
        <v>45</v>
      </c>
      <c r="B34" s="22"/>
      <c r="C34" s="43"/>
      <c r="D34" s="24" t="str">
        <f t="shared" ref="D34:AA34" si="6">IF((IF(SUM(D35:D36)&gt;0,1,0)+IF(SUM(E35:E36)&gt;0,1,0)+IF(SUM(F35:F36)&gt;0,1,0)+IF(SUM(G35:G36)&gt;0,1,0)) &gt;=3,"Y","N")</f>
        <v>N</v>
      </c>
      <c r="E34" s="24" t="str">
        <f t="shared" si="6"/>
        <v>N</v>
      </c>
      <c r="F34" s="24" t="str">
        <f t="shared" si="6"/>
        <v>N</v>
      </c>
      <c r="G34" s="24" t="str">
        <f t="shared" si="6"/>
        <v>N</v>
      </c>
      <c r="H34" s="24" t="str">
        <f t="shared" si="6"/>
        <v>N</v>
      </c>
      <c r="I34" s="24" t="str">
        <f t="shared" si="6"/>
        <v>N</v>
      </c>
      <c r="J34" s="24" t="str">
        <f t="shared" si="6"/>
        <v>N</v>
      </c>
      <c r="K34" s="24" t="str">
        <f t="shared" si="6"/>
        <v>N</v>
      </c>
      <c r="L34" s="24" t="str">
        <f t="shared" si="6"/>
        <v>N</v>
      </c>
      <c r="M34" s="24" t="str">
        <f t="shared" si="6"/>
        <v>N</v>
      </c>
      <c r="N34" s="24" t="str">
        <f t="shared" si="6"/>
        <v>N</v>
      </c>
      <c r="O34" s="24" t="str">
        <f t="shared" si="6"/>
        <v>N</v>
      </c>
      <c r="P34" s="24" t="str">
        <f t="shared" si="6"/>
        <v>N</v>
      </c>
      <c r="Q34" s="24" t="str">
        <f t="shared" si="6"/>
        <v>N</v>
      </c>
      <c r="R34" s="24" t="str">
        <f t="shared" si="6"/>
        <v>N</v>
      </c>
      <c r="S34" s="24" t="str">
        <f t="shared" si="6"/>
        <v>N</v>
      </c>
      <c r="T34" s="24" t="str">
        <f t="shared" si="6"/>
        <v>N</v>
      </c>
      <c r="U34" s="24" t="str">
        <f t="shared" si="6"/>
        <v>N</v>
      </c>
      <c r="V34" s="24" t="str">
        <f t="shared" si="6"/>
        <v>N</v>
      </c>
      <c r="W34" s="24" t="str">
        <f t="shared" si="6"/>
        <v>N</v>
      </c>
      <c r="X34" s="24" t="str">
        <f t="shared" si="6"/>
        <v>N</v>
      </c>
      <c r="Y34" s="24" t="str">
        <f t="shared" si="6"/>
        <v>N</v>
      </c>
      <c r="Z34" s="24" t="str">
        <f t="shared" si="6"/>
        <v>N</v>
      </c>
      <c r="AA34" s="24" t="str">
        <f t="shared" si="6"/>
        <v>N</v>
      </c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</row>
    <row r="35" spans="1:41" ht="13.2" x14ac:dyDescent="0.25">
      <c r="A35" s="19"/>
      <c r="B35" s="25" t="s">
        <v>46</v>
      </c>
      <c r="C35" s="4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5">
        <v>1</v>
      </c>
      <c r="S35" s="4"/>
      <c r="T35" s="4"/>
      <c r="U35" s="4"/>
      <c r="V35" s="3"/>
      <c r="W35" s="3"/>
      <c r="X35" s="3"/>
      <c r="Y35" s="3"/>
      <c r="Z35" s="3"/>
      <c r="AA35" s="3"/>
    </row>
    <row r="36" spans="1:41" ht="13.2" x14ac:dyDescent="0.25">
      <c r="A36" s="27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0"/>
      <c r="Q36" s="33"/>
      <c r="R36" s="33"/>
      <c r="S36" s="33"/>
      <c r="T36" s="32"/>
      <c r="U36" s="32"/>
      <c r="V36" s="30"/>
      <c r="W36" s="30"/>
      <c r="X36" s="30"/>
      <c r="Y36" s="30"/>
      <c r="Z36" s="30"/>
      <c r="AA36" s="30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</row>
    <row r="37" spans="1:41" ht="13.2" x14ac:dyDescent="0.25">
      <c r="A37" s="21" t="s">
        <v>47</v>
      </c>
      <c r="B37" s="22"/>
      <c r="C37" s="26"/>
      <c r="D37" s="24" t="str">
        <f t="shared" ref="D37:AA37" si="7">IF((IF(SUM(D38:D40)&gt;0,1,0)+IF(SUM(E38:E40)&gt;0,1,0)+IF(SUM(F38:F40)&gt;0,1,0)+IF(SUM(G38:G40)&gt;0,1,0)) &gt;=3,"Y","N")</f>
        <v>N</v>
      </c>
      <c r="E37" s="24" t="str">
        <f t="shared" si="7"/>
        <v>N</v>
      </c>
      <c r="F37" s="24" t="str">
        <f t="shared" si="7"/>
        <v>N</v>
      </c>
      <c r="G37" s="24" t="str">
        <f t="shared" si="7"/>
        <v>N</v>
      </c>
      <c r="H37" s="24" t="str">
        <f t="shared" si="7"/>
        <v>N</v>
      </c>
      <c r="I37" s="24" t="str">
        <f t="shared" si="7"/>
        <v>N</v>
      </c>
      <c r="J37" s="24" t="str">
        <f t="shared" si="7"/>
        <v>N</v>
      </c>
      <c r="K37" s="24" t="str">
        <f t="shared" si="7"/>
        <v>N</v>
      </c>
      <c r="L37" s="24" t="str">
        <f t="shared" si="7"/>
        <v>N</v>
      </c>
      <c r="M37" s="24" t="str">
        <f t="shared" si="7"/>
        <v>N</v>
      </c>
      <c r="N37" s="24" t="str">
        <f t="shared" si="7"/>
        <v>Y</v>
      </c>
      <c r="O37" s="24" t="str">
        <f t="shared" si="7"/>
        <v>Y</v>
      </c>
      <c r="P37" s="24" t="str">
        <f t="shared" si="7"/>
        <v>Y</v>
      </c>
      <c r="Q37" s="24" t="str">
        <f t="shared" si="7"/>
        <v>Y</v>
      </c>
      <c r="R37" s="24" t="str">
        <f t="shared" si="7"/>
        <v>Y</v>
      </c>
      <c r="S37" s="45" t="str">
        <f t="shared" si="7"/>
        <v>Y</v>
      </c>
      <c r="T37" s="45" t="str">
        <f t="shared" si="7"/>
        <v>N</v>
      </c>
      <c r="U37" s="45" t="str">
        <f t="shared" si="7"/>
        <v>N</v>
      </c>
      <c r="V37" s="24" t="str">
        <f t="shared" si="7"/>
        <v>N</v>
      </c>
      <c r="W37" s="24" t="str">
        <f t="shared" si="7"/>
        <v>N</v>
      </c>
      <c r="X37" s="24" t="str">
        <f t="shared" si="7"/>
        <v>N</v>
      </c>
      <c r="Y37" s="24" t="str">
        <f t="shared" si="7"/>
        <v>N</v>
      </c>
      <c r="Z37" s="24" t="str">
        <f t="shared" si="7"/>
        <v>N</v>
      </c>
      <c r="AA37" s="24" t="str">
        <f t="shared" si="7"/>
        <v>N</v>
      </c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</row>
    <row r="38" spans="1:41" ht="13.2" x14ac:dyDescent="0.25">
      <c r="A38" s="19"/>
      <c r="B38" s="25" t="s">
        <v>48</v>
      </c>
      <c r="C38" s="26"/>
      <c r="D38" s="20"/>
      <c r="E38" s="20"/>
      <c r="F38" s="20"/>
      <c r="G38" s="20"/>
      <c r="H38" s="20"/>
      <c r="I38" s="20"/>
      <c r="J38" s="20"/>
      <c r="K38" s="20"/>
      <c r="L38" s="20">
        <v>1</v>
      </c>
      <c r="M38" s="20"/>
      <c r="N38" s="20"/>
      <c r="O38" s="20">
        <v>1</v>
      </c>
      <c r="P38" s="20">
        <v>1</v>
      </c>
      <c r="Q38" s="20">
        <v>1</v>
      </c>
      <c r="R38" s="35">
        <v>1</v>
      </c>
      <c r="S38" s="35">
        <v>1</v>
      </c>
      <c r="T38" s="35">
        <v>1</v>
      </c>
      <c r="U38" s="35">
        <v>1</v>
      </c>
      <c r="V38" s="3"/>
      <c r="W38" s="3"/>
      <c r="X38" s="3"/>
      <c r="Y38" s="3"/>
      <c r="Z38" s="3"/>
      <c r="AA38" s="3"/>
    </row>
    <row r="39" spans="1:41" ht="13.2" x14ac:dyDescent="0.25">
      <c r="A39" s="19"/>
      <c r="B39" s="25" t="s">
        <v>49</v>
      </c>
      <c r="C39" s="26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35"/>
      <c r="S39" s="35"/>
      <c r="T39" s="35"/>
      <c r="U39" s="35"/>
      <c r="V39" s="3"/>
      <c r="W39" s="3"/>
      <c r="X39" s="3"/>
      <c r="Y39" s="3"/>
      <c r="Z39" s="3"/>
      <c r="AA39" s="3"/>
    </row>
    <row r="40" spans="1:41" ht="13.2" x14ac:dyDescent="0.25">
      <c r="A40" s="27"/>
      <c r="B40" s="28" t="s">
        <v>50</v>
      </c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7"/>
      <c r="S40" s="37"/>
      <c r="T40" s="37"/>
      <c r="U40" s="37">
        <v>1</v>
      </c>
      <c r="V40" s="30"/>
      <c r="W40" s="30"/>
      <c r="X40" s="30"/>
      <c r="Y40" s="30"/>
      <c r="Z40" s="30"/>
      <c r="AA40" s="30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</row>
    <row r="41" spans="1:41" ht="13.2" x14ac:dyDescent="0.25">
      <c r="A41" s="21" t="s">
        <v>51</v>
      </c>
      <c r="B41" s="22"/>
      <c r="C41" s="23"/>
      <c r="D41" s="24" t="str">
        <f t="shared" ref="D41:AA41" si="8">IF((IF(SUM(D42:D43)&gt;0,1,0)+IF(SUM(E42:E43)&gt;0,1,0)+IF(SUM(F42:F43)&gt;0,1,0)+IF(SUM(G42:G43)&gt;0,1,0)) &gt;=3,"Y","N")</f>
        <v>N</v>
      </c>
      <c r="E41" s="24" t="str">
        <f t="shared" si="8"/>
        <v>N</v>
      </c>
      <c r="F41" s="24" t="str">
        <f t="shared" si="8"/>
        <v>N</v>
      </c>
      <c r="G41" s="24" t="str">
        <f t="shared" si="8"/>
        <v>N</v>
      </c>
      <c r="H41" s="24" t="str">
        <f t="shared" si="8"/>
        <v>N</v>
      </c>
      <c r="I41" s="24" t="str">
        <f t="shared" si="8"/>
        <v>N</v>
      </c>
      <c r="J41" s="24" t="str">
        <f t="shared" si="8"/>
        <v>N</v>
      </c>
      <c r="K41" s="24" t="str">
        <f t="shared" si="8"/>
        <v>N</v>
      </c>
      <c r="L41" s="24" t="str">
        <f t="shared" si="8"/>
        <v>N</v>
      </c>
      <c r="M41" s="24" t="str">
        <f t="shared" si="8"/>
        <v>N</v>
      </c>
      <c r="N41" s="24" t="str">
        <f t="shared" si="8"/>
        <v>N</v>
      </c>
      <c r="O41" s="24" t="str">
        <f t="shared" si="8"/>
        <v>N</v>
      </c>
      <c r="P41" s="24" t="str">
        <f t="shared" si="8"/>
        <v>N</v>
      </c>
      <c r="Q41" s="24" t="str">
        <f t="shared" si="8"/>
        <v>N</v>
      </c>
      <c r="R41" s="24" t="str">
        <f t="shared" si="8"/>
        <v>N</v>
      </c>
      <c r="S41" s="24" t="str">
        <f t="shared" si="8"/>
        <v>N</v>
      </c>
      <c r="T41" s="24" t="str">
        <f t="shared" si="8"/>
        <v>N</v>
      </c>
      <c r="U41" s="24" t="str">
        <f t="shared" si="8"/>
        <v>N</v>
      </c>
      <c r="V41" s="24" t="str">
        <f t="shared" si="8"/>
        <v>N</v>
      </c>
      <c r="W41" s="24" t="str">
        <f t="shared" si="8"/>
        <v>N</v>
      </c>
      <c r="X41" s="24" t="str">
        <f t="shared" si="8"/>
        <v>N</v>
      </c>
      <c r="Y41" s="24" t="str">
        <f t="shared" si="8"/>
        <v>N</v>
      </c>
      <c r="Z41" s="24" t="str">
        <f t="shared" si="8"/>
        <v>N</v>
      </c>
      <c r="AA41" s="24" t="str">
        <f t="shared" si="8"/>
        <v>N</v>
      </c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</row>
    <row r="42" spans="1:41" ht="13.2" x14ac:dyDescent="0.25">
      <c r="A42" s="19"/>
      <c r="B42" s="25" t="s">
        <v>52</v>
      </c>
      <c r="C42" s="26"/>
      <c r="D42" s="20"/>
      <c r="E42" s="20"/>
      <c r="F42" s="20"/>
      <c r="G42" s="20"/>
      <c r="H42" s="20"/>
      <c r="I42" s="20"/>
      <c r="J42" s="20"/>
      <c r="K42" s="20">
        <v>1</v>
      </c>
      <c r="L42" s="20"/>
      <c r="M42" s="20"/>
      <c r="N42" s="20"/>
      <c r="O42" s="20">
        <v>1</v>
      </c>
      <c r="P42" s="20"/>
      <c r="Q42" s="20">
        <v>1</v>
      </c>
      <c r="R42" s="4"/>
      <c r="S42" s="4"/>
      <c r="T42" s="4"/>
      <c r="U42" s="4"/>
      <c r="V42" s="3"/>
      <c r="W42" s="3"/>
      <c r="X42" s="3"/>
      <c r="Y42" s="3"/>
      <c r="Z42" s="3"/>
      <c r="AA42" s="3"/>
    </row>
    <row r="43" spans="1:41" ht="13.2" x14ac:dyDescent="0.25">
      <c r="A43" s="27"/>
      <c r="B43" s="28" t="s">
        <v>53</v>
      </c>
      <c r="C43" s="29"/>
      <c r="D43" s="31"/>
      <c r="E43" s="31"/>
      <c r="F43" s="31"/>
      <c r="G43" s="31"/>
      <c r="H43" s="31"/>
      <c r="I43" s="31"/>
      <c r="J43" s="31"/>
      <c r="K43" s="31">
        <v>1</v>
      </c>
      <c r="L43" s="31"/>
      <c r="M43" s="31"/>
      <c r="N43" s="31"/>
      <c r="O43" s="31"/>
      <c r="P43" s="31"/>
      <c r="Q43" s="31"/>
      <c r="R43" s="32"/>
      <c r="S43" s="32"/>
      <c r="T43" s="32"/>
      <c r="U43" s="32"/>
      <c r="V43" s="30"/>
      <c r="W43" s="30"/>
      <c r="X43" s="30"/>
      <c r="Y43" s="30"/>
      <c r="Z43" s="30"/>
      <c r="AA43" s="30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</row>
    <row r="44" spans="1:41" ht="13.2" x14ac:dyDescent="0.25">
      <c r="A44" s="40" t="s">
        <v>54</v>
      </c>
      <c r="C44" s="2"/>
      <c r="D44" s="24" t="str">
        <f t="shared" ref="D44:AA44" si="9">IF((IF(SUM(D45:D46)&gt;0,1,0)+IF(SUM(E45:E46)&gt;0,1,0)+IF(SUM(F45:F46)&gt;0,1,0)+IF(SUM(G45:G46)&gt;0,1,0)) &gt;=3,"Y","N")</f>
        <v>N</v>
      </c>
      <c r="E44" s="24" t="str">
        <f t="shared" si="9"/>
        <v>N</v>
      </c>
      <c r="F44" s="24" t="str">
        <f t="shared" si="9"/>
        <v>N</v>
      </c>
      <c r="G44" s="24" t="str">
        <f t="shared" si="9"/>
        <v>N</v>
      </c>
      <c r="H44" s="24" t="str">
        <f t="shared" si="9"/>
        <v>N</v>
      </c>
      <c r="I44" s="24" t="str">
        <f t="shared" si="9"/>
        <v>N</v>
      </c>
      <c r="J44" s="24" t="str">
        <f t="shared" si="9"/>
        <v>N</v>
      </c>
      <c r="K44" s="24" t="str">
        <f t="shared" si="9"/>
        <v>N</v>
      </c>
      <c r="L44" s="24" t="str">
        <f t="shared" si="9"/>
        <v>N</v>
      </c>
      <c r="M44" s="24" t="str">
        <f t="shared" si="9"/>
        <v>N</v>
      </c>
      <c r="N44" s="24" t="str">
        <f t="shared" si="9"/>
        <v>N</v>
      </c>
      <c r="O44" s="24" t="str">
        <f t="shared" si="9"/>
        <v>N</v>
      </c>
      <c r="P44" s="24" t="str">
        <f t="shared" si="9"/>
        <v>N</v>
      </c>
      <c r="Q44" s="24" t="str">
        <f t="shared" si="9"/>
        <v>N</v>
      </c>
      <c r="R44" s="24" t="str">
        <f t="shared" si="9"/>
        <v>N</v>
      </c>
      <c r="S44" s="24" t="str">
        <f t="shared" si="9"/>
        <v>N</v>
      </c>
      <c r="T44" s="24" t="str">
        <f t="shared" si="9"/>
        <v>N</v>
      </c>
      <c r="U44" s="24" t="str">
        <f t="shared" si="9"/>
        <v>N</v>
      </c>
      <c r="V44" s="24" t="str">
        <f t="shared" si="9"/>
        <v>N</v>
      </c>
      <c r="W44" s="24" t="str">
        <f t="shared" si="9"/>
        <v>N</v>
      </c>
      <c r="X44" s="24" t="str">
        <f t="shared" si="9"/>
        <v>N</v>
      </c>
      <c r="Y44" s="24" t="str">
        <f t="shared" si="9"/>
        <v>N</v>
      </c>
      <c r="Z44" s="24" t="str">
        <f t="shared" si="9"/>
        <v>N</v>
      </c>
      <c r="AA44" s="24" t="str">
        <f t="shared" si="9"/>
        <v>N</v>
      </c>
    </row>
    <row r="45" spans="1:41" ht="13.2" x14ac:dyDescent="0.25">
      <c r="B45" s="25" t="s">
        <v>55</v>
      </c>
      <c r="C45" s="2"/>
      <c r="D45" s="3"/>
      <c r="E45" s="3"/>
      <c r="F45" s="3"/>
      <c r="G45" s="3"/>
      <c r="H45" s="3"/>
      <c r="I45" s="3"/>
      <c r="J45" s="3"/>
      <c r="K45" s="3"/>
      <c r="L45" s="3"/>
      <c r="M45" s="20"/>
      <c r="N45" s="20"/>
      <c r="O45" s="20">
        <v>1</v>
      </c>
      <c r="P45" s="3"/>
      <c r="Q45" s="3"/>
      <c r="R45" s="4"/>
      <c r="S45" s="4"/>
      <c r="T45" s="4"/>
      <c r="U45" s="4"/>
      <c r="V45" s="3"/>
      <c r="W45" s="3"/>
      <c r="X45" s="3"/>
      <c r="Y45" s="3"/>
      <c r="Z45" s="3"/>
      <c r="AA45" s="3"/>
    </row>
    <row r="46" spans="1:41" ht="13.2" x14ac:dyDescent="0.25"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4"/>
      <c r="S46" s="4"/>
      <c r="T46" s="4"/>
      <c r="U46" s="4"/>
      <c r="V46" s="3"/>
      <c r="W46" s="3"/>
      <c r="X46" s="3"/>
      <c r="Y46" s="3"/>
      <c r="Z46" s="3"/>
      <c r="AA46" s="3"/>
    </row>
    <row r="47" spans="1:41" ht="13.2" x14ac:dyDescent="0.25">
      <c r="A47" s="42" t="s">
        <v>56</v>
      </c>
      <c r="B47" s="22"/>
      <c r="C47" s="22"/>
      <c r="D47" s="24" t="str">
        <f t="shared" ref="D47:AA47" si="10">IF((IF(SUM(D48:D49)&gt;0,1,0)+IF(SUM(E48:E49)&gt;0,1,0)+IF(SUM(F48:F49)&gt;0,1,0)+IF(SUM(G48:G49)&gt;0,1,0)) &gt;=3,"Y","N")</f>
        <v>N</v>
      </c>
      <c r="E47" s="24" t="str">
        <f t="shared" si="10"/>
        <v>N</v>
      </c>
      <c r="F47" s="24" t="str">
        <f t="shared" si="10"/>
        <v>N</v>
      </c>
      <c r="G47" s="24" t="str">
        <f t="shared" si="10"/>
        <v>N</v>
      </c>
      <c r="H47" s="24" t="str">
        <f t="shared" si="10"/>
        <v>N</v>
      </c>
      <c r="I47" s="24" t="str">
        <f t="shared" si="10"/>
        <v>N</v>
      </c>
      <c r="J47" s="24" t="str">
        <f t="shared" si="10"/>
        <v>Y</v>
      </c>
      <c r="K47" s="24" t="str">
        <f t="shared" si="10"/>
        <v>Y</v>
      </c>
      <c r="L47" s="24" t="str">
        <f t="shared" si="10"/>
        <v>Y</v>
      </c>
      <c r="M47" s="24" t="str">
        <f t="shared" si="10"/>
        <v>Y</v>
      </c>
      <c r="N47" s="24" t="str">
        <f t="shared" si="10"/>
        <v>Y</v>
      </c>
      <c r="O47" s="24" t="str">
        <f t="shared" si="10"/>
        <v>Y</v>
      </c>
      <c r="P47" s="24" t="str">
        <f t="shared" si="10"/>
        <v>Y</v>
      </c>
      <c r="Q47" s="24" t="str">
        <f t="shared" si="10"/>
        <v>N</v>
      </c>
      <c r="R47" s="24" t="str">
        <f t="shared" si="10"/>
        <v>N</v>
      </c>
      <c r="S47" s="24" t="str">
        <f t="shared" si="10"/>
        <v>N</v>
      </c>
      <c r="T47" s="24" t="str">
        <f t="shared" si="10"/>
        <v>N</v>
      </c>
      <c r="U47" s="24" t="str">
        <f t="shared" si="10"/>
        <v>N</v>
      </c>
      <c r="V47" s="24" t="str">
        <f t="shared" si="10"/>
        <v>N</v>
      </c>
      <c r="W47" s="24" t="str">
        <f t="shared" si="10"/>
        <v>N</v>
      </c>
      <c r="X47" s="24" t="str">
        <f t="shared" si="10"/>
        <v>N</v>
      </c>
      <c r="Y47" s="24" t="str">
        <f t="shared" si="10"/>
        <v>N</v>
      </c>
      <c r="Z47" s="24" t="str">
        <f t="shared" si="10"/>
        <v>N</v>
      </c>
      <c r="AA47" s="24" t="str">
        <f t="shared" si="10"/>
        <v>N</v>
      </c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1" ht="13.2" x14ac:dyDescent="0.25">
      <c r="B48" s="25" t="s">
        <v>57</v>
      </c>
      <c r="C48" s="26"/>
      <c r="D48" s="20"/>
      <c r="E48" s="20"/>
      <c r="F48" s="20"/>
      <c r="G48" s="20"/>
      <c r="H48" s="20"/>
      <c r="I48" s="20"/>
      <c r="J48" s="20"/>
      <c r="K48" s="20">
        <v>1</v>
      </c>
      <c r="L48" s="20">
        <v>1</v>
      </c>
      <c r="M48" s="20">
        <v>1</v>
      </c>
      <c r="N48" s="20"/>
      <c r="O48" s="20">
        <v>1</v>
      </c>
      <c r="P48" s="20">
        <v>1</v>
      </c>
      <c r="Q48" s="20">
        <v>1</v>
      </c>
      <c r="R48" s="35">
        <v>1</v>
      </c>
    </row>
    <row r="49" spans="1:41" ht="13.2" x14ac:dyDescent="0.25">
      <c r="A49" s="27"/>
      <c r="B49" s="28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7"/>
      <c r="S49" s="32"/>
      <c r="T49" s="32"/>
      <c r="U49" s="32"/>
      <c r="V49" s="30"/>
      <c r="W49" s="30"/>
      <c r="X49" s="30"/>
      <c r="Y49" s="30"/>
      <c r="Z49" s="30"/>
      <c r="AA49" s="30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</row>
    <row r="50" spans="1:41" ht="13.2" hidden="1" x14ac:dyDescent="0.25">
      <c r="A50" s="19" t="s">
        <v>58</v>
      </c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4"/>
      <c r="S50" s="4"/>
      <c r="T50" s="4"/>
      <c r="U50" s="4"/>
      <c r="V50" s="3"/>
      <c r="W50" s="3"/>
      <c r="X50" s="3"/>
      <c r="Y50" s="3"/>
      <c r="Z50" s="3"/>
      <c r="AA50" s="3"/>
    </row>
    <row r="51" spans="1:41" ht="13.2" hidden="1" x14ac:dyDescent="0.25">
      <c r="A51" s="19" t="s">
        <v>59</v>
      </c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4"/>
      <c r="S51" s="4"/>
      <c r="T51" s="4"/>
      <c r="U51" s="4"/>
      <c r="V51" s="3"/>
      <c r="W51" s="3"/>
      <c r="X51" s="3"/>
      <c r="Y51" s="3"/>
      <c r="Z51" s="3"/>
      <c r="AA51" s="3"/>
    </row>
    <row r="52" spans="1:41" ht="13.2" hidden="1" x14ac:dyDescent="0.25">
      <c r="A52" s="19" t="s">
        <v>60</v>
      </c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4"/>
      <c r="S52" s="4"/>
      <c r="T52" s="4"/>
      <c r="U52" s="4"/>
      <c r="V52" s="3"/>
      <c r="W52" s="3"/>
      <c r="X52" s="3"/>
      <c r="Y52" s="3"/>
      <c r="Z52" s="3"/>
      <c r="AA52" s="3"/>
    </row>
    <row r="53" spans="1:41" ht="13.2" x14ac:dyDescent="0.25">
      <c r="A53" s="21" t="s">
        <v>61</v>
      </c>
      <c r="B53" s="22"/>
      <c r="C53" s="23"/>
      <c r="D53" s="24" t="str">
        <f t="shared" ref="D53:AA53" si="11">IF((IF(SUM(D54:D55)&gt;0,1,0)+IF(SUM(E54:E55)&gt;0,1,0)+IF(SUM(F54:F55)&gt;0,1,0)+IF(SUM(G54:G55)&gt;0,1,0)) &gt;=3,"Y","N")</f>
        <v>N</v>
      </c>
      <c r="E53" s="24" t="str">
        <f t="shared" si="11"/>
        <v>N</v>
      </c>
      <c r="F53" s="24" t="str">
        <f t="shared" si="11"/>
        <v>N</v>
      </c>
      <c r="G53" s="24" t="str">
        <f t="shared" si="11"/>
        <v>N</v>
      </c>
      <c r="H53" s="24" t="str">
        <f t="shared" si="11"/>
        <v>N</v>
      </c>
      <c r="I53" s="24" t="str">
        <f t="shared" si="11"/>
        <v>N</v>
      </c>
      <c r="J53" s="24" t="str">
        <f t="shared" si="11"/>
        <v>N</v>
      </c>
      <c r="K53" s="24" t="str">
        <f t="shared" si="11"/>
        <v>N</v>
      </c>
      <c r="L53" s="24" t="str">
        <f t="shared" si="11"/>
        <v>N</v>
      </c>
      <c r="M53" s="24" t="str">
        <f t="shared" si="11"/>
        <v>N</v>
      </c>
      <c r="N53" s="24" t="str">
        <f t="shared" si="11"/>
        <v>N</v>
      </c>
      <c r="O53" s="24" t="str">
        <f t="shared" si="11"/>
        <v>Y</v>
      </c>
      <c r="P53" s="24" t="str">
        <f t="shared" si="11"/>
        <v>N</v>
      </c>
      <c r="Q53" s="24" t="str">
        <f t="shared" si="11"/>
        <v>N</v>
      </c>
      <c r="R53" s="24" t="str">
        <f t="shared" si="11"/>
        <v>N</v>
      </c>
      <c r="S53" s="24" t="str">
        <f t="shared" si="11"/>
        <v>N</v>
      </c>
      <c r="T53" s="24" t="str">
        <f t="shared" si="11"/>
        <v>N</v>
      </c>
      <c r="U53" s="24" t="str">
        <f t="shared" si="11"/>
        <v>N</v>
      </c>
      <c r="V53" s="24" t="str">
        <f t="shared" si="11"/>
        <v>N</v>
      </c>
      <c r="W53" s="24" t="str">
        <f t="shared" si="11"/>
        <v>N</v>
      </c>
      <c r="X53" s="24" t="str">
        <f t="shared" si="11"/>
        <v>N</v>
      </c>
      <c r="Y53" s="24" t="str">
        <f t="shared" si="11"/>
        <v>N</v>
      </c>
      <c r="Z53" s="24" t="str">
        <f t="shared" si="11"/>
        <v>N</v>
      </c>
      <c r="AA53" s="24" t="str">
        <f t="shared" si="11"/>
        <v>N</v>
      </c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</row>
    <row r="54" spans="1:41" ht="13.2" x14ac:dyDescent="0.25">
      <c r="A54" s="19"/>
      <c r="B54" s="25" t="s">
        <v>62</v>
      </c>
      <c r="C54" s="39"/>
      <c r="D54" s="20"/>
      <c r="E54" s="20"/>
      <c r="F54" s="20"/>
      <c r="G54" s="20"/>
      <c r="H54" s="20"/>
      <c r="I54" s="20"/>
      <c r="J54" s="20"/>
      <c r="K54" s="20">
        <v>1</v>
      </c>
      <c r="L54" s="20"/>
      <c r="M54" s="20"/>
      <c r="N54" s="20"/>
      <c r="O54" s="20">
        <v>1</v>
      </c>
      <c r="P54" s="20">
        <v>1</v>
      </c>
      <c r="Q54" s="3"/>
      <c r="R54" s="35">
        <v>1</v>
      </c>
      <c r="S54" s="4"/>
      <c r="T54" s="35">
        <v>1</v>
      </c>
      <c r="U54" s="4"/>
      <c r="V54" s="3"/>
      <c r="W54" s="3"/>
      <c r="X54" s="3"/>
      <c r="Y54" s="3"/>
      <c r="Z54" s="3"/>
      <c r="AA54" s="3"/>
    </row>
    <row r="55" spans="1:41" ht="13.2" x14ac:dyDescent="0.25">
      <c r="A55" s="19"/>
      <c r="B55" s="25"/>
      <c r="C55" s="3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5"/>
      <c r="S55" s="4"/>
      <c r="T55" s="35"/>
      <c r="U55" s="4"/>
      <c r="V55" s="3"/>
      <c r="W55" s="3"/>
      <c r="X55" s="3"/>
      <c r="Y55" s="3"/>
      <c r="Z55" s="3"/>
      <c r="AA55" s="3"/>
    </row>
    <row r="56" spans="1:41" ht="13.2" x14ac:dyDescent="0.25">
      <c r="A56" s="21" t="s">
        <v>63</v>
      </c>
      <c r="B56" s="22"/>
      <c r="C56" s="34"/>
      <c r="D56" s="24" t="str">
        <f t="shared" ref="D56:AA56" si="12">IF((IF(SUM(D57:D58)&gt;0,1,0)+IF(SUM(E57:E58)&gt;0,1,0)+IF(SUM(F57:F58)&gt;0,1,0)+IF(SUM(G57:G58)&gt;0,1,0)) &gt;=3,"Y","N")</f>
        <v>N</v>
      </c>
      <c r="E56" s="24" t="str">
        <f t="shared" si="12"/>
        <v>N</v>
      </c>
      <c r="F56" s="24" t="str">
        <f t="shared" si="12"/>
        <v>N</v>
      </c>
      <c r="G56" s="24" t="str">
        <f t="shared" si="12"/>
        <v>N</v>
      </c>
      <c r="H56" s="24" t="str">
        <f t="shared" si="12"/>
        <v>N</v>
      </c>
      <c r="I56" s="24" t="str">
        <f t="shared" si="12"/>
        <v>N</v>
      </c>
      <c r="J56" s="24" t="str">
        <f t="shared" si="12"/>
        <v>Y</v>
      </c>
      <c r="K56" s="24" t="str">
        <f t="shared" si="12"/>
        <v>Y</v>
      </c>
      <c r="L56" s="24" t="str">
        <f t="shared" si="12"/>
        <v>Y</v>
      </c>
      <c r="M56" s="24" t="str">
        <f t="shared" si="12"/>
        <v>Y</v>
      </c>
      <c r="N56" s="24" t="str">
        <f t="shared" si="12"/>
        <v>Y</v>
      </c>
      <c r="O56" s="24" t="str">
        <f t="shared" si="12"/>
        <v>Y</v>
      </c>
      <c r="P56" s="24" t="str">
        <f t="shared" si="12"/>
        <v>Y</v>
      </c>
      <c r="Q56" s="24" t="str">
        <f t="shared" si="12"/>
        <v>Y</v>
      </c>
      <c r="R56" s="24" t="str">
        <f t="shared" si="12"/>
        <v>Y</v>
      </c>
      <c r="S56" s="24" t="str">
        <f t="shared" si="12"/>
        <v>Y</v>
      </c>
      <c r="T56" s="24" t="str">
        <f t="shared" si="12"/>
        <v>N</v>
      </c>
      <c r="U56" s="24" t="str">
        <f t="shared" si="12"/>
        <v>N</v>
      </c>
      <c r="V56" s="24" t="str">
        <f t="shared" si="12"/>
        <v>N</v>
      </c>
      <c r="W56" s="24" t="str">
        <f t="shared" si="12"/>
        <v>N</v>
      </c>
      <c r="X56" s="24" t="str">
        <f t="shared" si="12"/>
        <v>N</v>
      </c>
      <c r="Y56" s="24" t="str">
        <f t="shared" si="12"/>
        <v>N</v>
      </c>
      <c r="Z56" s="24" t="str">
        <f t="shared" si="12"/>
        <v>N</v>
      </c>
      <c r="AA56" s="24" t="str">
        <f t="shared" si="12"/>
        <v>N</v>
      </c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</row>
    <row r="57" spans="1:41" ht="13.2" x14ac:dyDescent="0.25">
      <c r="A57" s="19"/>
      <c r="B57" s="25" t="s">
        <v>64</v>
      </c>
      <c r="C57" s="26"/>
      <c r="D57" s="20"/>
      <c r="E57" s="20"/>
      <c r="F57" s="20"/>
      <c r="G57" s="20"/>
      <c r="H57" s="20"/>
      <c r="I57" s="20"/>
      <c r="J57" s="20"/>
      <c r="K57" s="20">
        <v>1</v>
      </c>
      <c r="L57" s="20">
        <v>1</v>
      </c>
      <c r="M57" s="20">
        <v>1</v>
      </c>
      <c r="N57" s="20">
        <v>1</v>
      </c>
      <c r="O57" s="20">
        <v>1</v>
      </c>
      <c r="P57" s="20">
        <v>1</v>
      </c>
      <c r="Q57" s="20">
        <v>1</v>
      </c>
      <c r="R57" s="4"/>
      <c r="S57" s="35">
        <v>1</v>
      </c>
      <c r="T57" s="4"/>
      <c r="U57" s="35">
        <v>1</v>
      </c>
      <c r="V57" s="3"/>
      <c r="W57" s="3"/>
      <c r="X57" s="3"/>
      <c r="Y57" s="3"/>
      <c r="Z57" s="3"/>
      <c r="AA57" s="3"/>
    </row>
    <row r="58" spans="1:41" ht="13.2" x14ac:dyDescent="0.25">
      <c r="A58" s="27"/>
      <c r="B58" s="28" t="s">
        <v>65</v>
      </c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>
        <v>1</v>
      </c>
      <c r="O58" s="31"/>
      <c r="P58" s="31"/>
      <c r="Q58" s="31"/>
      <c r="R58" s="32"/>
      <c r="S58" s="32"/>
      <c r="T58" s="37">
        <v>1</v>
      </c>
      <c r="U58" s="32"/>
      <c r="V58" s="30"/>
      <c r="W58" s="30"/>
      <c r="X58" s="30"/>
      <c r="Y58" s="30"/>
      <c r="Z58" s="30"/>
      <c r="AA58" s="30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</row>
    <row r="59" spans="1:41" ht="13.2" x14ac:dyDescent="0.25">
      <c r="D59" s="24" t="str">
        <f t="shared" ref="D59:AA59" si="13">IF((IF(SUM(D60:D62)&gt;0,1,0)+IF(SUM(E60:E62)&gt;0,1,0)+IF(SUM(F60:F62)&gt;0,1,0)+IF(SUM(G60:G62)&gt;0,1,0)) &gt;=3,"Y","N")</f>
        <v>N</v>
      </c>
      <c r="E59" s="24" t="str">
        <f t="shared" si="13"/>
        <v>N</v>
      </c>
      <c r="F59" s="24" t="str">
        <f t="shared" si="13"/>
        <v>N</v>
      </c>
      <c r="G59" s="24" t="str">
        <f t="shared" si="13"/>
        <v>N</v>
      </c>
      <c r="H59" s="24" t="str">
        <f t="shared" si="13"/>
        <v>N</v>
      </c>
      <c r="I59" s="24" t="str">
        <f t="shared" si="13"/>
        <v>N</v>
      </c>
      <c r="J59" s="24" t="str">
        <f t="shared" si="13"/>
        <v>N</v>
      </c>
      <c r="K59" s="24" t="str">
        <f t="shared" si="13"/>
        <v>N</v>
      </c>
      <c r="L59" s="24" t="str">
        <f t="shared" si="13"/>
        <v>N</v>
      </c>
      <c r="M59" s="24" t="str">
        <f t="shared" si="13"/>
        <v>N</v>
      </c>
      <c r="N59" s="24" t="str">
        <f t="shared" si="13"/>
        <v>N</v>
      </c>
      <c r="O59" s="24" t="str">
        <f t="shared" si="13"/>
        <v>N</v>
      </c>
      <c r="P59" s="24" t="str">
        <f t="shared" si="13"/>
        <v>N</v>
      </c>
      <c r="Q59" s="24" t="str">
        <f t="shared" si="13"/>
        <v>N</v>
      </c>
      <c r="R59" s="24" t="str">
        <f t="shared" si="13"/>
        <v>N</v>
      </c>
      <c r="S59" s="24" t="str">
        <f t="shared" si="13"/>
        <v>N</v>
      </c>
      <c r="T59" s="24" t="str">
        <f t="shared" si="13"/>
        <v>N</v>
      </c>
      <c r="U59" s="24" t="str">
        <f t="shared" si="13"/>
        <v>N</v>
      </c>
      <c r="V59" s="24" t="str">
        <f t="shared" si="13"/>
        <v>N</v>
      </c>
      <c r="W59" s="24" t="str">
        <f t="shared" si="13"/>
        <v>N</v>
      </c>
      <c r="X59" s="24" t="str">
        <f t="shared" si="13"/>
        <v>N</v>
      </c>
      <c r="Y59" s="24" t="str">
        <f t="shared" si="13"/>
        <v>N</v>
      </c>
      <c r="Z59" s="24" t="str">
        <f t="shared" si="13"/>
        <v>N</v>
      </c>
      <c r="AA59" s="24" t="str">
        <f t="shared" si="13"/>
        <v>N</v>
      </c>
    </row>
    <row r="60" spans="1:41" ht="13.2" x14ac:dyDescent="0.25">
      <c r="A60" s="40" t="s">
        <v>66</v>
      </c>
      <c r="B60" s="25" t="s">
        <v>67</v>
      </c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4"/>
      <c r="S60" s="35">
        <v>1</v>
      </c>
      <c r="T60" s="35"/>
      <c r="U60" s="4"/>
      <c r="V60" s="3"/>
      <c r="W60" s="3"/>
      <c r="X60" s="3"/>
      <c r="Y60" s="3"/>
      <c r="Z60" s="3"/>
      <c r="AA60" s="3"/>
    </row>
    <row r="61" spans="1:41" ht="13.2" x14ac:dyDescent="0.25">
      <c r="A61" s="19"/>
      <c r="B61" s="25" t="s">
        <v>68</v>
      </c>
      <c r="C61" s="2"/>
      <c r="D61" s="3"/>
      <c r="E61" s="3"/>
      <c r="F61" s="3"/>
      <c r="G61" s="3"/>
      <c r="H61" s="3"/>
      <c r="I61" s="3"/>
      <c r="J61" s="3"/>
      <c r="K61" s="20">
        <v>1</v>
      </c>
      <c r="L61" s="3"/>
      <c r="M61" s="3"/>
      <c r="N61" s="3"/>
      <c r="O61" s="3"/>
      <c r="P61" s="3"/>
      <c r="Q61" s="3"/>
      <c r="R61" s="4"/>
      <c r="S61" s="35"/>
      <c r="T61" s="4"/>
      <c r="U61" s="4"/>
      <c r="V61" s="3"/>
      <c r="W61" s="3"/>
      <c r="X61" s="3"/>
      <c r="Y61" s="3"/>
      <c r="Z61" s="3"/>
      <c r="AA61" s="3"/>
    </row>
    <row r="62" spans="1:41" ht="13.2" x14ac:dyDescent="0.25">
      <c r="A62" s="19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4"/>
      <c r="S62" s="35"/>
      <c r="T62" s="4"/>
      <c r="U62" s="4"/>
      <c r="V62" s="3"/>
      <c r="W62" s="3"/>
      <c r="X62" s="3"/>
      <c r="Y62" s="3"/>
      <c r="Z62" s="3"/>
      <c r="AA62" s="3"/>
    </row>
    <row r="63" spans="1:41" ht="13.2" x14ac:dyDescent="0.25">
      <c r="A63" s="21" t="s">
        <v>69</v>
      </c>
      <c r="B63" s="22"/>
      <c r="C63" s="34"/>
      <c r="D63" s="24" t="str">
        <f t="shared" ref="D63:AA63" si="14">IF((IF(SUM(D64:D65)&gt;0,1,0)+IF(SUM(E64:E65)&gt;0,1,0)+IF(SUM(F64:F65)&gt;0,1,0)+IF(SUM(G64:G65)&gt;0,1,0)) &gt;=3,"Y","N")</f>
        <v>N</v>
      </c>
      <c r="E63" s="24" t="str">
        <f t="shared" si="14"/>
        <v>N</v>
      </c>
      <c r="F63" s="24" t="str">
        <f t="shared" si="14"/>
        <v>N</v>
      </c>
      <c r="G63" s="24" t="str">
        <f t="shared" si="14"/>
        <v>N</v>
      </c>
      <c r="H63" s="24" t="str">
        <f t="shared" si="14"/>
        <v>N</v>
      </c>
      <c r="I63" s="24" t="str">
        <f t="shared" si="14"/>
        <v>N</v>
      </c>
      <c r="J63" s="24" t="str">
        <f t="shared" si="14"/>
        <v>Y</v>
      </c>
      <c r="K63" s="24" t="str">
        <f t="shared" si="14"/>
        <v>Y</v>
      </c>
      <c r="L63" s="24" t="str">
        <f t="shared" si="14"/>
        <v>Y</v>
      </c>
      <c r="M63" s="24" t="str">
        <f t="shared" si="14"/>
        <v>Y</v>
      </c>
      <c r="N63" s="24" t="str">
        <f t="shared" si="14"/>
        <v>Y</v>
      </c>
      <c r="O63" s="24" t="str">
        <f t="shared" si="14"/>
        <v>Y</v>
      </c>
      <c r="P63" s="24" t="str">
        <f t="shared" si="14"/>
        <v>Y</v>
      </c>
      <c r="Q63" s="24" t="str">
        <f t="shared" si="14"/>
        <v>Y</v>
      </c>
      <c r="R63" s="24" t="str">
        <f t="shared" si="14"/>
        <v>Y</v>
      </c>
      <c r="S63" s="24" t="str">
        <f t="shared" si="14"/>
        <v>Y</v>
      </c>
      <c r="T63" s="24" t="str">
        <f t="shared" si="14"/>
        <v>N</v>
      </c>
      <c r="U63" s="24" t="str">
        <f t="shared" si="14"/>
        <v>N</v>
      </c>
      <c r="V63" s="24" t="str">
        <f t="shared" si="14"/>
        <v>N</v>
      </c>
      <c r="W63" s="24" t="str">
        <f t="shared" si="14"/>
        <v>N</v>
      </c>
      <c r="X63" s="24" t="str">
        <f t="shared" si="14"/>
        <v>N</v>
      </c>
      <c r="Y63" s="24" t="str">
        <f t="shared" si="14"/>
        <v>N</v>
      </c>
      <c r="Z63" s="24" t="str">
        <f t="shared" si="14"/>
        <v>N</v>
      </c>
      <c r="AA63" s="24" t="str">
        <f t="shared" si="14"/>
        <v>N</v>
      </c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</row>
    <row r="64" spans="1:41" ht="13.2" x14ac:dyDescent="0.25">
      <c r="A64" s="19"/>
      <c r="B64" s="25" t="s">
        <v>70</v>
      </c>
      <c r="C64" s="26"/>
      <c r="D64" s="20"/>
      <c r="E64" s="20"/>
      <c r="F64" s="20"/>
      <c r="G64" s="20"/>
      <c r="H64" s="20"/>
      <c r="I64" s="20"/>
      <c r="J64" s="20"/>
      <c r="K64" s="20">
        <v>1</v>
      </c>
      <c r="L64" s="20">
        <v>1</v>
      </c>
      <c r="M64" s="20">
        <v>1</v>
      </c>
      <c r="N64" s="20">
        <v>1</v>
      </c>
      <c r="O64" s="20"/>
      <c r="P64" s="20">
        <v>1</v>
      </c>
      <c r="Q64" s="20">
        <v>1</v>
      </c>
      <c r="R64" s="35">
        <v>1</v>
      </c>
      <c r="S64" s="35">
        <v>1</v>
      </c>
      <c r="T64" s="35">
        <v>1</v>
      </c>
      <c r="U64" s="35">
        <v>1</v>
      </c>
      <c r="V64" s="3"/>
      <c r="W64" s="3"/>
      <c r="X64" s="3"/>
      <c r="Y64" s="3"/>
      <c r="Z64" s="3"/>
      <c r="AA64" s="3"/>
    </row>
    <row r="65" spans="1:41" ht="13.2" x14ac:dyDescent="0.25">
      <c r="A65" s="27"/>
      <c r="B65" s="28" t="s">
        <v>71</v>
      </c>
      <c r="C65" s="29"/>
      <c r="D65" s="31"/>
      <c r="E65" s="31"/>
      <c r="F65" s="31"/>
      <c r="G65" s="31"/>
      <c r="H65" s="31"/>
      <c r="I65" s="31"/>
      <c r="J65" s="31"/>
      <c r="K65" s="31">
        <v>1</v>
      </c>
      <c r="L65" s="31"/>
      <c r="M65" s="31"/>
      <c r="N65" s="31"/>
      <c r="O65" s="31">
        <v>1</v>
      </c>
      <c r="P65" s="31"/>
      <c r="Q65" s="31"/>
      <c r="R65" s="37"/>
      <c r="S65" s="37"/>
      <c r="T65" s="37"/>
      <c r="U65" s="37"/>
      <c r="V65" s="30"/>
      <c r="W65" s="30"/>
      <c r="X65" s="30"/>
      <c r="Y65" s="30"/>
      <c r="Z65" s="30"/>
      <c r="AA65" s="30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</row>
    <row r="66" spans="1:41" ht="13.2" x14ac:dyDescent="0.25">
      <c r="A66" s="19" t="s">
        <v>72</v>
      </c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4"/>
      <c r="S66" s="4"/>
      <c r="T66" s="4"/>
      <c r="U66" s="4"/>
      <c r="V66" s="3"/>
      <c r="W66" s="3"/>
      <c r="X66" s="3"/>
      <c r="Y66" s="3"/>
      <c r="Z66" s="3"/>
      <c r="AA66" s="3"/>
    </row>
    <row r="67" spans="1:41" ht="13.2" x14ac:dyDescent="0.25">
      <c r="A67" s="19" t="s">
        <v>73</v>
      </c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4"/>
      <c r="S67" s="4"/>
      <c r="T67" s="4"/>
      <c r="U67" s="4"/>
      <c r="V67" s="3"/>
      <c r="W67" s="3"/>
      <c r="X67" s="3"/>
      <c r="Y67" s="3"/>
      <c r="Z67" s="3"/>
      <c r="AA67" s="3"/>
    </row>
    <row r="68" spans="1:41" ht="13.2" x14ac:dyDescent="0.25">
      <c r="A68" s="19" t="s">
        <v>74</v>
      </c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4"/>
      <c r="S68" s="4"/>
      <c r="T68" s="4"/>
      <c r="U68" s="4"/>
      <c r="V68" s="3"/>
      <c r="W68" s="3"/>
      <c r="X68" s="3"/>
      <c r="Y68" s="3"/>
      <c r="Z68" s="3"/>
      <c r="AA68" s="3"/>
    </row>
    <row r="69" spans="1:41" ht="13.2" x14ac:dyDescent="0.25">
      <c r="A69" s="21" t="s">
        <v>75</v>
      </c>
      <c r="B69" s="22"/>
      <c r="C69" s="43"/>
      <c r="D69" s="24" t="str">
        <f t="shared" ref="D69:AA69" si="15">IF((IF(SUM(D70:D74)&gt;0,1,0)+IF(SUM(E70:E74)&gt;0,1,0)+IF(SUM(F70:F74)&gt;0,1,0)+IF(SUM(G70:G74)&gt;0,1,0)) &gt;=3,"Y","N")</f>
        <v>N</v>
      </c>
      <c r="E69" s="24" t="str">
        <f t="shared" si="15"/>
        <v>N</v>
      </c>
      <c r="F69" s="24" t="str">
        <f t="shared" si="15"/>
        <v>N</v>
      </c>
      <c r="G69" s="24" t="str">
        <f t="shared" si="15"/>
        <v>N</v>
      </c>
      <c r="H69" s="24" t="str">
        <f t="shared" si="15"/>
        <v>N</v>
      </c>
      <c r="I69" s="24" t="str">
        <f t="shared" si="15"/>
        <v>N</v>
      </c>
      <c r="J69" s="24" t="str">
        <f t="shared" si="15"/>
        <v>N</v>
      </c>
      <c r="K69" s="24" t="str">
        <f t="shared" si="15"/>
        <v>N</v>
      </c>
      <c r="L69" s="24" t="str">
        <f t="shared" si="15"/>
        <v>N</v>
      </c>
      <c r="M69" s="24" t="str">
        <f t="shared" si="15"/>
        <v>Y</v>
      </c>
      <c r="N69" s="24" t="str">
        <f t="shared" si="15"/>
        <v>Y</v>
      </c>
      <c r="O69" s="24" t="str">
        <f t="shared" si="15"/>
        <v>N</v>
      </c>
      <c r="P69" s="24" t="str">
        <f t="shared" si="15"/>
        <v>N</v>
      </c>
      <c r="Q69" s="24" t="str">
        <f t="shared" si="15"/>
        <v>N</v>
      </c>
      <c r="R69" s="24" t="str">
        <f t="shared" si="15"/>
        <v>N</v>
      </c>
      <c r="S69" s="24" t="str">
        <f t="shared" si="15"/>
        <v>N</v>
      </c>
      <c r="T69" s="24" t="str">
        <f t="shared" si="15"/>
        <v>N</v>
      </c>
      <c r="U69" s="24" t="str">
        <f t="shared" si="15"/>
        <v>N</v>
      </c>
      <c r="V69" s="24" t="str">
        <f t="shared" si="15"/>
        <v>N</v>
      </c>
      <c r="W69" s="24" t="str">
        <f t="shared" si="15"/>
        <v>N</v>
      </c>
      <c r="X69" s="24" t="str">
        <f t="shared" si="15"/>
        <v>N</v>
      </c>
      <c r="Y69" s="24" t="str">
        <f t="shared" si="15"/>
        <v>N</v>
      </c>
      <c r="Z69" s="24" t="str">
        <f t="shared" si="15"/>
        <v>N</v>
      </c>
      <c r="AA69" s="24" t="str">
        <f t="shared" si="15"/>
        <v>N</v>
      </c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</row>
    <row r="70" spans="1:41" ht="13.2" x14ac:dyDescent="0.25">
      <c r="A70" s="19"/>
      <c r="B70" s="25" t="s">
        <v>76</v>
      </c>
      <c r="C70" s="46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>
        <v>1</v>
      </c>
      <c r="P70" s="20">
        <v>1</v>
      </c>
      <c r="Q70" s="20"/>
      <c r="R70" s="35"/>
      <c r="S70" s="35"/>
      <c r="T70" s="35"/>
      <c r="U70" s="4"/>
      <c r="V70" s="20"/>
      <c r="W70" s="20"/>
      <c r="X70" s="20"/>
      <c r="Y70" s="3"/>
      <c r="Z70" s="3"/>
      <c r="AA70" s="3"/>
    </row>
    <row r="71" spans="1:41" ht="13.2" x14ac:dyDescent="0.25">
      <c r="A71" s="19"/>
      <c r="B71" s="25" t="s">
        <v>77</v>
      </c>
      <c r="C71" s="2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>
        <v>1</v>
      </c>
      <c r="O71" s="20"/>
      <c r="P71" s="20"/>
      <c r="Q71" s="3"/>
      <c r="R71" s="4"/>
      <c r="S71" s="4"/>
      <c r="T71" s="4"/>
      <c r="U71" s="4"/>
      <c r="V71" s="3"/>
      <c r="W71" s="3"/>
      <c r="X71" s="3"/>
      <c r="Y71" s="3"/>
      <c r="Z71" s="3"/>
      <c r="AA71" s="3"/>
    </row>
    <row r="72" spans="1:41" ht="13.2" x14ac:dyDescent="0.25">
      <c r="A72" s="19"/>
      <c r="B72" s="25" t="s">
        <v>78</v>
      </c>
      <c r="C72" s="2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>
        <v>1</v>
      </c>
      <c r="P72" s="20">
        <v>1</v>
      </c>
      <c r="Q72" s="3"/>
      <c r="R72" s="4"/>
      <c r="S72" s="4"/>
      <c r="T72" s="4"/>
      <c r="U72" s="4"/>
      <c r="V72" s="3"/>
      <c r="W72" s="3"/>
      <c r="X72" s="3"/>
      <c r="Y72" s="3"/>
      <c r="Z72" s="3"/>
      <c r="AA72" s="3"/>
    </row>
    <row r="73" spans="1:41" ht="13.2" x14ac:dyDescent="0.25">
      <c r="B73" s="25" t="s">
        <v>79</v>
      </c>
      <c r="C73" s="2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>
        <v>1</v>
      </c>
      <c r="P73" s="20"/>
      <c r="Q73" s="3"/>
      <c r="R73" s="4"/>
      <c r="S73" s="4"/>
      <c r="T73" s="4"/>
      <c r="U73" s="4"/>
      <c r="V73" s="3"/>
      <c r="W73" s="3"/>
      <c r="X73" s="3"/>
      <c r="Y73" s="3"/>
      <c r="Z73" s="3"/>
      <c r="AA73" s="3"/>
    </row>
    <row r="74" spans="1:41" ht="13.2" x14ac:dyDescent="0.25">
      <c r="A74" s="33"/>
      <c r="B74" s="28" t="s">
        <v>80</v>
      </c>
      <c r="C74" s="47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>
        <v>1</v>
      </c>
      <c r="P74" s="31">
        <v>1</v>
      </c>
      <c r="Q74" s="30"/>
      <c r="R74" s="32"/>
      <c r="S74" s="32"/>
      <c r="T74" s="32"/>
      <c r="U74" s="32"/>
      <c r="V74" s="30"/>
      <c r="W74" s="30"/>
      <c r="X74" s="30"/>
      <c r="Y74" s="30"/>
      <c r="Z74" s="30"/>
      <c r="AA74" s="30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</row>
    <row r="75" spans="1:41" ht="13.2" x14ac:dyDescent="0.25">
      <c r="A75" s="19" t="s">
        <v>81</v>
      </c>
      <c r="C75" s="39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41" ht="13.2" x14ac:dyDescent="0.25">
      <c r="A76" s="21" t="s">
        <v>82</v>
      </c>
      <c r="B76" s="22"/>
      <c r="C76" s="23"/>
      <c r="D76" s="24" t="str">
        <f t="shared" ref="D76:AA76" si="16">IF((IF(SUM(D77:D78)&gt;0,1,0)+IF(SUM(E77:E78)&gt;0,1,0)+IF(SUM(F77:F78)&gt;0,1,0)+IF(SUM(G77:G78)&gt;0,1,0)) &gt;=3,"Y","N")</f>
        <v>N</v>
      </c>
      <c r="E76" s="24" t="str">
        <f t="shared" si="16"/>
        <v>N</v>
      </c>
      <c r="F76" s="24" t="str">
        <f t="shared" si="16"/>
        <v>N</v>
      </c>
      <c r="G76" s="24" t="str">
        <f t="shared" si="16"/>
        <v>N</v>
      </c>
      <c r="H76" s="24" t="str">
        <f t="shared" si="16"/>
        <v>N</v>
      </c>
      <c r="I76" s="24" t="str">
        <f t="shared" si="16"/>
        <v>N</v>
      </c>
      <c r="J76" s="24" t="str">
        <f t="shared" si="16"/>
        <v>N</v>
      </c>
      <c r="K76" s="24" t="str">
        <f t="shared" si="16"/>
        <v>N</v>
      </c>
      <c r="L76" s="24" t="str">
        <f t="shared" si="16"/>
        <v>N</v>
      </c>
      <c r="M76" s="24" t="str">
        <f t="shared" si="16"/>
        <v>N</v>
      </c>
      <c r="N76" s="24" t="str">
        <f t="shared" si="16"/>
        <v>N</v>
      </c>
      <c r="O76" s="24" t="str">
        <f t="shared" si="16"/>
        <v>N</v>
      </c>
      <c r="P76" s="24" t="str">
        <f t="shared" si="16"/>
        <v>N</v>
      </c>
      <c r="Q76" s="24" t="str">
        <f t="shared" si="16"/>
        <v>N</v>
      </c>
      <c r="R76" s="24" t="str">
        <f t="shared" si="16"/>
        <v>N</v>
      </c>
      <c r="S76" s="24" t="str">
        <f t="shared" si="16"/>
        <v>N</v>
      </c>
      <c r="T76" s="24" t="str">
        <f t="shared" si="16"/>
        <v>N</v>
      </c>
      <c r="U76" s="24" t="str">
        <f t="shared" si="16"/>
        <v>N</v>
      </c>
      <c r="V76" s="24" t="str">
        <f t="shared" si="16"/>
        <v>N</v>
      </c>
      <c r="W76" s="24" t="str">
        <f t="shared" si="16"/>
        <v>N</v>
      </c>
      <c r="X76" s="24" t="str">
        <f t="shared" si="16"/>
        <v>N</v>
      </c>
      <c r="Y76" s="24" t="str">
        <f t="shared" si="16"/>
        <v>N</v>
      </c>
      <c r="Z76" s="24" t="str">
        <f t="shared" si="16"/>
        <v>N</v>
      </c>
      <c r="AA76" s="24" t="str">
        <f t="shared" si="16"/>
        <v>N</v>
      </c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</row>
    <row r="77" spans="1:41" ht="13.2" x14ac:dyDescent="0.25">
      <c r="A77" s="19"/>
      <c r="B77" s="25"/>
      <c r="C77" s="3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4"/>
      <c r="S77" s="35"/>
      <c r="T77" s="4"/>
      <c r="U77" s="4"/>
      <c r="V77" s="3"/>
      <c r="W77" s="3"/>
      <c r="X77" s="3"/>
      <c r="Y77" s="3"/>
      <c r="Z77" s="3"/>
      <c r="AA77" s="3"/>
    </row>
    <row r="78" spans="1:41" ht="13.2" x14ac:dyDescent="0.25">
      <c r="A78" s="27"/>
      <c r="B78" s="28" t="s">
        <v>83</v>
      </c>
      <c r="C78" s="48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2"/>
      <c r="S78" s="37">
        <v>1</v>
      </c>
      <c r="T78" s="32"/>
      <c r="U78" s="32"/>
      <c r="V78" s="30"/>
      <c r="W78" s="30"/>
      <c r="X78" s="30"/>
      <c r="Y78" s="30"/>
      <c r="Z78" s="30"/>
      <c r="AA78" s="30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</row>
    <row r="79" spans="1:41" ht="13.2" x14ac:dyDescent="0.25">
      <c r="A79" s="40" t="s">
        <v>84</v>
      </c>
      <c r="C79" s="26"/>
      <c r="D79" s="24" t="str">
        <f t="shared" ref="D79:AA79" si="17">IF((IF(SUM(D80:D82)&gt;0,1,0)+IF(SUM(E80:E82)&gt;0,1,0)+IF(SUM(F80:F82)&gt;0,1,0)+IF(SUM(G80:G82)&gt;0,1,0)) &gt;=3,"Y","N")</f>
        <v>N</v>
      </c>
      <c r="E79" s="24" t="str">
        <f t="shared" si="17"/>
        <v>N</v>
      </c>
      <c r="F79" s="24" t="str">
        <f t="shared" si="17"/>
        <v>N</v>
      </c>
      <c r="G79" s="24" t="str">
        <f t="shared" si="17"/>
        <v>N</v>
      </c>
      <c r="H79" s="24" t="str">
        <f t="shared" si="17"/>
        <v>N</v>
      </c>
      <c r="I79" s="24" t="str">
        <f t="shared" si="17"/>
        <v>N</v>
      </c>
      <c r="J79" s="24" t="str">
        <f t="shared" si="17"/>
        <v>Y</v>
      </c>
      <c r="K79" s="24" t="str">
        <f t="shared" si="17"/>
        <v>Y</v>
      </c>
      <c r="L79" s="24" t="str">
        <f t="shared" si="17"/>
        <v>Y</v>
      </c>
      <c r="M79" s="24" t="str">
        <f t="shared" si="17"/>
        <v>Y</v>
      </c>
      <c r="N79" s="24" t="str">
        <f t="shared" si="17"/>
        <v>Y</v>
      </c>
      <c r="O79" s="24" t="str">
        <f t="shared" si="17"/>
        <v>Y</v>
      </c>
      <c r="P79" s="24" t="str">
        <f t="shared" si="17"/>
        <v>Y</v>
      </c>
      <c r="Q79" s="24" t="str">
        <f t="shared" si="17"/>
        <v>Y</v>
      </c>
      <c r="R79" s="24" t="str">
        <f t="shared" si="17"/>
        <v>Y</v>
      </c>
      <c r="S79" s="24" t="str">
        <f t="shared" si="17"/>
        <v>Y</v>
      </c>
      <c r="T79" s="24" t="str">
        <f t="shared" si="17"/>
        <v>N</v>
      </c>
      <c r="U79" s="24" t="str">
        <f t="shared" si="17"/>
        <v>N</v>
      </c>
      <c r="V79" s="24" t="str">
        <f t="shared" si="17"/>
        <v>N</v>
      </c>
      <c r="W79" s="24" t="str">
        <f t="shared" si="17"/>
        <v>N</v>
      </c>
      <c r="X79" s="24" t="str">
        <f t="shared" si="17"/>
        <v>N</v>
      </c>
      <c r="Y79" s="24" t="str">
        <f t="shared" si="17"/>
        <v>N</v>
      </c>
      <c r="Z79" s="24" t="str">
        <f t="shared" si="17"/>
        <v>N</v>
      </c>
      <c r="AA79" s="24" t="str">
        <f t="shared" si="17"/>
        <v>N</v>
      </c>
    </row>
    <row r="80" spans="1:41" ht="13.2" x14ac:dyDescent="0.25">
      <c r="A80" s="19"/>
      <c r="B80" s="25" t="s">
        <v>85</v>
      </c>
      <c r="C80" s="26"/>
      <c r="D80" s="20"/>
      <c r="E80" s="20"/>
      <c r="F80" s="20"/>
      <c r="G80" s="20"/>
      <c r="H80" s="20"/>
      <c r="I80" s="20"/>
      <c r="J80" s="20"/>
      <c r="K80" s="20">
        <v>1</v>
      </c>
      <c r="L80" s="20">
        <v>1</v>
      </c>
      <c r="M80" s="20">
        <v>1</v>
      </c>
      <c r="N80" s="20"/>
      <c r="O80" s="20">
        <v>1</v>
      </c>
      <c r="P80" s="20"/>
      <c r="Q80" s="20">
        <v>1</v>
      </c>
      <c r="R80" s="35">
        <v>1</v>
      </c>
      <c r="S80" s="35">
        <v>1</v>
      </c>
      <c r="T80" s="35">
        <v>1</v>
      </c>
      <c r="U80" s="4"/>
      <c r="V80" s="3"/>
      <c r="W80" s="3"/>
      <c r="X80" s="3"/>
      <c r="Y80" s="3"/>
      <c r="Z80" s="3"/>
      <c r="AA80" s="3"/>
    </row>
    <row r="81" spans="1:41" ht="13.2" x14ac:dyDescent="0.25">
      <c r="A81" s="19"/>
      <c r="B81" s="25" t="s">
        <v>86</v>
      </c>
      <c r="C81" s="26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>
        <v>1</v>
      </c>
      <c r="Q81" s="20"/>
      <c r="R81" s="35"/>
      <c r="S81" s="35"/>
      <c r="T81" s="35"/>
      <c r="U81" s="35"/>
      <c r="V81" s="3"/>
      <c r="W81" s="3"/>
      <c r="X81" s="3"/>
      <c r="Y81" s="3"/>
      <c r="Z81" s="3"/>
      <c r="AA81" s="3"/>
    </row>
    <row r="82" spans="1:41" ht="13.2" x14ac:dyDescent="0.25">
      <c r="A82" s="27"/>
      <c r="B82" s="28" t="s">
        <v>87</v>
      </c>
      <c r="C82" s="29"/>
      <c r="D82" s="31"/>
      <c r="E82" s="31"/>
      <c r="F82" s="31"/>
      <c r="G82" s="31"/>
      <c r="H82" s="31"/>
      <c r="I82" s="31"/>
      <c r="J82" s="31"/>
      <c r="K82" s="31"/>
      <c r="L82" s="31">
        <v>1</v>
      </c>
      <c r="M82" s="31">
        <v>1</v>
      </c>
      <c r="N82" s="31"/>
      <c r="O82" s="31"/>
      <c r="P82" s="31"/>
      <c r="Q82" s="31"/>
      <c r="R82" s="37"/>
      <c r="S82" s="37"/>
      <c r="T82" s="37"/>
      <c r="U82" s="37">
        <v>1</v>
      </c>
      <c r="V82" s="30"/>
      <c r="W82" s="30"/>
      <c r="X82" s="30"/>
      <c r="Y82" s="30"/>
      <c r="Z82" s="30"/>
      <c r="AA82" s="30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</row>
    <row r="83" spans="1:41" ht="13.2" x14ac:dyDescent="0.25">
      <c r="A83" s="38" t="s">
        <v>88</v>
      </c>
      <c r="C83" s="26"/>
      <c r="D83" s="24" t="str">
        <f t="shared" ref="D83:AA83" si="18">IF((IF(SUM(D84:D86)&gt;0,1,0)+IF(SUM(E84:E86)&gt;0,1,0)+IF(SUM(F84:F86)&gt;0,1,0)+IF(SUM(G84:G86)&gt;0,1,0)) &gt;=3,"Y","N")</f>
        <v>N</v>
      </c>
      <c r="E83" s="24" t="str">
        <f t="shared" si="18"/>
        <v>N</v>
      </c>
      <c r="F83" s="24" t="str">
        <f t="shared" si="18"/>
        <v>N</v>
      </c>
      <c r="G83" s="24" t="str">
        <f t="shared" si="18"/>
        <v>N</v>
      </c>
      <c r="H83" s="24" t="str">
        <f t="shared" si="18"/>
        <v>N</v>
      </c>
      <c r="I83" s="24" t="str">
        <f t="shared" si="18"/>
        <v>N</v>
      </c>
      <c r="J83" s="24" t="str">
        <f t="shared" si="18"/>
        <v>N</v>
      </c>
      <c r="K83" s="24" t="str">
        <f t="shared" si="18"/>
        <v>N</v>
      </c>
      <c r="L83" s="24" t="str">
        <f t="shared" si="18"/>
        <v>N</v>
      </c>
      <c r="M83" s="24" t="str">
        <f t="shared" si="18"/>
        <v>N</v>
      </c>
      <c r="N83" s="24" t="str">
        <f t="shared" si="18"/>
        <v>N</v>
      </c>
      <c r="O83" s="24" t="str">
        <f t="shared" si="18"/>
        <v>N</v>
      </c>
      <c r="P83" s="24" t="str">
        <f t="shared" si="18"/>
        <v>N</v>
      </c>
      <c r="Q83" s="24" t="str">
        <f t="shared" si="18"/>
        <v>N</v>
      </c>
      <c r="R83" s="24" t="str">
        <f t="shared" si="18"/>
        <v>N</v>
      </c>
      <c r="S83" s="24" t="str">
        <f t="shared" si="18"/>
        <v>N</v>
      </c>
      <c r="T83" s="24" t="str">
        <f t="shared" si="18"/>
        <v>N</v>
      </c>
      <c r="U83" s="24" t="str">
        <f t="shared" si="18"/>
        <v>N</v>
      </c>
      <c r="V83" s="24" t="str">
        <f t="shared" si="18"/>
        <v>N</v>
      </c>
      <c r="W83" s="24" t="str">
        <f t="shared" si="18"/>
        <v>N</v>
      </c>
      <c r="X83" s="24" t="str">
        <f t="shared" si="18"/>
        <v>N</v>
      </c>
      <c r="Y83" s="24" t="str">
        <f t="shared" si="18"/>
        <v>N</v>
      </c>
      <c r="Z83" s="24" t="str">
        <f t="shared" si="18"/>
        <v>N</v>
      </c>
      <c r="AA83" s="24" t="str">
        <f t="shared" si="18"/>
        <v>N</v>
      </c>
    </row>
    <row r="84" spans="1:41" ht="13.2" x14ac:dyDescent="0.25">
      <c r="A84" s="19"/>
      <c r="B84" s="25" t="s">
        <v>89</v>
      </c>
      <c r="C84" s="26"/>
      <c r="D84" s="20"/>
      <c r="E84" s="20"/>
      <c r="F84" s="20"/>
      <c r="G84" s="20"/>
      <c r="H84" s="20"/>
      <c r="I84" s="20"/>
      <c r="J84" s="20"/>
      <c r="K84" s="20"/>
      <c r="L84" s="20">
        <v>1</v>
      </c>
      <c r="M84" s="20"/>
      <c r="N84" s="20"/>
      <c r="O84" s="20"/>
      <c r="P84" s="20"/>
      <c r="Q84" s="20"/>
      <c r="R84" s="35"/>
      <c r="S84" s="35"/>
      <c r="T84" s="35"/>
      <c r="U84" s="4"/>
      <c r="V84" s="3"/>
      <c r="W84" s="3"/>
      <c r="X84" s="3"/>
      <c r="Y84" s="3"/>
      <c r="Z84" s="3"/>
      <c r="AA84" s="3"/>
    </row>
    <row r="85" spans="1:41" ht="13.2" x14ac:dyDescent="0.25">
      <c r="A85" s="19"/>
      <c r="C85" s="26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35"/>
      <c r="S85" s="35"/>
      <c r="T85" s="35"/>
      <c r="U85" s="35"/>
      <c r="V85" s="3"/>
      <c r="W85" s="3"/>
      <c r="X85" s="3"/>
      <c r="Y85" s="3"/>
      <c r="Z85" s="3"/>
      <c r="AA85" s="3"/>
    </row>
    <row r="86" spans="1:41" ht="13.2" x14ac:dyDescent="0.25">
      <c r="A86" s="27"/>
      <c r="B86" s="28"/>
      <c r="C86" s="29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7"/>
      <c r="S86" s="37"/>
      <c r="T86" s="37"/>
      <c r="U86" s="37"/>
      <c r="V86" s="30"/>
      <c r="W86" s="30"/>
      <c r="X86" s="30"/>
      <c r="Y86" s="30"/>
      <c r="Z86" s="30"/>
      <c r="AA86" s="30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</row>
    <row r="87" spans="1:41" ht="13.2" x14ac:dyDescent="0.25">
      <c r="A87" s="40"/>
      <c r="C87" s="26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41" ht="13.2" x14ac:dyDescent="0.25">
      <c r="A88" s="21" t="s">
        <v>90</v>
      </c>
      <c r="B88" s="22"/>
      <c r="C88" s="34"/>
      <c r="D88" s="24" t="str">
        <f t="shared" ref="D88:AA88" si="19">IF((IF(SUM(D89:D93)&gt;0,1,0)+IF(SUM(E89:E93)&gt;0,1,0)+IF(SUM(F89:F93)&gt;0,1,0)+IF(SUM(G89:G93)&gt;0,1,0)) &gt;=3,"Y","N")</f>
        <v>N</v>
      </c>
      <c r="E88" s="24" t="str">
        <f t="shared" si="19"/>
        <v>N</v>
      </c>
      <c r="F88" s="24" t="str">
        <f t="shared" si="19"/>
        <v>N</v>
      </c>
      <c r="G88" s="24" t="str">
        <f t="shared" si="19"/>
        <v>N</v>
      </c>
      <c r="H88" s="24" t="str">
        <f t="shared" si="19"/>
        <v>N</v>
      </c>
      <c r="I88" s="24" t="str">
        <f t="shared" si="19"/>
        <v>N</v>
      </c>
      <c r="J88" s="24" t="str">
        <f t="shared" si="19"/>
        <v>N</v>
      </c>
      <c r="K88" s="24" t="str">
        <f t="shared" si="19"/>
        <v>Y</v>
      </c>
      <c r="L88" s="24" t="str">
        <f t="shared" si="19"/>
        <v>Y</v>
      </c>
      <c r="M88" s="24" t="str">
        <f t="shared" si="19"/>
        <v>Y</v>
      </c>
      <c r="N88" s="24" t="str">
        <f t="shared" si="19"/>
        <v>Y</v>
      </c>
      <c r="O88" s="24" t="str">
        <f t="shared" si="19"/>
        <v>Y</v>
      </c>
      <c r="P88" s="24" t="str">
        <f t="shared" si="19"/>
        <v>Y</v>
      </c>
      <c r="Q88" s="24" t="str">
        <f t="shared" si="19"/>
        <v>Y</v>
      </c>
      <c r="R88" s="24" t="str">
        <f t="shared" si="19"/>
        <v>Y</v>
      </c>
      <c r="S88" s="24" t="str">
        <f t="shared" si="19"/>
        <v>N</v>
      </c>
      <c r="T88" s="24" t="str">
        <f t="shared" si="19"/>
        <v>N</v>
      </c>
      <c r="U88" s="24" t="str">
        <f t="shared" si="19"/>
        <v>N</v>
      </c>
      <c r="V88" s="24" t="str">
        <f t="shared" si="19"/>
        <v>N</v>
      </c>
      <c r="W88" s="24" t="str">
        <f t="shared" si="19"/>
        <v>N</v>
      </c>
      <c r="X88" s="24" t="str">
        <f t="shared" si="19"/>
        <v>N</v>
      </c>
      <c r="Y88" s="24" t="str">
        <f t="shared" si="19"/>
        <v>N</v>
      </c>
      <c r="Z88" s="24" t="str">
        <f t="shared" si="19"/>
        <v>N</v>
      </c>
      <c r="AA88" s="24" t="str">
        <f t="shared" si="19"/>
        <v>N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</row>
    <row r="89" spans="1:41" ht="13.2" x14ac:dyDescent="0.25">
      <c r="A89" s="19"/>
      <c r="B89" s="25" t="s">
        <v>91</v>
      </c>
      <c r="C89" s="26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>
        <v>1</v>
      </c>
      <c r="O89" s="20">
        <v>1</v>
      </c>
      <c r="P89" s="20"/>
      <c r="Q89" s="20">
        <v>1</v>
      </c>
      <c r="R89" s="35">
        <v>1</v>
      </c>
      <c r="S89" s="35">
        <v>1</v>
      </c>
      <c r="T89" s="35">
        <v>1</v>
      </c>
      <c r="U89" s="4"/>
      <c r="V89" s="3"/>
      <c r="W89" s="3"/>
      <c r="X89" s="3"/>
      <c r="Y89" s="3"/>
      <c r="Z89" s="3"/>
      <c r="AA89" s="3"/>
    </row>
    <row r="90" spans="1:41" ht="13.2" x14ac:dyDescent="0.25">
      <c r="A90" s="19"/>
      <c r="B90" s="25" t="s">
        <v>92</v>
      </c>
      <c r="C90" s="49"/>
      <c r="D90" s="3"/>
      <c r="E90" s="3"/>
      <c r="F90" s="3"/>
      <c r="G90" s="3"/>
      <c r="H90" s="3"/>
      <c r="I90" s="3"/>
      <c r="J90" s="3"/>
      <c r="K90" s="20">
        <v>1</v>
      </c>
      <c r="L90" s="3"/>
      <c r="M90" s="20">
        <v>1</v>
      </c>
      <c r="N90" s="3"/>
      <c r="O90" s="20"/>
      <c r="P90" s="3"/>
      <c r="Q90" s="3"/>
      <c r="R90" s="4"/>
      <c r="S90" s="35"/>
      <c r="T90" s="4"/>
      <c r="U90" s="4"/>
      <c r="V90" s="3"/>
      <c r="W90" s="3"/>
      <c r="X90" s="3"/>
      <c r="Y90" s="3"/>
      <c r="Z90" s="3"/>
      <c r="AA90" s="3"/>
    </row>
    <row r="91" spans="1:41" ht="13.2" x14ac:dyDescent="0.25">
      <c r="A91" s="19"/>
      <c r="B91" s="25" t="s">
        <v>93</v>
      </c>
      <c r="C91" s="49"/>
      <c r="D91" s="3"/>
      <c r="E91" s="3"/>
      <c r="F91" s="3"/>
      <c r="G91" s="3"/>
      <c r="H91" s="3"/>
      <c r="I91" s="3"/>
      <c r="J91" s="3"/>
      <c r="K91" s="3"/>
      <c r="L91" s="3"/>
      <c r="M91" s="20">
        <v>1</v>
      </c>
      <c r="N91" s="3"/>
      <c r="O91" s="20"/>
      <c r="P91" s="3"/>
      <c r="Q91" s="3"/>
      <c r="R91" s="4"/>
      <c r="S91" s="35"/>
      <c r="T91" s="4"/>
      <c r="U91" s="4"/>
      <c r="V91" s="3"/>
      <c r="W91" s="3"/>
      <c r="X91" s="3"/>
      <c r="Y91" s="3"/>
      <c r="Z91" s="3"/>
      <c r="AA91" s="3"/>
    </row>
    <row r="92" spans="1:41" ht="13.2" x14ac:dyDescent="0.25">
      <c r="A92" s="19"/>
      <c r="B92" s="25" t="s">
        <v>94</v>
      </c>
      <c r="C92" s="4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20">
        <v>1</v>
      </c>
      <c r="P92" s="3"/>
      <c r="Q92" s="3"/>
      <c r="R92" s="4"/>
      <c r="S92" s="35"/>
      <c r="T92" s="4"/>
      <c r="U92" s="4"/>
      <c r="V92" s="3"/>
      <c r="W92" s="3"/>
      <c r="X92" s="3"/>
      <c r="Y92" s="3"/>
      <c r="Z92" s="3"/>
      <c r="AA92" s="3"/>
    </row>
    <row r="93" spans="1:41" ht="13.2" x14ac:dyDescent="0.25">
      <c r="A93" s="19"/>
      <c r="B93" s="25" t="s">
        <v>95</v>
      </c>
      <c r="C93" s="4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4"/>
      <c r="S93" s="35">
        <v>1</v>
      </c>
      <c r="T93" s="4"/>
      <c r="U93" s="4"/>
      <c r="V93" s="3"/>
      <c r="W93" s="3"/>
      <c r="X93" s="3"/>
      <c r="Y93" s="3"/>
      <c r="Z93" s="3"/>
      <c r="AA93" s="3"/>
    </row>
    <row r="94" spans="1:41" ht="13.2" x14ac:dyDescent="0.25">
      <c r="A94" s="42" t="s">
        <v>96</v>
      </c>
      <c r="B94" s="22"/>
      <c r="C94" s="34"/>
      <c r="D94" s="24" t="str">
        <f t="shared" ref="D94:AA94" si="20">IF((IF(SUM(D95:D96)&gt;0,1,0)+IF(SUM(E95:E96)&gt;0,1,0)+IF(SUM(F95:F96)&gt;0,1,0)+IF(SUM(G95:G96)&gt;0,1,0)) &gt;=3,"Y","N")</f>
        <v>N</v>
      </c>
      <c r="E94" s="24" t="str">
        <f t="shared" si="20"/>
        <v>N</v>
      </c>
      <c r="F94" s="24" t="str">
        <f t="shared" si="20"/>
        <v>N</v>
      </c>
      <c r="G94" s="24" t="str">
        <f t="shared" si="20"/>
        <v>N</v>
      </c>
      <c r="H94" s="24" t="str">
        <f t="shared" si="20"/>
        <v>N</v>
      </c>
      <c r="I94" s="24" t="str">
        <f t="shared" si="20"/>
        <v>N</v>
      </c>
      <c r="J94" s="24" t="str">
        <f t="shared" si="20"/>
        <v>N</v>
      </c>
      <c r="K94" s="24" t="str">
        <f t="shared" si="20"/>
        <v>N</v>
      </c>
      <c r="L94" s="24" t="str">
        <f t="shared" si="20"/>
        <v>N</v>
      </c>
      <c r="M94" s="24" t="str">
        <f t="shared" si="20"/>
        <v>N</v>
      </c>
      <c r="N94" s="24" t="str">
        <f t="shared" si="20"/>
        <v>N</v>
      </c>
      <c r="O94" s="24" t="str">
        <f t="shared" si="20"/>
        <v>N</v>
      </c>
      <c r="P94" s="24" t="str">
        <f t="shared" si="20"/>
        <v>N</v>
      </c>
      <c r="Q94" s="24" t="str">
        <f t="shared" si="20"/>
        <v>N</v>
      </c>
      <c r="R94" s="24" t="str">
        <f t="shared" si="20"/>
        <v>N</v>
      </c>
      <c r="S94" s="24" t="str">
        <f t="shared" si="20"/>
        <v>N</v>
      </c>
      <c r="T94" s="24" t="str">
        <f t="shared" si="20"/>
        <v>N</v>
      </c>
      <c r="U94" s="24" t="str">
        <f t="shared" si="20"/>
        <v>N</v>
      </c>
      <c r="V94" s="24" t="str">
        <f t="shared" si="20"/>
        <v>N</v>
      </c>
      <c r="W94" s="24" t="str">
        <f t="shared" si="20"/>
        <v>N</v>
      </c>
      <c r="X94" s="24" t="str">
        <f t="shared" si="20"/>
        <v>N</v>
      </c>
      <c r="Y94" s="24" t="str">
        <f t="shared" si="20"/>
        <v>N</v>
      </c>
      <c r="Z94" s="24" t="str">
        <f t="shared" si="20"/>
        <v>N</v>
      </c>
      <c r="AA94" s="24" t="str">
        <f t="shared" si="20"/>
        <v>N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</row>
    <row r="95" spans="1:41" ht="13.2" x14ac:dyDescent="0.25">
      <c r="A95" s="40"/>
      <c r="B95" s="25" t="s">
        <v>97</v>
      </c>
      <c r="C95" s="26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>
        <v>1</v>
      </c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41" ht="13.2" x14ac:dyDescent="0.25">
      <c r="A96" s="21" t="s">
        <v>98</v>
      </c>
      <c r="B96" s="22"/>
      <c r="C96" s="34"/>
      <c r="D96" s="24" t="str">
        <f t="shared" ref="D96:AA96" si="21">IF((IF(SUM(D97:D98)&gt;0,1,0)+IF(SUM(E97:E98)&gt;0,1,0)+IF(SUM(F97:F98)&gt;0,1,0)+IF(SUM(G97:G98)&gt;0,1,0)) &gt;=3,"Y","N")</f>
        <v>N</v>
      </c>
      <c r="E96" s="24" t="str">
        <f t="shared" si="21"/>
        <v>N</v>
      </c>
      <c r="F96" s="24" t="str">
        <f t="shared" si="21"/>
        <v>N</v>
      </c>
      <c r="G96" s="24" t="str">
        <f t="shared" si="21"/>
        <v>N</v>
      </c>
      <c r="H96" s="24" t="str">
        <f t="shared" si="21"/>
        <v>N</v>
      </c>
      <c r="I96" s="24" t="str">
        <f t="shared" si="21"/>
        <v>N</v>
      </c>
      <c r="J96" s="24" t="str">
        <f t="shared" si="21"/>
        <v>Y</v>
      </c>
      <c r="K96" s="24" t="str">
        <f t="shared" si="21"/>
        <v>Y</v>
      </c>
      <c r="L96" s="24" t="str">
        <f t="shared" si="21"/>
        <v>Y</v>
      </c>
      <c r="M96" s="24" t="str">
        <f t="shared" si="21"/>
        <v>Y</v>
      </c>
      <c r="N96" s="24" t="str">
        <f t="shared" si="21"/>
        <v>Y</v>
      </c>
      <c r="O96" s="24" t="str">
        <f t="shared" si="21"/>
        <v>Y</v>
      </c>
      <c r="P96" s="24" t="str">
        <f t="shared" si="21"/>
        <v>Y</v>
      </c>
      <c r="Q96" s="24" t="str">
        <f t="shared" si="21"/>
        <v>Y</v>
      </c>
      <c r="R96" s="24" t="str">
        <f t="shared" si="21"/>
        <v>Y</v>
      </c>
      <c r="S96" s="24" t="str">
        <f t="shared" si="21"/>
        <v>Y</v>
      </c>
      <c r="T96" s="24" t="str">
        <f t="shared" si="21"/>
        <v>N</v>
      </c>
      <c r="U96" s="24" t="str">
        <f t="shared" si="21"/>
        <v>N</v>
      </c>
      <c r="V96" s="24" t="str">
        <f t="shared" si="21"/>
        <v>N</v>
      </c>
      <c r="W96" s="24" t="str">
        <f t="shared" si="21"/>
        <v>N</v>
      </c>
      <c r="X96" s="24" t="str">
        <f t="shared" si="21"/>
        <v>N</v>
      </c>
      <c r="Y96" s="24" t="str">
        <f t="shared" si="21"/>
        <v>N</v>
      </c>
      <c r="Z96" s="24" t="str">
        <f t="shared" si="21"/>
        <v>N</v>
      </c>
      <c r="AA96" s="24" t="str">
        <f t="shared" si="21"/>
        <v>N</v>
      </c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</row>
    <row r="97" spans="1:41" ht="13.2" x14ac:dyDescent="0.25">
      <c r="A97" s="19"/>
      <c r="B97" s="25" t="s">
        <v>99</v>
      </c>
      <c r="C97" s="26"/>
      <c r="D97" s="20"/>
      <c r="E97" s="20"/>
      <c r="F97" s="20"/>
      <c r="G97" s="20"/>
      <c r="H97" s="20"/>
      <c r="I97" s="20"/>
      <c r="J97" s="20"/>
      <c r="K97" s="20">
        <v>1</v>
      </c>
      <c r="L97" s="20">
        <v>1</v>
      </c>
      <c r="M97" s="20">
        <v>1</v>
      </c>
      <c r="N97" s="20">
        <v>1</v>
      </c>
      <c r="O97" s="20"/>
      <c r="P97" s="20">
        <v>1</v>
      </c>
      <c r="Q97" s="20">
        <v>1</v>
      </c>
      <c r="R97" s="35">
        <v>1</v>
      </c>
      <c r="S97" s="35">
        <v>1</v>
      </c>
      <c r="T97" s="35">
        <v>1</v>
      </c>
      <c r="U97" s="35">
        <v>1</v>
      </c>
      <c r="V97" s="3"/>
      <c r="W97" s="3"/>
      <c r="X97" s="3"/>
      <c r="Y97" s="3"/>
      <c r="Z97" s="3"/>
      <c r="AA97" s="3"/>
    </row>
    <row r="98" spans="1:41" ht="13.2" x14ac:dyDescent="0.25">
      <c r="A98" s="27"/>
      <c r="B98" s="28"/>
      <c r="C98" s="29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7"/>
      <c r="S98" s="37"/>
      <c r="T98" s="37"/>
      <c r="U98" s="37"/>
      <c r="V98" s="30"/>
      <c r="W98" s="30"/>
      <c r="X98" s="30"/>
      <c r="Y98" s="30"/>
      <c r="Z98" s="30"/>
      <c r="AA98" s="30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</row>
    <row r="99" spans="1:41" ht="13.2" hidden="1" x14ac:dyDescent="0.25">
      <c r="P99" s="3"/>
    </row>
    <row r="100" spans="1:41" ht="13.2" hidden="1" x14ac:dyDescent="0.25">
      <c r="A100" s="19" t="s">
        <v>96</v>
      </c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4"/>
      <c r="S100" s="4"/>
      <c r="T100" s="4"/>
      <c r="U100" s="4"/>
      <c r="V100" s="3"/>
      <c r="W100" s="3"/>
      <c r="X100" s="3"/>
      <c r="Y100" s="3"/>
      <c r="Z100" s="3"/>
      <c r="AA100" s="3"/>
    </row>
    <row r="101" spans="1:41" ht="13.2" x14ac:dyDescent="0.25">
      <c r="A101" s="42" t="s">
        <v>100</v>
      </c>
      <c r="B101" s="22"/>
      <c r="C101" s="34"/>
      <c r="D101" s="24" t="str">
        <f t="shared" ref="D101:AA101" si="22">IF((IF(SUM(D102:D104)&gt;0,1,0)+IF(SUM(E102:E104)&gt;0,1,0)+IF(SUM(F102:F104)&gt;0,1,0)+IF(SUM(G102:G104)&gt;0,1,0)) &gt;=3,"Y","N")</f>
        <v>N</v>
      </c>
      <c r="E101" s="24" t="str">
        <f t="shared" si="22"/>
        <v>N</v>
      </c>
      <c r="F101" s="24" t="str">
        <f t="shared" si="22"/>
        <v>N</v>
      </c>
      <c r="G101" s="24" t="str">
        <f t="shared" si="22"/>
        <v>N</v>
      </c>
      <c r="H101" s="24" t="str">
        <f t="shared" si="22"/>
        <v>N</v>
      </c>
      <c r="I101" s="24" t="str">
        <f t="shared" si="22"/>
        <v>N</v>
      </c>
      <c r="J101" s="24" t="str">
        <f t="shared" si="22"/>
        <v>N</v>
      </c>
      <c r="K101" s="24" t="str">
        <f t="shared" si="22"/>
        <v>N</v>
      </c>
      <c r="L101" s="24" t="str">
        <f t="shared" si="22"/>
        <v>N</v>
      </c>
      <c r="M101" s="24" t="str">
        <f t="shared" si="22"/>
        <v>N</v>
      </c>
      <c r="N101" s="24" t="str">
        <f t="shared" si="22"/>
        <v>N</v>
      </c>
      <c r="O101" s="24" t="str">
        <f t="shared" si="22"/>
        <v>N</v>
      </c>
      <c r="P101" s="24" t="str">
        <f t="shared" si="22"/>
        <v>N</v>
      </c>
      <c r="Q101" s="24" t="str">
        <f t="shared" si="22"/>
        <v>N</v>
      </c>
      <c r="R101" s="24" t="str">
        <f t="shared" si="22"/>
        <v>N</v>
      </c>
      <c r="S101" s="24" t="str">
        <f t="shared" si="22"/>
        <v>N</v>
      </c>
      <c r="T101" s="24" t="str">
        <f t="shared" si="22"/>
        <v>N</v>
      </c>
      <c r="U101" s="24" t="str">
        <f t="shared" si="22"/>
        <v>N</v>
      </c>
      <c r="V101" s="24" t="str">
        <f t="shared" si="22"/>
        <v>N</v>
      </c>
      <c r="W101" s="24" t="str">
        <f t="shared" si="22"/>
        <v>N</v>
      </c>
      <c r="X101" s="24" t="str">
        <f t="shared" si="22"/>
        <v>N</v>
      </c>
      <c r="Y101" s="24" t="str">
        <f t="shared" si="22"/>
        <v>N</v>
      </c>
      <c r="Z101" s="24" t="str">
        <f t="shared" si="22"/>
        <v>N</v>
      </c>
      <c r="AA101" s="24" t="str">
        <f t="shared" si="22"/>
        <v>N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</row>
    <row r="102" spans="1:41" ht="13.2" x14ac:dyDescent="0.25">
      <c r="A102" s="19"/>
      <c r="B102" s="25" t="s">
        <v>101</v>
      </c>
      <c r="C102" s="26"/>
      <c r="D102" s="20"/>
      <c r="E102" s="20"/>
      <c r="F102" s="20"/>
      <c r="G102" s="20"/>
      <c r="H102" s="20"/>
      <c r="I102" s="20"/>
      <c r="J102" s="20"/>
      <c r="K102" s="20">
        <v>1</v>
      </c>
      <c r="L102" s="20"/>
      <c r="M102" s="20"/>
      <c r="N102" s="20"/>
      <c r="O102" s="20"/>
      <c r="P102" s="20"/>
      <c r="Q102" s="20"/>
      <c r="R102" s="35"/>
      <c r="S102" s="35"/>
      <c r="T102" s="35"/>
      <c r="U102" s="35"/>
      <c r="V102" s="3"/>
      <c r="W102" s="3"/>
      <c r="X102" s="3"/>
      <c r="Y102" s="3"/>
      <c r="Z102" s="3"/>
      <c r="AA102" s="3"/>
    </row>
    <row r="103" spans="1:41" ht="13.2" x14ac:dyDescent="0.25">
      <c r="A103" s="19"/>
      <c r="C103" s="26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35"/>
      <c r="S103" s="35"/>
      <c r="T103" s="35"/>
      <c r="U103" s="35"/>
      <c r="V103" s="3"/>
      <c r="W103" s="3"/>
      <c r="X103" s="3"/>
      <c r="Y103" s="3"/>
      <c r="Z103" s="3"/>
      <c r="AA103" s="3"/>
    </row>
    <row r="104" spans="1:41" ht="13.2" x14ac:dyDescent="0.25">
      <c r="A104" s="27"/>
      <c r="B104" s="28"/>
      <c r="C104" s="29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7"/>
      <c r="S104" s="37"/>
      <c r="T104" s="37"/>
      <c r="U104" s="37"/>
      <c r="V104" s="30"/>
      <c r="W104" s="30"/>
      <c r="X104" s="30"/>
      <c r="Y104" s="30"/>
      <c r="Z104" s="30"/>
      <c r="AA104" s="30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</row>
    <row r="105" spans="1:41" ht="13.2" x14ac:dyDescent="0.25">
      <c r="A105" s="21" t="s">
        <v>102</v>
      </c>
      <c r="B105" s="22"/>
      <c r="C105" s="23"/>
      <c r="D105" s="24" t="str">
        <f t="shared" ref="D105:AA105" si="23">IF((IF(SUM(D106:D107)&gt;0,1,0)+IF(SUM(E106:E107)&gt;0,1,0)+IF(SUM(F106:F107)&gt;0,1,0)+IF(SUM(G106:G107)&gt;0,1,0)) &gt;=3,"Y","N")</f>
        <v>N</v>
      </c>
      <c r="E105" s="24" t="str">
        <f t="shared" si="23"/>
        <v>N</v>
      </c>
      <c r="F105" s="24" t="str">
        <f t="shared" si="23"/>
        <v>N</v>
      </c>
      <c r="G105" s="24" t="str">
        <f t="shared" si="23"/>
        <v>N</v>
      </c>
      <c r="H105" s="24" t="str">
        <f t="shared" si="23"/>
        <v>N</v>
      </c>
      <c r="I105" s="24" t="str">
        <f t="shared" si="23"/>
        <v>N</v>
      </c>
      <c r="J105" s="24" t="str">
        <f t="shared" si="23"/>
        <v>N</v>
      </c>
      <c r="K105" s="24" t="str">
        <f t="shared" si="23"/>
        <v>N</v>
      </c>
      <c r="L105" s="24" t="str">
        <f t="shared" si="23"/>
        <v>N</v>
      </c>
      <c r="M105" s="24" t="str">
        <f t="shared" si="23"/>
        <v>N</v>
      </c>
      <c r="N105" s="24" t="str">
        <f t="shared" si="23"/>
        <v>N</v>
      </c>
      <c r="O105" s="24" t="str">
        <f t="shared" si="23"/>
        <v>N</v>
      </c>
      <c r="P105" s="24" t="str">
        <f t="shared" si="23"/>
        <v>N</v>
      </c>
      <c r="Q105" s="24" t="str">
        <f t="shared" si="23"/>
        <v>N</v>
      </c>
      <c r="R105" s="24" t="str">
        <f t="shared" si="23"/>
        <v>N</v>
      </c>
      <c r="S105" s="24" t="str">
        <f t="shared" si="23"/>
        <v>N</v>
      </c>
      <c r="T105" s="24" t="str">
        <f t="shared" si="23"/>
        <v>N</v>
      </c>
      <c r="U105" s="24" t="str">
        <f t="shared" si="23"/>
        <v>N</v>
      </c>
      <c r="V105" s="24" t="str">
        <f t="shared" si="23"/>
        <v>N</v>
      </c>
      <c r="W105" s="24" t="str">
        <f t="shared" si="23"/>
        <v>N</v>
      </c>
      <c r="X105" s="24" t="str">
        <f t="shared" si="23"/>
        <v>N</v>
      </c>
      <c r="Y105" s="24" t="str">
        <f t="shared" si="23"/>
        <v>N</v>
      </c>
      <c r="Z105" s="24" t="str">
        <f t="shared" si="23"/>
        <v>N</v>
      </c>
      <c r="AA105" s="24" t="str">
        <f t="shared" si="23"/>
        <v>N</v>
      </c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</row>
    <row r="106" spans="1:41" ht="13.2" x14ac:dyDescent="0.25">
      <c r="A106" s="27"/>
      <c r="B106" s="28" t="s">
        <v>103</v>
      </c>
      <c r="C106" s="29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">
        <v>1</v>
      </c>
      <c r="R106" s="32"/>
      <c r="S106" s="32"/>
      <c r="T106" s="32"/>
      <c r="U106" s="32"/>
      <c r="V106" s="30"/>
      <c r="W106" s="30"/>
      <c r="X106" s="30"/>
      <c r="Y106" s="30"/>
      <c r="Z106" s="30"/>
      <c r="AA106" s="30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</row>
    <row r="107" spans="1:41" ht="13.2" hidden="1" x14ac:dyDescent="0.25">
      <c r="A107" s="19" t="s">
        <v>104</v>
      </c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4"/>
      <c r="S107" s="4"/>
      <c r="T107" s="4"/>
      <c r="U107" s="4"/>
      <c r="V107" s="3"/>
      <c r="W107" s="3"/>
      <c r="X107" s="3"/>
      <c r="Y107" s="3"/>
      <c r="Z107" s="3"/>
      <c r="AA107" s="3"/>
    </row>
    <row r="108" spans="1:41" ht="13.2" hidden="1" x14ac:dyDescent="0.25">
      <c r="A108" s="19" t="s">
        <v>105</v>
      </c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4"/>
      <c r="S108" s="4"/>
      <c r="T108" s="4"/>
      <c r="U108" s="4"/>
      <c r="V108" s="3"/>
      <c r="W108" s="3"/>
      <c r="X108" s="3"/>
      <c r="Y108" s="3"/>
      <c r="Z108" s="3"/>
      <c r="AA108" s="3"/>
    </row>
    <row r="109" spans="1:41" ht="13.2" hidden="1" x14ac:dyDescent="0.25">
      <c r="A109" s="19" t="s">
        <v>106</v>
      </c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4"/>
      <c r="S109" s="4"/>
      <c r="T109" s="4"/>
      <c r="U109" s="4"/>
      <c r="V109" s="3"/>
      <c r="W109" s="3"/>
      <c r="X109" s="3"/>
      <c r="Y109" s="3"/>
      <c r="Z109" s="3"/>
      <c r="AA109" s="3"/>
    </row>
    <row r="110" spans="1:41" ht="13.2" hidden="1" x14ac:dyDescent="0.25">
      <c r="A110" s="19" t="s">
        <v>107</v>
      </c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4"/>
      <c r="S110" s="4"/>
      <c r="T110" s="4"/>
      <c r="U110" s="4"/>
      <c r="V110" s="3"/>
      <c r="W110" s="3"/>
      <c r="X110" s="3"/>
      <c r="Y110" s="3"/>
      <c r="Z110" s="3"/>
      <c r="AA110" s="3"/>
    </row>
    <row r="111" spans="1:41" ht="13.2" hidden="1" x14ac:dyDescent="0.25">
      <c r="A111" s="19" t="s">
        <v>108</v>
      </c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4"/>
      <c r="S111" s="4"/>
      <c r="T111" s="4"/>
      <c r="U111" s="4"/>
      <c r="V111" s="3"/>
      <c r="W111" s="3"/>
      <c r="X111" s="3"/>
      <c r="Y111" s="3"/>
      <c r="Z111" s="3"/>
      <c r="AA111" s="3"/>
    </row>
    <row r="112" spans="1:41" ht="13.2" x14ac:dyDescent="0.25">
      <c r="A112" s="21" t="s">
        <v>109</v>
      </c>
      <c r="B112" s="22"/>
      <c r="C112" s="34"/>
      <c r="D112" s="24" t="str">
        <f t="shared" ref="D112:AA112" si="24">IF((IF(SUM(D113:D115)&gt;0,1,0)+IF(SUM(E113:E115)&gt;0,1,0)+IF(SUM(F113:F115)&gt;0,1,0)+IF(SUM(G113:G115)&gt;0,1,0)) &gt;=3,"Y","N")</f>
        <v>N</v>
      </c>
      <c r="E112" s="24" t="str">
        <f t="shared" si="24"/>
        <v>N</v>
      </c>
      <c r="F112" s="24" t="str">
        <f t="shared" si="24"/>
        <v>N</v>
      </c>
      <c r="G112" s="24" t="str">
        <f t="shared" si="24"/>
        <v>N</v>
      </c>
      <c r="H112" s="24" t="str">
        <f t="shared" si="24"/>
        <v>N</v>
      </c>
      <c r="I112" s="24" t="str">
        <f t="shared" si="24"/>
        <v>N</v>
      </c>
      <c r="J112" s="24" t="str">
        <f t="shared" si="24"/>
        <v>Y</v>
      </c>
      <c r="K112" s="24" t="str">
        <f t="shared" si="24"/>
        <v>Y</v>
      </c>
      <c r="L112" s="24" t="str">
        <f t="shared" si="24"/>
        <v>Y</v>
      </c>
      <c r="M112" s="24" t="str">
        <f t="shared" si="24"/>
        <v>Y</v>
      </c>
      <c r="N112" s="24" t="str">
        <f t="shared" si="24"/>
        <v>Y</v>
      </c>
      <c r="O112" s="24" t="str">
        <f t="shared" si="24"/>
        <v>Y</v>
      </c>
      <c r="P112" s="24" t="str">
        <f t="shared" si="24"/>
        <v>Y</v>
      </c>
      <c r="Q112" s="24" t="str">
        <f t="shared" si="24"/>
        <v>Y</v>
      </c>
      <c r="R112" s="24" t="str">
        <f t="shared" si="24"/>
        <v>Y</v>
      </c>
      <c r="S112" s="24" t="str">
        <f t="shared" si="24"/>
        <v>Y</v>
      </c>
      <c r="T112" s="24" t="str">
        <f t="shared" si="24"/>
        <v>N</v>
      </c>
      <c r="U112" s="24" t="str">
        <f t="shared" si="24"/>
        <v>N</v>
      </c>
      <c r="V112" s="24" t="str">
        <f t="shared" si="24"/>
        <v>N</v>
      </c>
      <c r="W112" s="24" t="str">
        <f t="shared" si="24"/>
        <v>N</v>
      </c>
      <c r="X112" s="24" t="str">
        <f t="shared" si="24"/>
        <v>N</v>
      </c>
      <c r="Y112" s="24" t="str">
        <f t="shared" si="24"/>
        <v>N</v>
      </c>
      <c r="Z112" s="24" t="str">
        <f t="shared" si="24"/>
        <v>N</v>
      </c>
      <c r="AA112" s="24" t="str">
        <f t="shared" si="24"/>
        <v>N</v>
      </c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</row>
    <row r="113" spans="1:41" ht="13.2" x14ac:dyDescent="0.25">
      <c r="A113" s="19"/>
      <c r="B113" s="25" t="s">
        <v>110</v>
      </c>
      <c r="C113" s="26"/>
      <c r="D113" s="20"/>
      <c r="E113" s="20"/>
      <c r="F113" s="20"/>
      <c r="G113" s="20"/>
      <c r="H113" s="20"/>
      <c r="I113" s="20"/>
      <c r="J113" s="20"/>
      <c r="K113" s="20">
        <v>1</v>
      </c>
      <c r="L113" s="20">
        <v>1</v>
      </c>
      <c r="M113" s="20">
        <v>1</v>
      </c>
      <c r="N113" s="20"/>
      <c r="O113" s="20">
        <v>1</v>
      </c>
      <c r="P113" s="20">
        <v>1</v>
      </c>
      <c r="Q113" s="20">
        <v>1</v>
      </c>
      <c r="R113" s="35">
        <v>1</v>
      </c>
      <c r="S113" s="35">
        <v>1</v>
      </c>
      <c r="T113" s="35">
        <v>1</v>
      </c>
      <c r="U113" s="35">
        <v>1</v>
      </c>
      <c r="V113" s="3"/>
      <c r="W113" s="3"/>
      <c r="X113" s="3"/>
      <c r="Y113" s="3"/>
      <c r="Z113" s="3"/>
      <c r="AA113" s="3"/>
    </row>
    <row r="114" spans="1:41" ht="13.2" x14ac:dyDescent="0.25">
      <c r="A114" s="19"/>
      <c r="B114" s="25" t="s">
        <v>111</v>
      </c>
      <c r="C114" s="26"/>
      <c r="D114" s="20"/>
      <c r="E114" s="20"/>
      <c r="F114" s="20"/>
      <c r="G114" s="20"/>
      <c r="H114" s="20"/>
      <c r="I114" s="20"/>
      <c r="J114" s="20"/>
      <c r="K114" s="20">
        <v>1</v>
      </c>
      <c r="L114" s="20">
        <v>1</v>
      </c>
      <c r="M114" s="20"/>
      <c r="N114" s="20"/>
      <c r="O114" s="20"/>
      <c r="P114" s="20"/>
      <c r="Q114" s="20"/>
      <c r="R114" s="35"/>
      <c r="S114" s="35"/>
      <c r="T114" s="35"/>
      <c r="U114" s="35"/>
      <c r="V114" s="3"/>
      <c r="W114" s="3"/>
      <c r="X114" s="3"/>
      <c r="Y114" s="3"/>
      <c r="Z114" s="3"/>
      <c r="AA114" s="3"/>
    </row>
    <row r="115" spans="1:41" ht="13.2" x14ac:dyDescent="0.25">
      <c r="A115" s="27"/>
      <c r="B115" s="28" t="s">
        <v>112</v>
      </c>
      <c r="C115" s="29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>
        <v>1</v>
      </c>
      <c r="O115" s="31">
        <v>1</v>
      </c>
      <c r="P115" s="31">
        <v>1</v>
      </c>
      <c r="Q115" s="31"/>
      <c r="R115" s="37"/>
      <c r="S115" s="37"/>
      <c r="T115" s="37"/>
      <c r="U115" s="37"/>
      <c r="V115" s="30"/>
      <c r="W115" s="30"/>
      <c r="X115" s="30"/>
      <c r="Y115" s="30"/>
      <c r="Z115" s="30"/>
      <c r="AA115" s="30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</row>
    <row r="116" spans="1:41" ht="13.2" hidden="1" x14ac:dyDescent="0.25">
      <c r="A116" s="19" t="s">
        <v>113</v>
      </c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4"/>
      <c r="S116" s="4"/>
      <c r="T116" s="4"/>
      <c r="U116" s="4"/>
      <c r="V116" s="3"/>
      <c r="W116" s="3"/>
      <c r="X116" s="3"/>
      <c r="Y116" s="3"/>
      <c r="Z116" s="3"/>
      <c r="AA116" s="3"/>
    </row>
    <row r="117" spans="1:41" ht="13.2" hidden="1" x14ac:dyDescent="0.25">
      <c r="A117" s="19" t="s">
        <v>114</v>
      </c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4"/>
      <c r="S117" s="4"/>
      <c r="T117" s="4"/>
      <c r="U117" s="4"/>
      <c r="V117" s="3"/>
      <c r="W117" s="3"/>
      <c r="X117" s="3"/>
      <c r="Y117" s="3"/>
      <c r="Z117" s="3"/>
      <c r="AA117" s="3"/>
    </row>
    <row r="118" spans="1:41" ht="13.2" hidden="1" x14ac:dyDescent="0.25">
      <c r="A118" s="19" t="s">
        <v>115</v>
      </c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4"/>
      <c r="S118" s="4"/>
      <c r="T118" s="4"/>
      <c r="U118" s="4"/>
      <c r="V118" s="3"/>
      <c r="W118" s="3"/>
      <c r="X118" s="3"/>
      <c r="Y118" s="3"/>
      <c r="Z118" s="3"/>
      <c r="AA118" s="3"/>
    </row>
    <row r="119" spans="1:41" ht="13.2" hidden="1" x14ac:dyDescent="0.25">
      <c r="A119" s="19" t="s">
        <v>116</v>
      </c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4"/>
      <c r="S119" s="4"/>
      <c r="T119" s="4"/>
      <c r="U119" s="4"/>
      <c r="V119" s="3"/>
      <c r="W119" s="3"/>
      <c r="X119" s="3"/>
      <c r="Y119" s="3"/>
      <c r="Z119" s="3"/>
      <c r="AA119" s="3"/>
    </row>
    <row r="120" spans="1:41" ht="13.2" hidden="1" x14ac:dyDescent="0.25">
      <c r="A120" s="19" t="s">
        <v>117</v>
      </c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4"/>
      <c r="S120" s="4"/>
      <c r="T120" s="4"/>
      <c r="U120" s="4"/>
      <c r="V120" s="3"/>
      <c r="W120" s="3"/>
      <c r="X120" s="3"/>
      <c r="Y120" s="3"/>
      <c r="Z120" s="3"/>
      <c r="AA120" s="3"/>
    </row>
    <row r="121" spans="1:41" ht="13.2" hidden="1" x14ac:dyDescent="0.25">
      <c r="A121" s="19" t="s">
        <v>118</v>
      </c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4"/>
      <c r="S121" s="4"/>
      <c r="T121" s="4"/>
      <c r="U121" s="4"/>
      <c r="V121" s="3"/>
      <c r="W121" s="3"/>
      <c r="X121" s="3"/>
      <c r="Y121" s="3"/>
      <c r="Z121" s="3"/>
      <c r="AA121" s="3"/>
    </row>
    <row r="122" spans="1:41" ht="13.2" x14ac:dyDescent="0.25">
      <c r="A122" s="21" t="s">
        <v>119</v>
      </c>
      <c r="B122" s="22"/>
      <c r="C122" s="34"/>
      <c r="D122" s="24" t="str">
        <f t="shared" ref="D122:AA122" si="25">IF((IF(SUM(D123:D126)&gt;0,1,0)+IF(SUM(E123:E126)&gt;0,1,0)+IF(SUM(F123:F126)&gt;0,1,0)+IF(SUM(G123:G126)&gt;0,1,0)) &gt;=3,"Y","N")</f>
        <v>N</v>
      </c>
      <c r="E122" s="24" t="str">
        <f t="shared" si="25"/>
        <v>N</v>
      </c>
      <c r="F122" s="24" t="str">
        <f t="shared" si="25"/>
        <v>N</v>
      </c>
      <c r="G122" s="24" t="str">
        <f t="shared" si="25"/>
        <v>N</v>
      </c>
      <c r="H122" s="24" t="str">
        <f t="shared" si="25"/>
        <v>N</v>
      </c>
      <c r="I122" s="24" t="str">
        <f t="shared" si="25"/>
        <v>N</v>
      </c>
      <c r="J122" s="24" t="str">
        <f t="shared" si="25"/>
        <v>N</v>
      </c>
      <c r="K122" s="24" t="str">
        <f t="shared" si="25"/>
        <v>N</v>
      </c>
      <c r="L122" s="24" t="str">
        <f t="shared" si="25"/>
        <v>N</v>
      </c>
      <c r="M122" s="24" t="str">
        <f t="shared" si="25"/>
        <v>N</v>
      </c>
      <c r="N122" s="24" t="str">
        <f t="shared" si="25"/>
        <v>N</v>
      </c>
      <c r="O122" s="24" t="str">
        <f t="shared" si="25"/>
        <v>Y</v>
      </c>
      <c r="P122" s="24" t="str">
        <f t="shared" si="25"/>
        <v>Y</v>
      </c>
      <c r="Q122" s="24" t="str">
        <f t="shared" si="25"/>
        <v>Y</v>
      </c>
      <c r="R122" s="24" t="str">
        <f t="shared" si="25"/>
        <v>Y</v>
      </c>
      <c r="S122" s="45" t="str">
        <f t="shared" si="25"/>
        <v>N</v>
      </c>
      <c r="T122" s="45" t="str">
        <f t="shared" si="25"/>
        <v>N</v>
      </c>
      <c r="U122" s="45" t="str">
        <f t="shared" si="25"/>
        <v>N</v>
      </c>
      <c r="V122" s="24" t="str">
        <f t="shared" si="25"/>
        <v>N</v>
      </c>
      <c r="W122" s="24" t="str">
        <f t="shared" si="25"/>
        <v>N</v>
      </c>
      <c r="X122" s="24" t="str">
        <f t="shared" si="25"/>
        <v>N</v>
      </c>
      <c r="Y122" s="24" t="str">
        <f t="shared" si="25"/>
        <v>N</v>
      </c>
      <c r="Z122" s="24" t="str">
        <f t="shared" si="25"/>
        <v>N</v>
      </c>
      <c r="AA122" s="24" t="str">
        <f t="shared" si="25"/>
        <v>N</v>
      </c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</row>
    <row r="123" spans="1:41" ht="13.2" x14ac:dyDescent="0.25">
      <c r="A123" s="19"/>
      <c r="B123" s="25" t="s">
        <v>120</v>
      </c>
      <c r="C123" s="26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>
        <v>1</v>
      </c>
      <c r="P123" s="20"/>
      <c r="Q123" s="20"/>
      <c r="R123" s="35"/>
      <c r="S123" s="4"/>
      <c r="T123" s="4"/>
      <c r="U123" s="4"/>
      <c r="V123" s="3"/>
      <c r="W123" s="3"/>
      <c r="X123" s="3"/>
      <c r="Y123" s="3"/>
      <c r="Z123" s="3"/>
      <c r="AA123" s="3"/>
    </row>
    <row r="124" spans="1:41" ht="13.2" x14ac:dyDescent="0.25">
      <c r="A124" s="19"/>
      <c r="B124" s="25" t="s">
        <v>121</v>
      </c>
      <c r="C124" s="26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>
        <v>1</v>
      </c>
      <c r="R124" s="35">
        <v>1</v>
      </c>
      <c r="S124" s="4"/>
      <c r="T124" s="4"/>
      <c r="U124" s="4"/>
      <c r="V124" s="3"/>
      <c r="W124" s="3"/>
      <c r="X124" s="3"/>
      <c r="Y124" s="3"/>
      <c r="Z124" s="3"/>
      <c r="AA124" s="3"/>
    </row>
    <row r="125" spans="1:41" ht="13.2" x14ac:dyDescent="0.25">
      <c r="A125" s="19"/>
      <c r="B125" s="25" t="s">
        <v>122</v>
      </c>
      <c r="C125" s="26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>
        <v>1</v>
      </c>
      <c r="P125" s="20"/>
      <c r="Q125" s="20"/>
      <c r="R125" s="35"/>
      <c r="S125" s="35"/>
      <c r="T125" s="35"/>
      <c r="U125" s="4"/>
      <c r="V125" s="3"/>
      <c r="W125" s="3"/>
      <c r="X125" s="3"/>
      <c r="Y125" s="3"/>
      <c r="Z125" s="3"/>
      <c r="AA125" s="3"/>
    </row>
    <row r="126" spans="1:41" ht="13.2" x14ac:dyDescent="0.25">
      <c r="A126" s="27"/>
      <c r="B126" s="28" t="s">
        <v>123</v>
      </c>
      <c r="C126" s="29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>
        <v>1</v>
      </c>
      <c r="P126" s="31"/>
      <c r="Q126" s="31"/>
      <c r="R126" s="37"/>
      <c r="S126" s="37">
        <v>1</v>
      </c>
      <c r="T126" s="37">
        <v>1</v>
      </c>
      <c r="U126" s="32"/>
      <c r="V126" s="30"/>
      <c r="W126" s="30"/>
      <c r="X126" s="30"/>
      <c r="Y126" s="30"/>
      <c r="Z126" s="30"/>
      <c r="AA126" s="30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</row>
    <row r="127" spans="1:41" ht="13.2" hidden="1" x14ac:dyDescent="0.25">
      <c r="A127" s="19" t="s">
        <v>124</v>
      </c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4"/>
      <c r="S127" s="4"/>
      <c r="T127" s="4"/>
      <c r="U127" s="4"/>
      <c r="V127" s="3"/>
      <c r="W127" s="3"/>
      <c r="X127" s="3"/>
      <c r="Y127" s="3"/>
      <c r="Z127" s="3"/>
      <c r="AA127" s="3"/>
    </row>
    <row r="128" spans="1:41" ht="13.2" x14ac:dyDescent="0.25">
      <c r="A128" s="21" t="s">
        <v>125</v>
      </c>
      <c r="B128" s="22"/>
      <c r="C128" s="22"/>
      <c r="D128" s="24" t="str">
        <f t="shared" ref="D128:AA128" si="26">IF((IF(SUM(D129:D130)&gt;0,1,0)+IF(SUM(E129:E130)&gt;0,1,0)+IF(SUM(F129:F130)&gt;0,1,0)+IF(SUM(G129:G130)&gt;0,1,0)) &gt;=3,"Y","N")</f>
        <v>N</v>
      </c>
      <c r="E128" s="24" t="str">
        <f t="shared" si="26"/>
        <v>N</v>
      </c>
      <c r="F128" s="24" t="str">
        <f t="shared" si="26"/>
        <v>N</v>
      </c>
      <c r="G128" s="24" t="str">
        <f t="shared" si="26"/>
        <v>N</v>
      </c>
      <c r="H128" s="24" t="str">
        <f t="shared" si="26"/>
        <v>N</v>
      </c>
      <c r="I128" s="24" t="str">
        <f t="shared" si="26"/>
        <v>N</v>
      </c>
      <c r="J128" s="24" t="str">
        <f t="shared" si="26"/>
        <v>N</v>
      </c>
      <c r="K128" s="24" t="str">
        <f t="shared" si="26"/>
        <v>Y</v>
      </c>
      <c r="L128" s="24" t="str">
        <f t="shared" si="26"/>
        <v>N</v>
      </c>
      <c r="M128" s="24" t="str">
        <f t="shared" si="26"/>
        <v>Y</v>
      </c>
      <c r="N128" s="24" t="str">
        <f t="shared" si="26"/>
        <v>Y</v>
      </c>
      <c r="O128" s="24" t="str">
        <f t="shared" si="26"/>
        <v>N</v>
      </c>
      <c r="P128" s="24" t="str">
        <f t="shared" si="26"/>
        <v>N</v>
      </c>
      <c r="Q128" s="24" t="str">
        <f t="shared" si="26"/>
        <v>N</v>
      </c>
      <c r="R128" s="24" t="str">
        <f t="shared" si="26"/>
        <v>N</v>
      </c>
      <c r="S128" s="24" t="str">
        <f t="shared" si="26"/>
        <v>N</v>
      </c>
      <c r="T128" s="24" t="str">
        <f t="shared" si="26"/>
        <v>N</v>
      </c>
      <c r="U128" s="24" t="str">
        <f t="shared" si="26"/>
        <v>N</v>
      </c>
      <c r="V128" s="24" t="str">
        <f t="shared" si="26"/>
        <v>N</v>
      </c>
      <c r="W128" s="24" t="str">
        <f t="shared" si="26"/>
        <v>N</v>
      </c>
      <c r="X128" s="24" t="str">
        <f t="shared" si="26"/>
        <v>N</v>
      </c>
      <c r="Y128" s="24" t="str">
        <f t="shared" si="26"/>
        <v>N</v>
      </c>
      <c r="Z128" s="24" t="str">
        <f t="shared" si="26"/>
        <v>N</v>
      </c>
      <c r="AA128" s="24" t="str">
        <f t="shared" si="26"/>
        <v>N</v>
      </c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</row>
    <row r="129" spans="1:41" ht="13.2" x14ac:dyDescent="0.25">
      <c r="A129" s="19"/>
      <c r="B129" s="25" t="s">
        <v>126</v>
      </c>
      <c r="C129" s="2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4"/>
      <c r="S129" s="4"/>
      <c r="T129" s="4"/>
      <c r="U129" s="35">
        <v>1</v>
      </c>
      <c r="V129" s="3"/>
      <c r="W129" s="3"/>
      <c r="X129" s="3"/>
      <c r="Y129" s="3"/>
      <c r="Z129" s="3"/>
      <c r="AA129" s="3"/>
    </row>
    <row r="130" spans="1:41" ht="13.2" x14ac:dyDescent="0.25">
      <c r="A130" s="27"/>
      <c r="B130" s="28" t="s">
        <v>127</v>
      </c>
      <c r="C130" s="29"/>
      <c r="D130" s="31"/>
      <c r="E130" s="31"/>
      <c r="F130" s="31"/>
      <c r="G130" s="31"/>
      <c r="H130" s="31"/>
      <c r="I130" s="31"/>
      <c r="J130" s="31"/>
      <c r="K130" s="31">
        <v>1</v>
      </c>
      <c r="L130" s="31"/>
      <c r="M130" s="31">
        <v>1</v>
      </c>
      <c r="N130" s="31">
        <v>1</v>
      </c>
      <c r="O130" s="31"/>
      <c r="P130" s="31">
        <v>1</v>
      </c>
      <c r="Q130" s="31">
        <v>1</v>
      </c>
      <c r="R130" s="32"/>
      <c r="S130" s="32"/>
      <c r="T130" s="32"/>
      <c r="U130" s="37">
        <v>1</v>
      </c>
      <c r="V130" s="30"/>
      <c r="W130" s="30"/>
      <c r="X130" s="30"/>
      <c r="Y130" s="30"/>
      <c r="Z130" s="30"/>
      <c r="AA130" s="30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</row>
    <row r="131" spans="1:41" ht="13.2" x14ac:dyDescent="0.25">
      <c r="A131" s="40" t="s">
        <v>128</v>
      </c>
      <c r="C131" s="2"/>
      <c r="D131" s="24" t="str">
        <f t="shared" ref="D131:AA131" si="27">IF((IF(SUM(D132:D135)&gt;0,1,0)+IF(SUM(E132:E135)&gt;0,1,0)+IF(SUM(F132:F135)&gt;0,1,0)+IF(SUM(G132:G135)&gt;0,1,0)) &gt;=3,"Y","N")</f>
        <v>N</v>
      </c>
      <c r="E131" s="24" t="str">
        <f t="shared" si="27"/>
        <v>N</v>
      </c>
      <c r="F131" s="24" t="str">
        <f t="shared" si="27"/>
        <v>N</v>
      </c>
      <c r="G131" s="24" t="str">
        <f t="shared" si="27"/>
        <v>N</v>
      </c>
      <c r="H131" s="24" t="str">
        <f t="shared" si="27"/>
        <v>N</v>
      </c>
      <c r="I131" s="24" t="str">
        <f t="shared" si="27"/>
        <v>N</v>
      </c>
      <c r="J131" s="24" t="str">
        <f t="shared" si="27"/>
        <v>N</v>
      </c>
      <c r="K131" s="24" t="str">
        <f t="shared" si="27"/>
        <v>N</v>
      </c>
      <c r="L131" s="24" t="str">
        <f t="shared" si="27"/>
        <v>N</v>
      </c>
      <c r="M131" s="24" t="str">
        <f t="shared" si="27"/>
        <v>N</v>
      </c>
      <c r="N131" s="24" t="str">
        <f t="shared" si="27"/>
        <v>N</v>
      </c>
      <c r="O131" s="24" t="str">
        <f t="shared" si="27"/>
        <v>N</v>
      </c>
      <c r="P131" s="24" t="str">
        <f t="shared" si="27"/>
        <v>N</v>
      </c>
      <c r="Q131" s="24" t="str">
        <f t="shared" si="27"/>
        <v>N</v>
      </c>
      <c r="R131" s="24" t="str">
        <f t="shared" si="27"/>
        <v>N</v>
      </c>
      <c r="S131" s="24" t="str">
        <f t="shared" si="27"/>
        <v>N</v>
      </c>
      <c r="T131" s="24" t="str">
        <f t="shared" si="27"/>
        <v>N</v>
      </c>
      <c r="U131" s="24" t="str">
        <f t="shared" si="27"/>
        <v>N</v>
      </c>
      <c r="V131" s="24" t="str">
        <f t="shared" si="27"/>
        <v>N</v>
      </c>
      <c r="W131" s="24" t="str">
        <f t="shared" si="27"/>
        <v>N</v>
      </c>
      <c r="X131" s="24" t="str">
        <f t="shared" si="27"/>
        <v>N</v>
      </c>
      <c r="Y131" s="24" t="str">
        <f t="shared" si="27"/>
        <v>N</v>
      </c>
      <c r="Z131" s="24" t="str">
        <f t="shared" si="27"/>
        <v>N</v>
      </c>
      <c r="AA131" s="24" t="str">
        <f t="shared" si="27"/>
        <v>N</v>
      </c>
    </row>
    <row r="132" spans="1:41" ht="13.2" x14ac:dyDescent="0.25">
      <c r="A132" s="19"/>
      <c r="B132" s="25" t="s">
        <v>129</v>
      </c>
      <c r="C132" s="26"/>
      <c r="D132" s="20"/>
      <c r="E132" s="20"/>
      <c r="F132" s="20"/>
      <c r="G132" s="20"/>
      <c r="H132" s="20"/>
      <c r="I132" s="20"/>
      <c r="J132" s="20"/>
      <c r="K132" s="20"/>
      <c r="L132" s="20"/>
      <c r="M132" s="20">
        <v>1</v>
      </c>
      <c r="N132" s="20"/>
      <c r="O132" s="20"/>
      <c r="P132" s="20">
        <v>1</v>
      </c>
      <c r="Q132" s="3"/>
      <c r="R132" s="4"/>
      <c r="S132" s="4"/>
      <c r="T132" s="4"/>
      <c r="U132" s="4"/>
      <c r="V132" s="3"/>
      <c r="W132" s="3"/>
      <c r="X132" s="3"/>
      <c r="Y132" s="3"/>
      <c r="Z132" s="3"/>
      <c r="AA132" s="3"/>
    </row>
    <row r="133" spans="1:41" ht="13.2" x14ac:dyDescent="0.25">
      <c r="A133" s="19"/>
      <c r="B133" s="25" t="s">
        <v>130</v>
      </c>
      <c r="C133" s="26"/>
      <c r="D133" s="3"/>
      <c r="E133" s="3"/>
      <c r="F133" s="3"/>
      <c r="G133" s="3"/>
      <c r="H133" s="3"/>
      <c r="I133" s="3"/>
      <c r="J133" s="3"/>
      <c r="K133" s="20">
        <v>1</v>
      </c>
      <c r="L133" s="3"/>
      <c r="M133" s="20"/>
      <c r="N133" s="3"/>
      <c r="O133" s="3"/>
      <c r="P133" s="3"/>
      <c r="Q133" s="3"/>
      <c r="R133" s="4"/>
      <c r="S133" s="35"/>
      <c r="T133" s="35"/>
      <c r="U133" s="4"/>
      <c r="V133" s="3"/>
      <c r="W133" s="3"/>
      <c r="X133" s="3"/>
      <c r="Y133" s="3"/>
      <c r="Z133" s="3"/>
      <c r="AA133" s="3"/>
    </row>
    <row r="134" spans="1:41" ht="13.2" x14ac:dyDescent="0.25">
      <c r="A134" s="19"/>
      <c r="B134" s="25" t="s">
        <v>131</v>
      </c>
      <c r="C134" s="26"/>
      <c r="D134" s="3"/>
      <c r="E134" s="3"/>
      <c r="F134" s="3"/>
      <c r="G134" s="3"/>
      <c r="H134" s="3"/>
      <c r="I134" s="3"/>
      <c r="J134" s="3"/>
      <c r="K134" s="20">
        <v>1</v>
      </c>
      <c r="L134" s="3"/>
      <c r="M134" s="3"/>
      <c r="N134" s="3"/>
      <c r="O134" s="3"/>
      <c r="P134" s="3"/>
      <c r="Q134" s="3"/>
      <c r="R134" s="4"/>
      <c r="S134" s="35"/>
      <c r="T134" s="35"/>
      <c r="U134" s="4"/>
      <c r="V134" s="3"/>
      <c r="W134" s="3"/>
      <c r="X134" s="3"/>
      <c r="Y134" s="3"/>
      <c r="Z134" s="3"/>
      <c r="AA134" s="3"/>
    </row>
    <row r="135" spans="1:41" ht="13.2" x14ac:dyDescent="0.25">
      <c r="A135" s="27"/>
      <c r="B135" s="28" t="s">
        <v>132</v>
      </c>
      <c r="C135" s="29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2"/>
      <c r="S135" s="37">
        <v>1</v>
      </c>
      <c r="T135" s="37">
        <v>1</v>
      </c>
      <c r="U135" s="32"/>
      <c r="V135" s="30"/>
      <c r="W135" s="30"/>
      <c r="X135" s="30"/>
      <c r="Y135" s="30"/>
      <c r="Z135" s="30"/>
      <c r="AA135" s="30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</row>
    <row r="136" spans="1:41" ht="13.2" hidden="1" x14ac:dyDescent="0.25">
      <c r="A136" s="19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4"/>
      <c r="S136" s="4"/>
      <c r="T136" s="4"/>
      <c r="U136" s="4"/>
      <c r="V136" s="3"/>
      <c r="W136" s="3"/>
      <c r="X136" s="3"/>
      <c r="Y136" s="3"/>
      <c r="Z136" s="3"/>
      <c r="AA136" s="3"/>
    </row>
    <row r="137" spans="1:41" ht="13.2" hidden="1" x14ac:dyDescent="0.25">
      <c r="A137" s="19" t="s">
        <v>133</v>
      </c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4"/>
      <c r="S137" s="4"/>
      <c r="T137" s="4"/>
      <c r="U137" s="4"/>
      <c r="V137" s="3"/>
      <c r="W137" s="3"/>
      <c r="X137" s="3"/>
      <c r="Y137" s="3"/>
      <c r="Z137" s="3"/>
      <c r="AA137" s="3"/>
    </row>
    <row r="138" spans="1:41" ht="13.2" hidden="1" x14ac:dyDescent="0.25">
      <c r="A138" s="19" t="s">
        <v>134</v>
      </c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4"/>
      <c r="S138" s="4"/>
      <c r="T138" s="4"/>
      <c r="U138" s="4"/>
      <c r="V138" s="3"/>
      <c r="W138" s="3"/>
      <c r="X138" s="3"/>
      <c r="Y138" s="3"/>
      <c r="Z138" s="3"/>
      <c r="AA138" s="3"/>
    </row>
    <row r="139" spans="1:41" ht="13.2" x14ac:dyDescent="0.25">
      <c r="A139" s="21" t="s">
        <v>135</v>
      </c>
      <c r="B139" s="22"/>
      <c r="C139" s="34"/>
      <c r="D139" s="24" t="str">
        <f t="shared" ref="D139:AA139" si="28">IF((IF(SUM(D140:D142)&gt;0,1,0)+IF(SUM(E140:E142)&gt;0,1,0)+IF(SUM(F140:F142)&gt;0,1,0)+IF(SUM(G140:G142)&gt;0,1,0)) &gt;=3,"Y","N")</f>
        <v>N</v>
      </c>
      <c r="E139" s="24" t="str">
        <f t="shared" si="28"/>
        <v>N</v>
      </c>
      <c r="F139" s="24" t="str">
        <f t="shared" si="28"/>
        <v>N</v>
      </c>
      <c r="G139" s="24" t="str">
        <f t="shared" si="28"/>
        <v>N</v>
      </c>
      <c r="H139" s="24" t="str">
        <f t="shared" si="28"/>
        <v>N</v>
      </c>
      <c r="I139" s="24" t="str">
        <f t="shared" si="28"/>
        <v>N</v>
      </c>
      <c r="J139" s="24" t="str">
        <f t="shared" si="28"/>
        <v>Y</v>
      </c>
      <c r="K139" s="24" t="str">
        <f t="shared" si="28"/>
        <v>Y</v>
      </c>
      <c r="L139" s="24" t="str">
        <f t="shared" si="28"/>
        <v>Y</v>
      </c>
      <c r="M139" s="24" t="str">
        <f t="shared" si="28"/>
        <v>Y</v>
      </c>
      <c r="N139" s="24" t="str">
        <f t="shared" si="28"/>
        <v>Y</v>
      </c>
      <c r="O139" s="24" t="str">
        <f t="shared" si="28"/>
        <v>Y</v>
      </c>
      <c r="P139" s="24" t="str">
        <f t="shared" si="28"/>
        <v>Y</v>
      </c>
      <c r="Q139" s="24" t="str">
        <f t="shared" si="28"/>
        <v>Y</v>
      </c>
      <c r="R139" s="24" t="str">
        <f t="shared" si="28"/>
        <v>N</v>
      </c>
      <c r="S139" s="24" t="str">
        <f t="shared" si="28"/>
        <v>N</v>
      </c>
      <c r="T139" s="24" t="str">
        <f t="shared" si="28"/>
        <v>N</v>
      </c>
      <c r="U139" s="24" t="str">
        <f t="shared" si="28"/>
        <v>N</v>
      </c>
      <c r="V139" s="24" t="str">
        <f t="shared" si="28"/>
        <v>N</v>
      </c>
      <c r="W139" s="24" t="str">
        <f t="shared" si="28"/>
        <v>N</v>
      </c>
      <c r="X139" s="24" t="str">
        <f t="shared" si="28"/>
        <v>N</v>
      </c>
      <c r="Y139" s="24" t="str">
        <f t="shared" si="28"/>
        <v>N</v>
      </c>
      <c r="Z139" s="24" t="str">
        <f t="shared" si="28"/>
        <v>N</v>
      </c>
      <c r="AA139" s="24" t="str">
        <f t="shared" si="28"/>
        <v>N</v>
      </c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</row>
    <row r="140" spans="1:41" ht="13.2" x14ac:dyDescent="0.25">
      <c r="A140" s="19"/>
      <c r="B140" s="25" t="s">
        <v>136</v>
      </c>
      <c r="C140" s="26"/>
      <c r="D140" s="20"/>
      <c r="E140" s="20"/>
      <c r="F140" s="20"/>
      <c r="G140" s="20"/>
      <c r="H140" s="20"/>
      <c r="I140" s="20"/>
      <c r="J140" s="20"/>
      <c r="K140" s="20">
        <v>1</v>
      </c>
      <c r="L140" s="20">
        <v>1</v>
      </c>
      <c r="M140" s="20">
        <v>1</v>
      </c>
      <c r="N140" s="20">
        <v>1</v>
      </c>
      <c r="O140" s="20">
        <v>1</v>
      </c>
      <c r="P140" s="20">
        <v>1</v>
      </c>
      <c r="Q140" s="20">
        <v>1</v>
      </c>
      <c r="R140" s="35">
        <v>1</v>
      </c>
      <c r="S140" s="4"/>
      <c r="T140" s="35">
        <v>1</v>
      </c>
      <c r="U140" s="4"/>
      <c r="V140" s="3"/>
      <c r="W140" s="3"/>
      <c r="X140" s="3"/>
      <c r="Y140" s="3"/>
      <c r="Z140" s="3"/>
      <c r="AA140" s="3"/>
    </row>
    <row r="141" spans="1:41" ht="13.2" x14ac:dyDescent="0.25">
      <c r="A141" s="19"/>
      <c r="B141" s="25" t="s">
        <v>137</v>
      </c>
      <c r="C141" s="26"/>
      <c r="D141" s="20"/>
      <c r="E141" s="20"/>
      <c r="F141" s="20"/>
      <c r="G141" s="20"/>
      <c r="H141" s="20"/>
      <c r="I141" s="20"/>
      <c r="J141" s="20"/>
      <c r="K141" s="20">
        <v>1</v>
      </c>
      <c r="L141" s="20"/>
      <c r="M141" s="20"/>
      <c r="N141" s="20"/>
      <c r="O141" s="20"/>
      <c r="P141" s="20"/>
      <c r="Q141" s="20"/>
      <c r="R141" s="35"/>
      <c r="S141" s="4"/>
      <c r="T141" s="35"/>
      <c r="U141" s="4"/>
      <c r="V141" s="3"/>
      <c r="W141" s="3"/>
      <c r="X141" s="3"/>
      <c r="Y141" s="3"/>
      <c r="Z141" s="3"/>
      <c r="AA141" s="3"/>
    </row>
    <row r="142" spans="1:41" ht="13.2" x14ac:dyDescent="0.25">
      <c r="A142" s="27"/>
      <c r="B142" s="28" t="s">
        <v>138</v>
      </c>
      <c r="C142" s="29"/>
      <c r="D142" s="31"/>
      <c r="E142" s="31"/>
      <c r="F142" s="31"/>
      <c r="G142" s="31"/>
      <c r="H142" s="31"/>
      <c r="I142" s="31"/>
      <c r="J142" s="31"/>
      <c r="K142" s="31">
        <v>1</v>
      </c>
      <c r="L142" s="31"/>
      <c r="M142" s="31"/>
      <c r="N142" s="31"/>
      <c r="O142" s="31"/>
      <c r="P142" s="31"/>
      <c r="Q142" s="31"/>
      <c r="R142" s="37"/>
      <c r="S142" s="32"/>
      <c r="T142" s="37"/>
      <c r="U142" s="32"/>
      <c r="V142" s="30"/>
      <c r="W142" s="30"/>
      <c r="X142" s="30"/>
      <c r="Y142" s="30"/>
      <c r="Z142" s="30"/>
      <c r="AA142" s="3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</row>
    <row r="143" spans="1:41" ht="13.2" hidden="1" x14ac:dyDescent="0.25">
      <c r="A143" s="19" t="s">
        <v>139</v>
      </c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4"/>
      <c r="S143" s="4"/>
      <c r="T143" s="4"/>
      <c r="U143" s="4"/>
      <c r="V143" s="3"/>
      <c r="W143" s="3"/>
      <c r="X143" s="3"/>
      <c r="Y143" s="3"/>
      <c r="Z143" s="3"/>
      <c r="AA143" s="3"/>
    </row>
    <row r="144" spans="1:41" ht="13.2" hidden="1" x14ac:dyDescent="0.25">
      <c r="A144" s="19" t="s">
        <v>140</v>
      </c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4"/>
      <c r="S144" s="4"/>
      <c r="T144" s="4"/>
      <c r="U144" s="4"/>
      <c r="V144" s="3"/>
      <c r="W144" s="3"/>
      <c r="X144" s="3"/>
      <c r="Y144" s="3"/>
      <c r="Z144" s="3"/>
      <c r="AA144" s="3"/>
    </row>
    <row r="145" spans="1:41" ht="13.2" hidden="1" x14ac:dyDescent="0.25">
      <c r="A145" s="19" t="s">
        <v>141</v>
      </c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4"/>
      <c r="S145" s="4"/>
      <c r="T145" s="4"/>
      <c r="U145" s="4"/>
      <c r="V145" s="3"/>
      <c r="W145" s="3"/>
      <c r="X145" s="3"/>
      <c r="Y145" s="3"/>
      <c r="Z145" s="3"/>
      <c r="AA145" s="3"/>
    </row>
    <row r="146" spans="1:41" ht="13.2" hidden="1" x14ac:dyDescent="0.25">
      <c r="A146" s="19" t="s">
        <v>142</v>
      </c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4"/>
      <c r="S146" s="4"/>
      <c r="T146" s="4"/>
      <c r="U146" s="4"/>
      <c r="V146" s="3"/>
      <c r="W146" s="3"/>
      <c r="X146" s="3"/>
      <c r="Y146" s="3"/>
      <c r="Z146" s="3"/>
      <c r="AA146" s="3"/>
    </row>
    <row r="147" spans="1:41" ht="13.2" hidden="1" x14ac:dyDescent="0.25">
      <c r="A147" s="19" t="s">
        <v>143</v>
      </c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4"/>
      <c r="S147" s="4"/>
      <c r="T147" s="4"/>
      <c r="U147" s="4"/>
      <c r="V147" s="3"/>
      <c r="W147" s="3"/>
      <c r="X147" s="3"/>
      <c r="Y147" s="3"/>
      <c r="Z147" s="3"/>
      <c r="AA147" s="3"/>
    </row>
    <row r="148" spans="1:41" ht="13.2" hidden="1" x14ac:dyDescent="0.25">
      <c r="A148" s="19" t="s">
        <v>144</v>
      </c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4"/>
      <c r="S148" s="4"/>
      <c r="T148" s="4"/>
      <c r="U148" s="4"/>
      <c r="V148" s="3"/>
      <c r="W148" s="3"/>
      <c r="X148" s="3"/>
      <c r="Y148" s="3"/>
      <c r="Z148" s="3"/>
      <c r="AA148" s="3"/>
    </row>
    <row r="149" spans="1:41" ht="13.2" x14ac:dyDescent="0.25">
      <c r="A149" s="21" t="s">
        <v>145</v>
      </c>
      <c r="B149" s="22"/>
      <c r="C149" s="34"/>
      <c r="D149" s="24" t="str">
        <f t="shared" ref="D149:AA149" si="29">IF((IF(SUM(D150:D151)&gt;0,1,0)+IF(SUM(E150:E151)&gt;0,1,0)+IF(SUM(F150:F151)&gt;0,1,0)+IF(SUM(G150:G151)&gt;0,1,0)) &gt;=3,"Y","N")</f>
        <v>N</v>
      </c>
      <c r="E149" s="24" t="str">
        <f t="shared" si="29"/>
        <v>N</v>
      </c>
      <c r="F149" s="24" t="str">
        <f t="shared" si="29"/>
        <v>N</v>
      </c>
      <c r="G149" s="24" t="str">
        <f t="shared" si="29"/>
        <v>N</v>
      </c>
      <c r="H149" s="24" t="str">
        <f t="shared" si="29"/>
        <v>N</v>
      </c>
      <c r="I149" s="24" t="str">
        <f t="shared" si="29"/>
        <v>N</v>
      </c>
      <c r="J149" s="24" t="str">
        <f t="shared" si="29"/>
        <v>N</v>
      </c>
      <c r="K149" s="24" t="str">
        <f t="shared" si="29"/>
        <v>N</v>
      </c>
      <c r="L149" s="24" t="str">
        <f t="shared" si="29"/>
        <v>N</v>
      </c>
      <c r="M149" s="24" t="str">
        <f t="shared" si="29"/>
        <v>N</v>
      </c>
      <c r="N149" s="24" t="str">
        <f t="shared" si="29"/>
        <v>Y</v>
      </c>
      <c r="O149" s="24" t="str">
        <f t="shared" si="29"/>
        <v>N</v>
      </c>
      <c r="P149" s="24" t="str">
        <f t="shared" si="29"/>
        <v>Y</v>
      </c>
      <c r="Q149" s="24" t="str">
        <f t="shared" si="29"/>
        <v>Y</v>
      </c>
      <c r="R149" s="24" t="str">
        <f t="shared" si="29"/>
        <v>N</v>
      </c>
      <c r="S149" s="24" t="str">
        <f t="shared" si="29"/>
        <v>N</v>
      </c>
      <c r="T149" s="24" t="str">
        <f t="shared" si="29"/>
        <v>N</v>
      </c>
      <c r="U149" s="24" t="str">
        <f t="shared" si="29"/>
        <v>N</v>
      </c>
      <c r="V149" s="24" t="str">
        <f t="shared" si="29"/>
        <v>N</v>
      </c>
      <c r="W149" s="24" t="str">
        <f t="shared" si="29"/>
        <v>N</v>
      </c>
      <c r="X149" s="24" t="str">
        <f t="shared" si="29"/>
        <v>N</v>
      </c>
      <c r="Y149" s="24" t="str">
        <f t="shared" si="29"/>
        <v>N</v>
      </c>
      <c r="Z149" s="24" t="str">
        <f t="shared" si="29"/>
        <v>N</v>
      </c>
      <c r="AA149" s="24" t="str">
        <f t="shared" si="29"/>
        <v>N</v>
      </c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</row>
    <row r="150" spans="1:41" ht="13.2" x14ac:dyDescent="0.25">
      <c r="A150" s="19"/>
      <c r="B150" s="25" t="s">
        <v>146</v>
      </c>
      <c r="C150" s="26"/>
      <c r="D150" s="20"/>
      <c r="E150" s="20"/>
      <c r="F150" s="20"/>
      <c r="G150" s="20"/>
      <c r="H150" s="20"/>
      <c r="I150" s="20"/>
      <c r="J150" s="20"/>
      <c r="K150" s="20">
        <v>1</v>
      </c>
      <c r="L150" s="20"/>
      <c r="M150" s="20"/>
      <c r="N150" s="20">
        <v>1</v>
      </c>
      <c r="O150" s="20"/>
      <c r="P150" s="20">
        <v>1</v>
      </c>
      <c r="Q150" s="20">
        <v>1</v>
      </c>
      <c r="R150" s="4"/>
      <c r="S150" s="35">
        <v>1</v>
      </c>
      <c r="T150" s="35">
        <v>1</v>
      </c>
      <c r="U150" s="4"/>
      <c r="V150" s="3"/>
      <c r="W150" s="3"/>
      <c r="X150" s="3"/>
      <c r="Y150" s="3"/>
      <c r="Z150" s="3"/>
      <c r="AA150" s="3"/>
    </row>
    <row r="151" spans="1:41" ht="13.2" x14ac:dyDescent="0.25">
      <c r="A151" s="27"/>
      <c r="B151" s="28"/>
      <c r="C151" s="29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2"/>
      <c r="S151" s="37"/>
      <c r="T151" s="37">
        <v>1</v>
      </c>
      <c r="U151" s="32"/>
      <c r="V151" s="30"/>
      <c r="W151" s="30"/>
      <c r="X151" s="30"/>
      <c r="Y151" s="30"/>
      <c r="Z151" s="30"/>
      <c r="AA151" s="3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</row>
    <row r="152" spans="1:41" ht="13.2" x14ac:dyDescent="0.25">
      <c r="A152" s="42" t="s">
        <v>147</v>
      </c>
      <c r="B152" s="22"/>
      <c r="C152" s="34"/>
      <c r="D152" s="24" t="str">
        <f t="shared" ref="D152:AA152" si="30">IF((IF(SUM(D153:D154)&gt;0,1,0)+IF(SUM(E153:E154)&gt;0,1,0)+IF(SUM(F153:F154)&gt;0,1,0)+IF(SUM(G153:G154)&gt;0,1,0)) &gt;=3,"Y","N")</f>
        <v>N</v>
      </c>
      <c r="E152" s="24" t="str">
        <f t="shared" si="30"/>
        <v>N</v>
      </c>
      <c r="F152" s="24" t="str">
        <f t="shared" si="30"/>
        <v>N</v>
      </c>
      <c r="G152" s="24" t="str">
        <f t="shared" si="30"/>
        <v>N</v>
      </c>
      <c r="H152" s="24" t="str">
        <f t="shared" si="30"/>
        <v>N</v>
      </c>
      <c r="I152" s="24" t="str">
        <f t="shared" si="30"/>
        <v>N</v>
      </c>
      <c r="J152" s="24" t="str">
        <f t="shared" si="30"/>
        <v>N</v>
      </c>
      <c r="K152" s="24" t="str">
        <f t="shared" si="30"/>
        <v>N</v>
      </c>
      <c r="L152" s="24" t="str">
        <f t="shared" si="30"/>
        <v>N</v>
      </c>
      <c r="M152" s="24" t="str">
        <f t="shared" si="30"/>
        <v>N</v>
      </c>
      <c r="N152" s="24" t="str">
        <f t="shared" si="30"/>
        <v>N</v>
      </c>
      <c r="O152" s="24" t="str">
        <f t="shared" si="30"/>
        <v>N</v>
      </c>
      <c r="P152" s="24" t="str">
        <f t="shared" si="30"/>
        <v>N</v>
      </c>
      <c r="Q152" s="24" t="str">
        <f t="shared" si="30"/>
        <v>N</v>
      </c>
      <c r="R152" s="24" t="str">
        <f t="shared" si="30"/>
        <v>N</v>
      </c>
      <c r="S152" s="24" t="str">
        <f t="shared" si="30"/>
        <v>N</v>
      </c>
      <c r="T152" s="24" t="str">
        <f t="shared" si="30"/>
        <v>N</v>
      </c>
      <c r="U152" s="24" t="str">
        <f t="shared" si="30"/>
        <v>N</v>
      </c>
      <c r="V152" s="24" t="str">
        <f t="shared" si="30"/>
        <v>N</v>
      </c>
      <c r="W152" s="24" t="str">
        <f t="shared" si="30"/>
        <v>N</v>
      </c>
      <c r="X152" s="24" t="str">
        <f t="shared" si="30"/>
        <v>N</v>
      </c>
      <c r="Y152" s="24" t="str">
        <f t="shared" si="30"/>
        <v>N</v>
      </c>
      <c r="Z152" s="24" t="str">
        <f t="shared" si="30"/>
        <v>N</v>
      </c>
      <c r="AA152" s="24" t="str">
        <f t="shared" si="30"/>
        <v>N</v>
      </c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</row>
    <row r="153" spans="1:41" ht="13.2" x14ac:dyDescent="0.25">
      <c r="A153" s="19"/>
      <c r="B153" s="25" t="s">
        <v>148</v>
      </c>
      <c r="C153" s="26"/>
      <c r="D153" s="20"/>
      <c r="E153" s="20"/>
      <c r="F153" s="20"/>
      <c r="G153" s="20"/>
      <c r="H153" s="20"/>
      <c r="I153" s="20"/>
      <c r="J153" s="20"/>
      <c r="K153" s="20">
        <v>1</v>
      </c>
      <c r="L153" s="20"/>
      <c r="M153" s="20"/>
      <c r="N153" s="20"/>
      <c r="O153" s="20"/>
      <c r="P153" s="20"/>
      <c r="Q153" s="20"/>
      <c r="R153" s="4"/>
      <c r="S153" s="35"/>
      <c r="T153" s="35"/>
      <c r="U153" s="4"/>
      <c r="V153" s="3"/>
      <c r="W153" s="3"/>
      <c r="X153" s="3"/>
      <c r="Y153" s="3"/>
      <c r="Z153" s="3"/>
      <c r="AA153" s="3"/>
    </row>
    <row r="154" spans="1:41" ht="13.2" x14ac:dyDescent="0.25">
      <c r="A154" s="27"/>
      <c r="B154" s="28" t="s">
        <v>149</v>
      </c>
      <c r="C154" s="29"/>
      <c r="D154" s="31"/>
      <c r="E154" s="31"/>
      <c r="F154" s="31"/>
      <c r="G154" s="31"/>
      <c r="H154" s="31"/>
      <c r="I154" s="31"/>
      <c r="J154" s="31"/>
      <c r="K154" s="31">
        <v>1</v>
      </c>
      <c r="L154" s="31"/>
      <c r="M154" s="31"/>
      <c r="N154" s="31"/>
      <c r="O154" s="31"/>
      <c r="P154" s="31"/>
      <c r="Q154" s="31"/>
      <c r="R154" s="32"/>
      <c r="S154" s="37"/>
      <c r="T154" s="37"/>
      <c r="U154" s="32"/>
      <c r="V154" s="30"/>
      <c r="W154" s="30"/>
      <c r="X154" s="30"/>
      <c r="Y154" s="30"/>
      <c r="Z154" s="30"/>
      <c r="AA154" s="3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</row>
    <row r="155" spans="1:41" ht="13.2" x14ac:dyDescent="0.25">
      <c r="A155" s="19" t="s">
        <v>150</v>
      </c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4"/>
      <c r="S155" s="4"/>
      <c r="T155" s="4"/>
      <c r="U155" s="4"/>
      <c r="V155" s="3"/>
      <c r="W155" s="3"/>
      <c r="X155" s="3"/>
      <c r="Y155" s="3"/>
      <c r="Z155" s="3"/>
      <c r="AA155" s="3"/>
    </row>
    <row r="156" spans="1:41" ht="13.2" x14ac:dyDescent="0.25">
      <c r="A156" s="19" t="s">
        <v>151</v>
      </c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4"/>
      <c r="S156" s="4"/>
      <c r="T156" s="4"/>
      <c r="U156" s="4"/>
      <c r="V156" s="3"/>
      <c r="W156" s="3"/>
      <c r="X156" s="3"/>
      <c r="Y156" s="3"/>
      <c r="Z156" s="3"/>
      <c r="AA156" s="3"/>
    </row>
    <row r="157" spans="1:41" ht="13.2" x14ac:dyDescent="0.25">
      <c r="A157" s="19" t="s">
        <v>152</v>
      </c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4"/>
      <c r="S157" s="4"/>
      <c r="T157" s="4"/>
      <c r="U157" s="4"/>
      <c r="V157" s="3"/>
      <c r="W157" s="3"/>
      <c r="X157" s="3"/>
      <c r="Y157" s="3"/>
      <c r="Z157" s="3"/>
      <c r="AA157" s="3"/>
    </row>
    <row r="158" spans="1:41" ht="13.2" x14ac:dyDescent="0.25">
      <c r="A158" s="19" t="s">
        <v>153</v>
      </c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4"/>
      <c r="S158" s="4"/>
      <c r="T158" s="4"/>
      <c r="U158" s="4"/>
      <c r="V158" s="3"/>
      <c r="W158" s="3"/>
      <c r="X158" s="3"/>
      <c r="Y158" s="3"/>
      <c r="Z158" s="3"/>
      <c r="AA158" s="3"/>
    </row>
    <row r="159" spans="1:41" ht="13.2" x14ac:dyDescent="0.25">
      <c r="A159" s="21" t="s">
        <v>154</v>
      </c>
      <c r="B159" s="22"/>
      <c r="C159" s="23"/>
      <c r="D159" s="24" t="str">
        <f t="shared" ref="D159:AA159" si="31">IF((IF(SUM(D160:D162)&gt;0,1,0)+IF(SUM(E160:E162)&gt;0,1,0)+IF(SUM(F160:F162)&gt;0,1,0)+IF(SUM(G160:G162)&gt;0,1,0)) &gt;=3,"Y","N")</f>
        <v>N</v>
      </c>
      <c r="E159" s="24" t="str">
        <f t="shared" si="31"/>
        <v>N</v>
      </c>
      <c r="F159" s="24" t="str">
        <f t="shared" si="31"/>
        <v>N</v>
      </c>
      <c r="G159" s="24" t="str">
        <f t="shared" si="31"/>
        <v>N</v>
      </c>
      <c r="H159" s="24" t="str">
        <f t="shared" si="31"/>
        <v>N</v>
      </c>
      <c r="I159" s="24" t="str">
        <f t="shared" si="31"/>
        <v>N</v>
      </c>
      <c r="J159" s="24" t="str">
        <f t="shared" si="31"/>
        <v>N</v>
      </c>
      <c r="K159" s="24" t="str">
        <f t="shared" si="31"/>
        <v>N</v>
      </c>
      <c r="L159" s="24" t="str">
        <f t="shared" si="31"/>
        <v>N</v>
      </c>
      <c r="M159" s="24" t="str">
        <f t="shared" si="31"/>
        <v>N</v>
      </c>
      <c r="N159" s="24" t="str">
        <f t="shared" si="31"/>
        <v>N</v>
      </c>
      <c r="O159" s="24" t="str">
        <f t="shared" si="31"/>
        <v>N</v>
      </c>
      <c r="P159" s="24" t="str">
        <f t="shared" si="31"/>
        <v>N</v>
      </c>
      <c r="Q159" s="24" t="str">
        <f t="shared" si="31"/>
        <v>N</v>
      </c>
      <c r="R159" s="24" t="str">
        <f t="shared" si="31"/>
        <v>N</v>
      </c>
      <c r="S159" s="45" t="str">
        <f t="shared" si="31"/>
        <v>N</v>
      </c>
      <c r="T159" s="45" t="str">
        <f t="shared" si="31"/>
        <v>N</v>
      </c>
      <c r="U159" s="45" t="str">
        <f t="shared" si="31"/>
        <v>N</v>
      </c>
      <c r="V159" s="24" t="str">
        <f t="shared" si="31"/>
        <v>N</v>
      </c>
      <c r="W159" s="24" t="str">
        <f t="shared" si="31"/>
        <v>N</v>
      </c>
      <c r="X159" s="24" t="str">
        <f t="shared" si="31"/>
        <v>N</v>
      </c>
      <c r="Y159" s="24" t="str">
        <f t="shared" si="31"/>
        <v>N</v>
      </c>
      <c r="Z159" s="24" t="str">
        <f t="shared" si="31"/>
        <v>N</v>
      </c>
      <c r="AA159" s="24" t="str">
        <f t="shared" si="31"/>
        <v>N</v>
      </c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</row>
    <row r="160" spans="1:41" ht="13.2" x14ac:dyDescent="0.25">
      <c r="A160" s="19"/>
      <c r="B160" s="25" t="s">
        <v>155</v>
      </c>
      <c r="C160" s="2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4"/>
      <c r="S160" s="35">
        <v>1</v>
      </c>
      <c r="T160" s="4"/>
      <c r="U160" s="4"/>
      <c r="V160" s="3"/>
      <c r="W160" s="3"/>
      <c r="X160" s="3"/>
      <c r="Y160" s="3"/>
      <c r="Z160" s="3"/>
      <c r="AA160" s="3"/>
    </row>
    <row r="161" spans="1:41" ht="13.2" x14ac:dyDescent="0.25">
      <c r="A161" s="19"/>
      <c r="B161" s="25" t="s">
        <v>156</v>
      </c>
      <c r="C161" s="2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4"/>
      <c r="S161" s="35">
        <v>1</v>
      </c>
      <c r="T161" s="4"/>
      <c r="U161" s="4"/>
      <c r="V161" s="3"/>
      <c r="W161" s="3"/>
      <c r="X161" s="3"/>
      <c r="Y161" s="3"/>
      <c r="Z161" s="3"/>
      <c r="AA161" s="3"/>
    </row>
    <row r="162" spans="1:41" ht="13.2" x14ac:dyDescent="0.25">
      <c r="A162" s="27"/>
      <c r="B162" s="28" t="s">
        <v>157</v>
      </c>
      <c r="C162" s="2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2"/>
      <c r="S162" s="37">
        <v>1</v>
      </c>
      <c r="T162" s="32"/>
      <c r="U162" s="32"/>
      <c r="V162" s="30"/>
      <c r="W162" s="30"/>
      <c r="X162" s="30"/>
      <c r="Y162" s="30"/>
      <c r="Z162" s="30"/>
      <c r="AA162" s="3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</row>
    <row r="163" spans="1:41" ht="13.2" x14ac:dyDescent="0.25">
      <c r="A163" s="19" t="s">
        <v>158</v>
      </c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4"/>
      <c r="S163" s="4"/>
      <c r="T163" s="4"/>
      <c r="U163" s="4"/>
      <c r="V163" s="3"/>
      <c r="W163" s="3"/>
      <c r="X163" s="3"/>
      <c r="Y163" s="3"/>
      <c r="Z163" s="3"/>
      <c r="AA163" s="3"/>
    </row>
    <row r="164" spans="1:41" ht="13.2" x14ac:dyDescent="0.25">
      <c r="A164" s="19" t="s">
        <v>159</v>
      </c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4"/>
      <c r="S164" s="4"/>
      <c r="T164" s="4"/>
      <c r="U164" s="4"/>
      <c r="V164" s="3"/>
      <c r="W164" s="3"/>
      <c r="X164" s="3"/>
      <c r="Y164" s="3"/>
      <c r="Z164" s="3"/>
      <c r="AA164" s="3"/>
    </row>
    <row r="165" spans="1:41" ht="13.2" x14ac:dyDescent="0.25">
      <c r="A165" s="19" t="s">
        <v>160</v>
      </c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4"/>
      <c r="S165" s="4"/>
      <c r="T165" s="4"/>
      <c r="U165" s="4"/>
      <c r="V165" s="3"/>
      <c r="W165" s="3"/>
      <c r="X165" s="3"/>
      <c r="Y165" s="3"/>
      <c r="Z165" s="3"/>
      <c r="AA165" s="3"/>
    </row>
    <row r="166" spans="1:41" ht="13.2" hidden="1" x14ac:dyDescent="0.25">
      <c r="A166" s="25" t="s">
        <v>161</v>
      </c>
      <c r="C166" s="2"/>
      <c r="D166" s="20" t="s">
        <v>162</v>
      </c>
      <c r="E166" s="20" t="s">
        <v>162</v>
      </c>
      <c r="F166" s="20" t="s">
        <v>162</v>
      </c>
      <c r="G166" s="20" t="s">
        <v>162</v>
      </c>
      <c r="H166" s="20" t="s">
        <v>162</v>
      </c>
      <c r="I166" s="20" t="s">
        <v>162</v>
      </c>
      <c r="J166" s="20" t="s">
        <v>162</v>
      </c>
      <c r="K166" s="20" t="s">
        <v>162</v>
      </c>
      <c r="L166" s="3"/>
      <c r="M166" s="3"/>
      <c r="N166" s="3"/>
      <c r="O166" s="3"/>
      <c r="P166" s="3"/>
      <c r="Q166" s="3"/>
      <c r="R166" s="4"/>
      <c r="S166" s="4"/>
      <c r="T166" s="4"/>
      <c r="U166" s="4"/>
      <c r="V166" s="3"/>
      <c r="W166" s="3"/>
      <c r="X166" s="3"/>
      <c r="Y166" s="3"/>
      <c r="Z166" s="3"/>
      <c r="AA166" s="3"/>
    </row>
    <row r="167" spans="1:41" ht="13.2" hidden="1" x14ac:dyDescent="0.25">
      <c r="A167" s="25" t="s">
        <v>161</v>
      </c>
      <c r="C167" s="2"/>
      <c r="D167" s="20" t="s">
        <v>162</v>
      </c>
      <c r="E167" s="20" t="s">
        <v>162</v>
      </c>
      <c r="F167" s="20" t="s">
        <v>162</v>
      </c>
      <c r="G167" s="20" t="s">
        <v>162</v>
      </c>
      <c r="H167" s="20" t="s">
        <v>162</v>
      </c>
      <c r="I167" s="20" t="s">
        <v>162</v>
      </c>
      <c r="J167" s="20" t="s">
        <v>162</v>
      </c>
      <c r="K167" s="20" t="s">
        <v>162</v>
      </c>
      <c r="L167" s="3"/>
      <c r="M167" s="3"/>
      <c r="N167" s="3"/>
      <c r="O167" s="3"/>
      <c r="P167" s="3"/>
      <c r="Q167" s="3"/>
      <c r="R167" s="4"/>
      <c r="S167" s="4"/>
      <c r="T167" s="4"/>
      <c r="U167" s="4"/>
      <c r="V167" s="3"/>
      <c r="W167" s="3"/>
      <c r="X167" s="3"/>
      <c r="Y167" s="3"/>
      <c r="Z167" s="3"/>
      <c r="AA167" s="3"/>
    </row>
    <row r="168" spans="1:41" ht="13.2" hidden="1" x14ac:dyDescent="0.25">
      <c r="A168" s="25" t="s">
        <v>161</v>
      </c>
      <c r="C168" s="2"/>
      <c r="D168" s="20" t="s">
        <v>162</v>
      </c>
      <c r="E168" s="20" t="s">
        <v>162</v>
      </c>
      <c r="F168" s="20" t="s">
        <v>162</v>
      </c>
      <c r="G168" s="20" t="s">
        <v>162</v>
      </c>
      <c r="H168" s="20" t="s">
        <v>162</v>
      </c>
      <c r="I168" s="20" t="s">
        <v>162</v>
      </c>
      <c r="J168" s="20" t="s">
        <v>162</v>
      </c>
      <c r="K168" s="20" t="s">
        <v>162</v>
      </c>
      <c r="L168" s="3"/>
      <c r="M168" s="3"/>
      <c r="N168" s="3"/>
      <c r="O168" s="3"/>
      <c r="P168" s="3"/>
      <c r="Q168" s="3"/>
      <c r="R168" s="4"/>
      <c r="S168" s="4"/>
      <c r="T168" s="4"/>
      <c r="U168" s="4"/>
      <c r="V168" s="3"/>
      <c r="W168" s="3"/>
      <c r="X168" s="3"/>
      <c r="Y168" s="3"/>
      <c r="Z168" s="3"/>
      <c r="AA168" s="3"/>
    </row>
    <row r="169" spans="1:41" ht="13.2" hidden="1" x14ac:dyDescent="0.25">
      <c r="A169" s="25" t="s">
        <v>161</v>
      </c>
      <c r="C169" s="2"/>
      <c r="D169" s="20" t="s">
        <v>162</v>
      </c>
      <c r="E169" s="20" t="s">
        <v>162</v>
      </c>
      <c r="F169" s="20" t="s">
        <v>162</v>
      </c>
      <c r="G169" s="20" t="s">
        <v>162</v>
      </c>
      <c r="H169" s="20" t="s">
        <v>162</v>
      </c>
      <c r="I169" s="20" t="s">
        <v>162</v>
      </c>
      <c r="J169" s="20" t="s">
        <v>162</v>
      </c>
      <c r="K169" s="20" t="s">
        <v>162</v>
      </c>
      <c r="L169" s="3"/>
      <c r="M169" s="3"/>
      <c r="N169" s="3"/>
      <c r="O169" s="3"/>
      <c r="P169" s="3"/>
      <c r="Q169" s="3"/>
      <c r="R169" s="4"/>
      <c r="S169" s="4"/>
      <c r="T169" s="4"/>
      <c r="U169" s="4"/>
      <c r="V169" s="3"/>
      <c r="W169" s="3"/>
      <c r="X169" s="3"/>
      <c r="Y169" s="3"/>
      <c r="Z169" s="3"/>
      <c r="AA169" s="3"/>
    </row>
    <row r="170" spans="1:41" ht="13.2" hidden="1" x14ac:dyDescent="0.25">
      <c r="A170" s="25" t="s">
        <v>161</v>
      </c>
      <c r="C170" s="2"/>
      <c r="D170" s="20" t="s">
        <v>162</v>
      </c>
      <c r="E170" s="20" t="s">
        <v>162</v>
      </c>
      <c r="F170" s="20" t="s">
        <v>162</v>
      </c>
      <c r="G170" s="20" t="s">
        <v>162</v>
      </c>
      <c r="H170" s="20" t="s">
        <v>162</v>
      </c>
      <c r="I170" s="20" t="s">
        <v>162</v>
      </c>
      <c r="J170" s="20" t="s">
        <v>162</v>
      </c>
      <c r="K170" s="20" t="s">
        <v>162</v>
      </c>
      <c r="L170" s="3"/>
      <c r="M170" s="3"/>
      <c r="N170" s="3"/>
      <c r="O170" s="3"/>
      <c r="P170" s="3"/>
      <c r="Q170" s="3"/>
      <c r="R170" s="4"/>
      <c r="S170" s="4"/>
      <c r="T170" s="4"/>
      <c r="U170" s="4"/>
      <c r="V170" s="3"/>
      <c r="W170" s="3"/>
      <c r="X170" s="3"/>
      <c r="Y170" s="3"/>
      <c r="Z170" s="3"/>
      <c r="AA170" s="3"/>
    </row>
    <row r="171" spans="1:41" ht="13.2" hidden="1" x14ac:dyDescent="0.25">
      <c r="A171" s="25" t="s">
        <v>161</v>
      </c>
      <c r="C171" s="2"/>
      <c r="D171" s="20" t="s">
        <v>162</v>
      </c>
      <c r="E171" s="20" t="s">
        <v>162</v>
      </c>
      <c r="F171" s="20" t="s">
        <v>162</v>
      </c>
      <c r="G171" s="20" t="s">
        <v>162</v>
      </c>
      <c r="H171" s="20" t="s">
        <v>162</v>
      </c>
      <c r="I171" s="20" t="s">
        <v>162</v>
      </c>
      <c r="J171" s="20" t="s">
        <v>162</v>
      </c>
      <c r="K171" s="20" t="s">
        <v>162</v>
      </c>
      <c r="L171" s="3"/>
      <c r="M171" s="3"/>
      <c r="N171" s="3"/>
      <c r="O171" s="3"/>
      <c r="P171" s="3"/>
      <c r="Q171" s="3"/>
      <c r="R171" s="4"/>
      <c r="S171" s="4"/>
      <c r="T171" s="4"/>
      <c r="U171" s="4"/>
      <c r="V171" s="3"/>
      <c r="W171" s="3"/>
      <c r="X171" s="3"/>
      <c r="Y171" s="3"/>
      <c r="Z171" s="3"/>
      <c r="AA171" s="3"/>
    </row>
    <row r="172" spans="1:41" ht="13.2" hidden="1" x14ac:dyDescent="0.25">
      <c r="A172" s="25" t="s">
        <v>161</v>
      </c>
      <c r="C172" s="2"/>
      <c r="D172" s="20" t="s">
        <v>162</v>
      </c>
      <c r="E172" s="20" t="s">
        <v>162</v>
      </c>
      <c r="F172" s="20" t="s">
        <v>162</v>
      </c>
      <c r="G172" s="20" t="s">
        <v>162</v>
      </c>
      <c r="H172" s="20" t="s">
        <v>162</v>
      </c>
      <c r="I172" s="20" t="s">
        <v>162</v>
      </c>
      <c r="J172" s="20" t="s">
        <v>162</v>
      </c>
      <c r="K172" s="20" t="s">
        <v>162</v>
      </c>
      <c r="L172" s="3"/>
      <c r="M172" s="3"/>
      <c r="N172" s="3"/>
      <c r="O172" s="3"/>
      <c r="P172" s="3"/>
      <c r="Q172" s="3"/>
      <c r="R172" s="4"/>
      <c r="S172" s="4"/>
      <c r="T172" s="4"/>
      <c r="U172" s="4"/>
      <c r="V172" s="3"/>
      <c r="W172" s="3"/>
      <c r="X172" s="3"/>
      <c r="Y172" s="3"/>
      <c r="Z172" s="3"/>
      <c r="AA172" s="3"/>
    </row>
    <row r="173" spans="1:41" ht="13.2" hidden="1" x14ac:dyDescent="0.25">
      <c r="A173" s="25" t="s">
        <v>161</v>
      </c>
      <c r="C173" s="2"/>
      <c r="D173" s="20" t="s">
        <v>162</v>
      </c>
      <c r="E173" s="20" t="s">
        <v>162</v>
      </c>
      <c r="F173" s="20" t="s">
        <v>162</v>
      </c>
      <c r="G173" s="20" t="s">
        <v>162</v>
      </c>
      <c r="H173" s="20" t="s">
        <v>162</v>
      </c>
      <c r="I173" s="20" t="s">
        <v>162</v>
      </c>
      <c r="J173" s="20" t="s">
        <v>162</v>
      </c>
      <c r="K173" s="20" t="s">
        <v>162</v>
      </c>
      <c r="L173" s="3"/>
      <c r="M173" s="3"/>
      <c r="N173" s="3"/>
      <c r="O173" s="3"/>
      <c r="P173" s="3"/>
      <c r="Q173" s="3"/>
      <c r="R173" s="4"/>
      <c r="S173" s="4"/>
      <c r="T173" s="4"/>
      <c r="U173" s="4"/>
      <c r="V173" s="3"/>
      <c r="W173" s="3"/>
      <c r="X173" s="3"/>
      <c r="Y173" s="3"/>
      <c r="Z173" s="3"/>
      <c r="AA173" s="3"/>
    </row>
    <row r="174" spans="1:41" ht="13.2" hidden="1" x14ac:dyDescent="0.25">
      <c r="A174" s="25" t="s">
        <v>161</v>
      </c>
      <c r="C174" s="2"/>
      <c r="D174" s="20" t="s">
        <v>162</v>
      </c>
      <c r="E174" s="20" t="s">
        <v>162</v>
      </c>
      <c r="F174" s="20" t="s">
        <v>162</v>
      </c>
      <c r="G174" s="20" t="s">
        <v>162</v>
      </c>
      <c r="H174" s="20" t="s">
        <v>162</v>
      </c>
      <c r="I174" s="20" t="s">
        <v>162</v>
      </c>
      <c r="J174" s="20" t="s">
        <v>162</v>
      </c>
      <c r="K174" s="20" t="s">
        <v>162</v>
      </c>
      <c r="L174" s="3"/>
      <c r="M174" s="3"/>
      <c r="N174" s="3"/>
      <c r="O174" s="3"/>
      <c r="P174" s="3"/>
      <c r="Q174" s="3"/>
      <c r="R174" s="4"/>
      <c r="S174" s="4"/>
      <c r="T174" s="4"/>
      <c r="U174" s="4"/>
      <c r="V174" s="3"/>
      <c r="W174" s="3"/>
      <c r="X174" s="3"/>
      <c r="Y174" s="3"/>
      <c r="Z174" s="3"/>
      <c r="AA174" s="3"/>
    </row>
    <row r="175" spans="1:41" ht="13.2" hidden="1" x14ac:dyDescent="0.25">
      <c r="A175" s="25" t="s">
        <v>161</v>
      </c>
      <c r="C175" s="2"/>
      <c r="D175" s="20" t="s">
        <v>162</v>
      </c>
      <c r="E175" s="20" t="s">
        <v>162</v>
      </c>
      <c r="F175" s="20" t="s">
        <v>162</v>
      </c>
      <c r="G175" s="20" t="s">
        <v>162</v>
      </c>
      <c r="H175" s="20" t="s">
        <v>162</v>
      </c>
      <c r="I175" s="20" t="s">
        <v>162</v>
      </c>
      <c r="J175" s="20" t="s">
        <v>162</v>
      </c>
      <c r="K175" s="20" t="s">
        <v>162</v>
      </c>
      <c r="L175" s="3"/>
      <c r="M175" s="3"/>
      <c r="N175" s="3"/>
      <c r="O175" s="3"/>
      <c r="P175" s="3"/>
      <c r="Q175" s="3"/>
      <c r="R175" s="4"/>
      <c r="S175" s="4"/>
      <c r="T175" s="4"/>
      <c r="U175" s="4"/>
      <c r="V175" s="3"/>
      <c r="W175" s="3"/>
      <c r="X175" s="3"/>
      <c r="Y175" s="3"/>
      <c r="Z175" s="3"/>
      <c r="AA175" s="3"/>
    </row>
    <row r="176" spans="1:41" ht="13.2" hidden="1" x14ac:dyDescent="0.25">
      <c r="A176" s="25" t="s">
        <v>161</v>
      </c>
      <c r="C176" s="2"/>
      <c r="D176" s="20" t="s">
        <v>162</v>
      </c>
      <c r="E176" s="20" t="s">
        <v>162</v>
      </c>
      <c r="F176" s="20" t="s">
        <v>162</v>
      </c>
      <c r="G176" s="20" t="s">
        <v>162</v>
      </c>
      <c r="H176" s="20" t="s">
        <v>162</v>
      </c>
      <c r="I176" s="20" t="s">
        <v>162</v>
      </c>
      <c r="J176" s="20" t="s">
        <v>162</v>
      </c>
      <c r="K176" s="20" t="s">
        <v>162</v>
      </c>
      <c r="L176" s="3"/>
      <c r="M176" s="3"/>
      <c r="N176" s="3"/>
      <c r="O176" s="3"/>
      <c r="P176" s="3"/>
      <c r="Q176" s="3"/>
      <c r="R176" s="4"/>
      <c r="S176" s="4"/>
      <c r="T176" s="4"/>
      <c r="U176" s="4"/>
      <c r="V176" s="3"/>
      <c r="W176" s="3"/>
      <c r="X176" s="3"/>
      <c r="Y176" s="3"/>
      <c r="Z176" s="3"/>
      <c r="AA176" s="3"/>
    </row>
    <row r="177" spans="1:27" ht="13.2" hidden="1" x14ac:dyDescent="0.25">
      <c r="A177" s="25" t="s">
        <v>161</v>
      </c>
      <c r="C177" s="2"/>
      <c r="D177" s="20" t="s">
        <v>162</v>
      </c>
      <c r="E177" s="20" t="s">
        <v>162</v>
      </c>
      <c r="F177" s="20" t="s">
        <v>162</v>
      </c>
      <c r="G177" s="20" t="s">
        <v>162</v>
      </c>
      <c r="H177" s="20" t="s">
        <v>162</v>
      </c>
      <c r="I177" s="20" t="s">
        <v>162</v>
      </c>
      <c r="J177" s="20" t="s">
        <v>162</v>
      </c>
      <c r="K177" s="20" t="s">
        <v>162</v>
      </c>
      <c r="L177" s="3"/>
      <c r="M177" s="3"/>
      <c r="N177" s="3"/>
      <c r="O177" s="3"/>
      <c r="P177" s="3"/>
      <c r="Q177" s="3"/>
      <c r="R177" s="4"/>
      <c r="S177" s="4"/>
      <c r="T177" s="4"/>
      <c r="U177" s="4"/>
      <c r="V177" s="3"/>
      <c r="W177" s="3"/>
      <c r="X177" s="3"/>
      <c r="Y177" s="3"/>
      <c r="Z177" s="3"/>
      <c r="AA177" s="3"/>
    </row>
    <row r="178" spans="1:27" ht="13.2" hidden="1" x14ac:dyDescent="0.25">
      <c r="A178" s="25" t="s">
        <v>161</v>
      </c>
      <c r="C178" s="2"/>
      <c r="D178" s="20" t="s">
        <v>162</v>
      </c>
      <c r="E178" s="20" t="s">
        <v>162</v>
      </c>
      <c r="F178" s="20" t="s">
        <v>162</v>
      </c>
      <c r="G178" s="20" t="s">
        <v>162</v>
      </c>
      <c r="H178" s="20" t="s">
        <v>162</v>
      </c>
      <c r="I178" s="20" t="s">
        <v>162</v>
      </c>
      <c r="J178" s="20" t="s">
        <v>162</v>
      </c>
      <c r="K178" s="20" t="s">
        <v>162</v>
      </c>
      <c r="L178" s="3"/>
      <c r="M178" s="3"/>
      <c r="N178" s="3"/>
      <c r="O178" s="3"/>
      <c r="P178" s="3"/>
      <c r="Q178" s="3"/>
      <c r="R178" s="4"/>
      <c r="S178" s="4"/>
      <c r="T178" s="4"/>
      <c r="U178" s="4"/>
      <c r="V178" s="3"/>
      <c r="W178" s="3"/>
      <c r="X178" s="3"/>
      <c r="Y178" s="3"/>
      <c r="Z178" s="3"/>
      <c r="AA178" s="3"/>
    </row>
    <row r="179" spans="1:27" ht="13.2" hidden="1" x14ac:dyDescent="0.25">
      <c r="A179" s="25" t="s">
        <v>161</v>
      </c>
      <c r="C179" s="2"/>
      <c r="D179" s="20" t="s">
        <v>162</v>
      </c>
      <c r="E179" s="20" t="s">
        <v>162</v>
      </c>
      <c r="F179" s="20" t="s">
        <v>162</v>
      </c>
      <c r="G179" s="20" t="s">
        <v>162</v>
      </c>
      <c r="H179" s="20" t="s">
        <v>162</v>
      </c>
      <c r="I179" s="20" t="s">
        <v>162</v>
      </c>
      <c r="J179" s="20" t="s">
        <v>162</v>
      </c>
      <c r="K179" s="20" t="s">
        <v>162</v>
      </c>
      <c r="L179" s="3"/>
      <c r="M179" s="3"/>
      <c r="N179" s="3"/>
      <c r="O179" s="3"/>
      <c r="P179" s="3"/>
      <c r="Q179" s="3"/>
      <c r="R179" s="4"/>
      <c r="S179" s="4"/>
      <c r="T179" s="4"/>
      <c r="U179" s="4"/>
      <c r="V179" s="3"/>
      <c r="W179" s="3"/>
      <c r="X179" s="3"/>
      <c r="Y179" s="3"/>
      <c r="Z179" s="3"/>
      <c r="AA179" s="3"/>
    </row>
    <row r="180" spans="1:27" ht="13.2" hidden="1" x14ac:dyDescent="0.25">
      <c r="A180" s="25" t="s">
        <v>161</v>
      </c>
      <c r="C180" s="2"/>
      <c r="D180" s="20" t="s">
        <v>162</v>
      </c>
      <c r="E180" s="20" t="s">
        <v>162</v>
      </c>
      <c r="F180" s="20" t="s">
        <v>162</v>
      </c>
      <c r="G180" s="20" t="s">
        <v>162</v>
      </c>
      <c r="H180" s="20" t="s">
        <v>162</v>
      </c>
      <c r="I180" s="20" t="s">
        <v>162</v>
      </c>
      <c r="J180" s="20" t="s">
        <v>162</v>
      </c>
      <c r="K180" s="20" t="s">
        <v>162</v>
      </c>
      <c r="L180" s="3"/>
      <c r="M180" s="3"/>
      <c r="N180" s="3"/>
      <c r="O180" s="3"/>
      <c r="P180" s="3"/>
      <c r="Q180" s="3"/>
      <c r="R180" s="4"/>
      <c r="S180" s="4"/>
      <c r="T180" s="4"/>
      <c r="U180" s="4"/>
      <c r="V180" s="3"/>
      <c r="W180" s="3"/>
      <c r="X180" s="3"/>
      <c r="Y180" s="3"/>
      <c r="Z180" s="3"/>
      <c r="AA180" s="3"/>
    </row>
    <row r="181" spans="1:27" ht="13.2" hidden="1" x14ac:dyDescent="0.25">
      <c r="A181" s="25" t="s">
        <v>161</v>
      </c>
      <c r="C181" s="2"/>
      <c r="D181" s="20" t="s">
        <v>162</v>
      </c>
      <c r="E181" s="20" t="s">
        <v>162</v>
      </c>
      <c r="F181" s="20" t="s">
        <v>162</v>
      </c>
      <c r="G181" s="20" t="s">
        <v>162</v>
      </c>
      <c r="H181" s="20" t="s">
        <v>162</v>
      </c>
      <c r="I181" s="20" t="s">
        <v>162</v>
      </c>
      <c r="J181" s="20" t="s">
        <v>162</v>
      </c>
      <c r="K181" s="20" t="s">
        <v>162</v>
      </c>
      <c r="L181" s="3"/>
      <c r="M181" s="3"/>
      <c r="N181" s="3"/>
      <c r="O181" s="3"/>
      <c r="P181" s="3"/>
      <c r="Q181" s="3"/>
      <c r="R181" s="4"/>
      <c r="S181" s="4"/>
      <c r="T181" s="4"/>
      <c r="U181" s="4"/>
      <c r="V181" s="3"/>
      <c r="W181" s="3"/>
      <c r="X181" s="3"/>
      <c r="Y181" s="3"/>
      <c r="Z181" s="3"/>
      <c r="AA181" s="3"/>
    </row>
    <row r="182" spans="1:27" ht="13.2" hidden="1" x14ac:dyDescent="0.25">
      <c r="A182" s="25" t="s">
        <v>161</v>
      </c>
      <c r="C182" s="2"/>
      <c r="D182" s="20" t="s">
        <v>162</v>
      </c>
      <c r="E182" s="20" t="s">
        <v>162</v>
      </c>
      <c r="F182" s="20" t="s">
        <v>162</v>
      </c>
      <c r="G182" s="20" t="s">
        <v>162</v>
      </c>
      <c r="H182" s="20" t="s">
        <v>162</v>
      </c>
      <c r="I182" s="20" t="s">
        <v>162</v>
      </c>
      <c r="J182" s="20" t="s">
        <v>162</v>
      </c>
      <c r="K182" s="20" t="s">
        <v>162</v>
      </c>
      <c r="L182" s="3"/>
      <c r="M182" s="3"/>
      <c r="N182" s="3"/>
      <c r="O182" s="3"/>
      <c r="P182" s="3"/>
      <c r="Q182" s="3"/>
      <c r="R182" s="4"/>
      <c r="S182" s="4"/>
      <c r="T182" s="4"/>
      <c r="U182" s="4"/>
      <c r="V182" s="3"/>
      <c r="W182" s="3"/>
      <c r="X182" s="3"/>
      <c r="Y182" s="3"/>
      <c r="Z182" s="3"/>
      <c r="AA182" s="3"/>
    </row>
    <row r="183" spans="1:27" ht="13.2" hidden="1" x14ac:dyDescent="0.25">
      <c r="A183" s="25" t="s">
        <v>161</v>
      </c>
      <c r="C183" s="2"/>
      <c r="D183" s="20" t="s">
        <v>162</v>
      </c>
      <c r="E183" s="20" t="s">
        <v>162</v>
      </c>
      <c r="F183" s="20" t="s">
        <v>162</v>
      </c>
      <c r="G183" s="20" t="s">
        <v>162</v>
      </c>
      <c r="H183" s="20" t="s">
        <v>162</v>
      </c>
      <c r="I183" s="20" t="s">
        <v>162</v>
      </c>
      <c r="J183" s="20" t="s">
        <v>162</v>
      </c>
      <c r="K183" s="20" t="s">
        <v>162</v>
      </c>
      <c r="L183" s="3"/>
      <c r="M183" s="3"/>
      <c r="N183" s="3"/>
      <c r="O183" s="3"/>
      <c r="P183" s="3"/>
      <c r="Q183" s="3"/>
      <c r="R183" s="4"/>
      <c r="S183" s="4"/>
      <c r="T183" s="4"/>
      <c r="U183" s="4"/>
      <c r="V183" s="3"/>
      <c r="W183" s="3"/>
      <c r="X183" s="3"/>
      <c r="Y183" s="3"/>
      <c r="Z183" s="3"/>
      <c r="AA183" s="3"/>
    </row>
    <row r="184" spans="1:27" ht="13.2" hidden="1" x14ac:dyDescent="0.25">
      <c r="A184" s="25" t="s">
        <v>161</v>
      </c>
      <c r="C184" s="2"/>
      <c r="D184" s="20" t="s">
        <v>162</v>
      </c>
      <c r="E184" s="20" t="s">
        <v>162</v>
      </c>
      <c r="F184" s="20" t="s">
        <v>162</v>
      </c>
      <c r="G184" s="20" t="s">
        <v>162</v>
      </c>
      <c r="H184" s="20" t="s">
        <v>162</v>
      </c>
      <c r="I184" s="20" t="s">
        <v>162</v>
      </c>
      <c r="J184" s="20" t="s">
        <v>162</v>
      </c>
      <c r="K184" s="20" t="s">
        <v>162</v>
      </c>
      <c r="L184" s="3"/>
      <c r="M184" s="3"/>
      <c r="N184" s="3"/>
      <c r="O184" s="3"/>
      <c r="P184" s="3"/>
      <c r="Q184" s="3"/>
      <c r="R184" s="4"/>
      <c r="S184" s="4"/>
      <c r="T184" s="4"/>
      <c r="U184" s="4"/>
      <c r="V184" s="3"/>
      <c r="W184" s="3"/>
      <c r="X184" s="3"/>
      <c r="Y184" s="3"/>
      <c r="Z184" s="3"/>
      <c r="AA184" s="3"/>
    </row>
    <row r="185" spans="1:27" ht="13.2" hidden="1" x14ac:dyDescent="0.25">
      <c r="A185" s="25" t="s">
        <v>161</v>
      </c>
      <c r="C185" s="2"/>
      <c r="D185" s="20" t="s">
        <v>162</v>
      </c>
      <c r="E185" s="20" t="s">
        <v>162</v>
      </c>
      <c r="F185" s="20" t="s">
        <v>162</v>
      </c>
      <c r="G185" s="20" t="s">
        <v>162</v>
      </c>
      <c r="H185" s="20" t="s">
        <v>162</v>
      </c>
      <c r="I185" s="20" t="s">
        <v>162</v>
      </c>
      <c r="J185" s="20" t="s">
        <v>162</v>
      </c>
      <c r="K185" s="20" t="s">
        <v>162</v>
      </c>
      <c r="L185" s="3"/>
      <c r="M185" s="3"/>
      <c r="N185" s="3"/>
      <c r="O185" s="3"/>
      <c r="P185" s="3"/>
      <c r="Q185" s="3"/>
      <c r="R185" s="4"/>
      <c r="S185" s="4"/>
      <c r="T185" s="4"/>
      <c r="U185" s="4"/>
      <c r="V185" s="3"/>
      <c r="W185" s="3"/>
      <c r="X185" s="3"/>
      <c r="Y185" s="3"/>
      <c r="Z185" s="3"/>
      <c r="AA185" s="3"/>
    </row>
    <row r="186" spans="1:27" ht="13.2" hidden="1" x14ac:dyDescent="0.25">
      <c r="A186" s="25" t="s">
        <v>161</v>
      </c>
      <c r="C186" s="2"/>
      <c r="D186" s="20" t="s">
        <v>162</v>
      </c>
      <c r="E186" s="20" t="s">
        <v>162</v>
      </c>
      <c r="F186" s="20" t="s">
        <v>162</v>
      </c>
      <c r="G186" s="20" t="s">
        <v>162</v>
      </c>
      <c r="H186" s="20" t="s">
        <v>162</v>
      </c>
      <c r="I186" s="20" t="s">
        <v>162</v>
      </c>
      <c r="J186" s="20" t="s">
        <v>162</v>
      </c>
      <c r="K186" s="20" t="s">
        <v>162</v>
      </c>
      <c r="L186" s="3"/>
      <c r="M186" s="3"/>
      <c r="N186" s="3"/>
      <c r="O186" s="3"/>
      <c r="P186" s="3"/>
      <c r="Q186" s="3"/>
      <c r="R186" s="4"/>
      <c r="S186" s="4"/>
      <c r="T186" s="4"/>
      <c r="U186" s="4"/>
      <c r="V186" s="3"/>
      <c r="W186" s="3"/>
      <c r="X186" s="3"/>
      <c r="Y186" s="3"/>
      <c r="Z186" s="3"/>
      <c r="AA186" s="3"/>
    </row>
    <row r="187" spans="1:27" ht="13.2" hidden="1" x14ac:dyDescent="0.25">
      <c r="A187" s="25" t="s">
        <v>161</v>
      </c>
      <c r="C187" s="2"/>
      <c r="D187" s="20" t="s">
        <v>162</v>
      </c>
      <c r="E187" s="20" t="s">
        <v>162</v>
      </c>
      <c r="F187" s="20" t="s">
        <v>162</v>
      </c>
      <c r="G187" s="20" t="s">
        <v>162</v>
      </c>
      <c r="H187" s="20" t="s">
        <v>162</v>
      </c>
      <c r="I187" s="20" t="s">
        <v>162</v>
      </c>
      <c r="J187" s="20" t="s">
        <v>162</v>
      </c>
      <c r="K187" s="20" t="s">
        <v>162</v>
      </c>
      <c r="L187" s="3"/>
      <c r="M187" s="3"/>
      <c r="N187" s="3"/>
      <c r="O187" s="3"/>
      <c r="P187" s="3"/>
      <c r="Q187" s="3"/>
      <c r="R187" s="4"/>
      <c r="S187" s="4"/>
      <c r="T187" s="4"/>
      <c r="U187" s="4"/>
      <c r="V187" s="3"/>
      <c r="W187" s="3"/>
      <c r="X187" s="3"/>
      <c r="Y187" s="3"/>
      <c r="Z187" s="3"/>
      <c r="AA187" s="3"/>
    </row>
    <row r="188" spans="1:27" ht="13.2" hidden="1" x14ac:dyDescent="0.25">
      <c r="A188" s="25" t="s">
        <v>161</v>
      </c>
      <c r="C188" s="2"/>
      <c r="D188" s="20" t="s">
        <v>162</v>
      </c>
      <c r="E188" s="20" t="s">
        <v>162</v>
      </c>
      <c r="F188" s="20" t="s">
        <v>162</v>
      </c>
      <c r="G188" s="20" t="s">
        <v>162</v>
      </c>
      <c r="H188" s="20" t="s">
        <v>162</v>
      </c>
      <c r="I188" s="20" t="s">
        <v>162</v>
      </c>
      <c r="J188" s="20" t="s">
        <v>162</v>
      </c>
      <c r="K188" s="20" t="s">
        <v>162</v>
      </c>
      <c r="L188" s="3"/>
      <c r="M188" s="3"/>
      <c r="N188" s="3"/>
      <c r="O188" s="3"/>
      <c r="P188" s="3"/>
      <c r="Q188" s="3"/>
      <c r="R188" s="4"/>
      <c r="S188" s="4"/>
      <c r="T188" s="4"/>
      <c r="U188" s="4"/>
      <c r="V188" s="3"/>
      <c r="W188" s="3"/>
      <c r="X188" s="3"/>
      <c r="Y188" s="3"/>
      <c r="Z188" s="3"/>
      <c r="AA188" s="3"/>
    </row>
    <row r="189" spans="1:27" ht="13.2" hidden="1" x14ac:dyDescent="0.25">
      <c r="A189" s="25" t="s">
        <v>161</v>
      </c>
      <c r="C189" s="2"/>
      <c r="D189" s="20" t="s">
        <v>162</v>
      </c>
      <c r="E189" s="20" t="s">
        <v>162</v>
      </c>
      <c r="F189" s="20" t="s">
        <v>162</v>
      </c>
      <c r="G189" s="20" t="s">
        <v>162</v>
      </c>
      <c r="H189" s="20" t="s">
        <v>162</v>
      </c>
      <c r="I189" s="20" t="s">
        <v>162</v>
      </c>
      <c r="J189" s="20" t="s">
        <v>162</v>
      </c>
      <c r="K189" s="20" t="s">
        <v>162</v>
      </c>
      <c r="L189" s="3"/>
      <c r="M189" s="3"/>
      <c r="N189" s="3"/>
      <c r="O189" s="3"/>
      <c r="P189" s="3"/>
      <c r="Q189" s="3"/>
      <c r="R189" s="4"/>
      <c r="S189" s="4"/>
      <c r="T189" s="4"/>
      <c r="U189" s="4"/>
      <c r="V189" s="3"/>
      <c r="W189" s="3"/>
      <c r="X189" s="3"/>
      <c r="Y189" s="3"/>
      <c r="Z189" s="3"/>
      <c r="AA189" s="3"/>
    </row>
    <row r="190" spans="1:27" ht="13.2" hidden="1" x14ac:dyDescent="0.25">
      <c r="A190" s="25" t="s">
        <v>161</v>
      </c>
      <c r="C190" s="2"/>
      <c r="D190" s="20" t="s">
        <v>162</v>
      </c>
      <c r="E190" s="20" t="s">
        <v>162</v>
      </c>
      <c r="F190" s="20" t="s">
        <v>162</v>
      </c>
      <c r="G190" s="20" t="s">
        <v>162</v>
      </c>
      <c r="H190" s="20" t="s">
        <v>162</v>
      </c>
      <c r="I190" s="20" t="s">
        <v>162</v>
      </c>
      <c r="J190" s="20" t="s">
        <v>162</v>
      </c>
      <c r="K190" s="20" t="s">
        <v>162</v>
      </c>
      <c r="L190" s="3"/>
      <c r="M190" s="3"/>
      <c r="N190" s="3"/>
      <c r="O190" s="3"/>
      <c r="P190" s="3"/>
      <c r="Q190" s="3"/>
      <c r="R190" s="4"/>
      <c r="S190" s="4"/>
      <c r="T190" s="4"/>
      <c r="U190" s="4"/>
      <c r="V190" s="3"/>
      <c r="W190" s="3"/>
      <c r="X190" s="3"/>
      <c r="Y190" s="3"/>
      <c r="Z190" s="3"/>
      <c r="AA190" s="3"/>
    </row>
    <row r="191" spans="1:27" ht="13.2" hidden="1" x14ac:dyDescent="0.25">
      <c r="A191" s="25" t="s">
        <v>161</v>
      </c>
      <c r="C191" s="2"/>
      <c r="D191" s="20" t="s">
        <v>162</v>
      </c>
      <c r="E191" s="20" t="s">
        <v>162</v>
      </c>
      <c r="F191" s="20" t="s">
        <v>162</v>
      </c>
      <c r="G191" s="20" t="s">
        <v>162</v>
      </c>
      <c r="H191" s="20" t="s">
        <v>162</v>
      </c>
      <c r="I191" s="20" t="s">
        <v>162</v>
      </c>
      <c r="J191" s="20" t="s">
        <v>162</v>
      </c>
      <c r="K191" s="20" t="s">
        <v>162</v>
      </c>
      <c r="L191" s="3"/>
      <c r="M191" s="3"/>
      <c r="N191" s="3"/>
      <c r="O191" s="3"/>
      <c r="P191" s="3"/>
      <c r="Q191" s="3"/>
      <c r="R191" s="4"/>
      <c r="S191" s="4"/>
      <c r="T191" s="4"/>
      <c r="U191" s="4"/>
      <c r="V191" s="3"/>
      <c r="W191" s="3"/>
      <c r="X191" s="3"/>
      <c r="Y191" s="3"/>
      <c r="Z191" s="3"/>
      <c r="AA191" s="3"/>
    </row>
    <row r="192" spans="1:27" ht="13.2" hidden="1" x14ac:dyDescent="0.25">
      <c r="A192" s="25" t="s">
        <v>161</v>
      </c>
      <c r="C192" s="2"/>
      <c r="D192" s="20" t="s">
        <v>162</v>
      </c>
      <c r="E192" s="20" t="s">
        <v>162</v>
      </c>
      <c r="F192" s="20" t="s">
        <v>162</v>
      </c>
      <c r="G192" s="20" t="s">
        <v>162</v>
      </c>
      <c r="H192" s="20" t="s">
        <v>162</v>
      </c>
      <c r="I192" s="20" t="s">
        <v>162</v>
      </c>
      <c r="J192" s="20" t="s">
        <v>162</v>
      </c>
      <c r="K192" s="20" t="s">
        <v>162</v>
      </c>
      <c r="L192" s="3"/>
      <c r="M192" s="3"/>
      <c r="N192" s="3"/>
      <c r="O192" s="3"/>
      <c r="P192" s="3"/>
      <c r="Q192" s="3"/>
      <c r="R192" s="4"/>
      <c r="S192" s="4"/>
      <c r="T192" s="4"/>
      <c r="U192" s="4"/>
      <c r="V192" s="3"/>
      <c r="W192" s="3"/>
      <c r="X192" s="3"/>
      <c r="Y192" s="3"/>
      <c r="Z192" s="3"/>
      <c r="AA192" s="3"/>
    </row>
    <row r="193" spans="1:27" ht="13.2" hidden="1" x14ac:dyDescent="0.25">
      <c r="A193" s="25" t="s">
        <v>161</v>
      </c>
      <c r="C193" s="2"/>
      <c r="D193" s="20" t="s">
        <v>162</v>
      </c>
      <c r="E193" s="20" t="s">
        <v>162</v>
      </c>
      <c r="F193" s="20" t="s">
        <v>162</v>
      </c>
      <c r="G193" s="20" t="s">
        <v>162</v>
      </c>
      <c r="H193" s="20" t="s">
        <v>162</v>
      </c>
      <c r="I193" s="20" t="s">
        <v>162</v>
      </c>
      <c r="J193" s="20" t="s">
        <v>162</v>
      </c>
      <c r="K193" s="20" t="s">
        <v>162</v>
      </c>
      <c r="L193" s="3"/>
      <c r="M193" s="3"/>
      <c r="N193" s="3"/>
      <c r="O193" s="3"/>
      <c r="P193" s="3"/>
      <c r="Q193" s="3"/>
      <c r="R193" s="4"/>
      <c r="S193" s="4"/>
      <c r="T193" s="4"/>
      <c r="U193" s="4"/>
      <c r="V193" s="3"/>
      <c r="W193" s="3"/>
      <c r="X193" s="3"/>
      <c r="Y193" s="3"/>
      <c r="Z193" s="3"/>
      <c r="AA193" s="3"/>
    </row>
    <row r="194" spans="1:27" ht="13.2" hidden="1" x14ac:dyDescent="0.25">
      <c r="A194" s="25" t="s">
        <v>161</v>
      </c>
      <c r="C194" s="2"/>
      <c r="D194" s="20" t="s">
        <v>162</v>
      </c>
      <c r="E194" s="20" t="s">
        <v>162</v>
      </c>
      <c r="F194" s="20" t="s">
        <v>162</v>
      </c>
      <c r="G194" s="20" t="s">
        <v>162</v>
      </c>
      <c r="H194" s="20" t="s">
        <v>162</v>
      </c>
      <c r="I194" s="20" t="s">
        <v>162</v>
      </c>
      <c r="J194" s="20" t="s">
        <v>162</v>
      </c>
      <c r="K194" s="20" t="s">
        <v>162</v>
      </c>
      <c r="L194" s="3"/>
      <c r="M194" s="3"/>
      <c r="N194" s="3"/>
      <c r="O194" s="3"/>
      <c r="P194" s="3"/>
      <c r="Q194" s="3"/>
      <c r="R194" s="4"/>
      <c r="S194" s="4"/>
      <c r="T194" s="4"/>
      <c r="U194" s="4"/>
      <c r="V194" s="3"/>
      <c r="W194" s="3"/>
      <c r="X194" s="3"/>
      <c r="Y194" s="3"/>
      <c r="Z194" s="3"/>
      <c r="AA194" s="3"/>
    </row>
    <row r="195" spans="1:27" ht="13.2" hidden="1" x14ac:dyDescent="0.25">
      <c r="A195" s="25" t="s">
        <v>161</v>
      </c>
      <c r="C195" s="2"/>
      <c r="D195" s="20" t="s">
        <v>162</v>
      </c>
      <c r="E195" s="20" t="s">
        <v>162</v>
      </c>
      <c r="F195" s="20" t="s">
        <v>162</v>
      </c>
      <c r="G195" s="20" t="s">
        <v>162</v>
      </c>
      <c r="H195" s="20" t="s">
        <v>162</v>
      </c>
      <c r="I195" s="20" t="s">
        <v>162</v>
      </c>
      <c r="J195" s="20" t="s">
        <v>162</v>
      </c>
      <c r="K195" s="20" t="s">
        <v>162</v>
      </c>
      <c r="L195" s="3"/>
      <c r="M195" s="3"/>
      <c r="N195" s="3"/>
      <c r="O195" s="3"/>
      <c r="P195" s="3"/>
      <c r="Q195" s="3"/>
      <c r="R195" s="4"/>
      <c r="S195" s="4"/>
      <c r="T195" s="4"/>
      <c r="U195" s="4"/>
      <c r="V195" s="3"/>
      <c r="W195" s="3"/>
      <c r="X195" s="3"/>
      <c r="Y195" s="3"/>
      <c r="Z195" s="3"/>
      <c r="AA195" s="3"/>
    </row>
    <row r="196" spans="1:27" ht="13.2" hidden="1" x14ac:dyDescent="0.25">
      <c r="A196" s="25" t="s">
        <v>161</v>
      </c>
      <c r="C196" s="2"/>
      <c r="D196" s="20" t="s">
        <v>162</v>
      </c>
      <c r="E196" s="20" t="s">
        <v>162</v>
      </c>
      <c r="F196" s="20" t="s">
        <v>162</v>
      </c>
      <c r="G196" s="20" t="s">
        <v>162</v>
      </c>
      <c r="H196" s="20" t="s">
        <v>162</v>
      </c>
      <c r="I196" s="20" t="s">
        <v>162</v>
      </c>
      <c r="J196" s="20" t="s">
        <v>162</v>
      </c>
      <c r="K196" s="20" t="s">
        <v>162</v>
      </c>
      <c r="L196" s="3"/>
      <c r="M196" s="3"/>
      <c r="N196" s="3"/>
      <c r="O196" s="3"/>
      <c r="P196" s="3"/>
      <c r="Q196" s="3"/>
      <c r="R196" s="4"/>
      <c r="S196" s="4"/>
      <c r="T196" s="4"/>
      <c r="U196" s="4"/>
      <c r="V196" s="3"/>
      <c r="W196" s="3"/>
      <c r="X196" s="3"/>
      <c r="Y196" s="3"/>
      <c r="Z196" s="3"/>
      <c r="AA196" s="3"/>
    </row>
    <row r="197" spans="1:27" ht="13.2" hidden="1" x14ac:dyDescent="0.25">
      <c r="A197" s="25" t="s">
        <v>161</v>
      </c>
      <c r="C197" s="2"/>
      <c r="D197" s="20" t="s">
        <v>162</v>
      </c>
      <c r="E197" s="20" t="s">
        <v>162</v>
      </c>
      <c r="F197" s="20" t="s">
        <v>162</v>
      </c>
      <c r="G197" s="20" t="s">
        <v>162</v>
      </c>
      <c r="H197" s="20" t="s">
        <v>162</v>
      </c>
      <c r="I197" s="20" t="s">
        <v>162</v>
      </c>
      <c r="J197" s="20" t="s">
        <v>162</v>
      </c>
      <c r="K197" s="20" t="s">
        <v>162</v>
      </c>
      <c r="L197" s="3"/>
      <c r="M197" s="3"/>
      <c r="N197" s="3"/>
      <c r="O197" s="3"/>
      <c r="P197" s="3"/>
      <c r="Q197" s="3"/>
      <c r="R197" s="4"/>
      <c r="S197" s="4"/>
      <c r="T197" s="4"/>
      <c r="U197" s="4"/>
      <c r="V197" s="3"/>
      <c r="W197" s="3"/>
      <c r="X197" s="3"/>
      <c r="Y197" s="3"/>
      <c r="Z197" s="3"/>
      <c r="AA197" s="3"/>
    </row>
    <row r="198" spans="1:27" ht="13.2" hidden="1" x14ac:dyDescent="0.25">
      <c r="A198" s="25" t="s">
        <v>161</v>
      </c>
      <c r="C198" s="2"/>
      <c r="D198" s="20" t="s">
        <v>162</v>
      </c>
      <c r="E198" s="20" t="s">
        <v>162</v>
      </c>
      <c r="F198" s="20" t="s">
        <v>162</v>
      </c>
      <c r="G198" s="20" t="s">
        <v>162</v>
      </c>
      <c r="H198" s="20" t="s">
        <v>162</v>
      </c>
      <c r="I198" s="20" t="s">
        <v>162</v>
      </c>
      <c r="J198" s="20" t="s">
        <v>162</v>
      </c>
      <c r="K198" s="20" t="s">
        <v>162</v>
      </c>
      <c r="L198" s="3"/>
      <c r="M198" s="3"/>
      <c r="N198" s="3"/>
      <c r="O198" s="3"/>
      <c r="P198" s="3"/>
      <c r="Q198" s="3"/>
      <c r="R198" s="4"/>
      <c r="S198" s="4"/>
      <c r="T198" s="4"/>
      <c r="U198" s="4"/>
      <c r="V198" s="3"/>
      <c r="W198" s="3"/>
      <c r="X198" s="3"/>
      <c r="Y198" s="3"/>
      <c r="Z198" s="3"/>
      <c r="AA198" s="3"/>
    </row>
    <row r="199" spans="1:27" ht="13.2" hidden="1" x14ac:dyDescent="0.25">
      <c r="A199" s="25" t="s">
        <v>161</v>
      </c>
      <c r="C199" s="2"/>
      <c r="D199" s="20" t="s">
        <v>162</v>
      </c>
      <c r="E199" s="20" t="s">
        <v>162</v>
      </c>
      <c r="F199" s="20" t="s">
        <v>162</v>
      </c>
      <c r="G199" s="20" t="s">
        <v>162</v>
      </c>
      <c r="H199" s="20" t="s">
        <v>162</v>
      </c>
      <c r="I199" s="20" t="s">
        <v>162</v>
      </c>
      <c r="J199" s="20" t="s">
        <v>162</v>
      </c>
      <c r="K199" s="20" t="s">
        <v>162</v>
      </c>
      <c r="L199" s="3"/>
      <c r="M199" s="3"/>
      <c r="N199" s="3"/>
      <c r="O199" s="3"/>
      <c r="P199" s="3"/>
      <c r="Q199" s="3"/>
      <c r="R199" s="4"/>
      <c r="S199" s="4"/>
      <c r="T199" s="4"/>
      <c r="U199" s="4"/>
      <c r="V199" s="3"/>
      <c r="W199" s="3"/>
      <c r="X199" s="3"/>
      <c r="Y199" s="3"/>
      <c r="Z199" s="3"/>
      <c r="AA199" s="3"/>
    </row>
    <row r="200" spans="1:27" ht="13.2" hidden="1" x14ac:dyDescent="0.25">
      <c r="A200" s="25" t="s">
        <v>161</v>
      </c>
      <c r="C200" s="2"/>
      <c r="D200" s="20" t="s">
        <v>162</v>
      </c>
      <c r="E200" s="20" t="s">
        <v>162</v>
      </c>
      <c r="F200" s="20" t="s">
        <v>162</v>
      </c>
      <c r="G200" s="20" t="s">
        <v>162</v>
      </c>
      <c r="H200" s="20" t="s">
        <v>162</v>
      </c>
      <c r="I200" s="20" t="s">
        <v>162</v>
      </c>
      <c r="J200" s="20" t="s">
        <v>162</v>
      </c>
      <c r="K200" s="20" t="s">
        <v>162</v>
      </c>
      <c r="L200" s="3"/>
      <c r="M200" s="3"/>
      <c r="N200" s="3"/>
      <c r="O200" s="3"/>
      <c r="P200" s="3"/>
      <c r="Q200" s="3"/>
      <c r="R200" s="4"/>
      <c r="S200" s="4"/>
      <c r="T200" s="4"/>
      <c r="U200" s="4"/>
      <c r="V200" s="3"/>
      <c r="W200" s="3"/>
      <c r="X200" s="3"/>
      <c r="Y200" s="3"/>
      <c r="Z200" s="3"/>
      <c r="AA200" s="3"/>
    </row>
    <row r="201" spans="1:27" ht="13.2" hidden="1" x14ac:dyDescent="0.25">
      <c r="A201" s="25" t="s">
        <v>161</v>
      </c>
      <c r="C201" s="2"/>
      <c r="D201" s="20" t="s">
        <v>162</v>
      </c>
      <c r="E201" s="20" t="s">
        <v>162</v>
      </c>
      <c r="F201" s="20" t="s">
        <v>162</v>
      </c>
      <c r="G201" s="20" t="s">
        <v>162</v>
      </c>
      <c r="H201" s="20" t="s">
        <v>162</v>
      </c>
      <c r="I201" s="20" t="s">
        <v>162</v>
      </c>
      <c r="J201" s="20" t="s">
        <v>162</v>
      </c>
      <c r="K201" s="20" t="s">
        <v>162</v>
      </c>
      <c r="L201" s="3"/>
      <c r="M201" s="3"/>
      <c r="N201" s="3"/>
      <c r="O201" s="3"/>
      <c r="P201" s="3"/>
      <c r="Q201" s="3"/>
      <c r="R201" s="4"/>
      <c r="S201" s="4"/>
      <c r="T201" s="4"/>
      <c r="U201" s="4"/>
      <c r="V201" s="3"/>
      <c r="W201" s="3"/>
      <c r="X201" s="3"/>
      <c r="Y201" s="3"/>
      <c r="Z201" s="3"/>
      <c r="AA201" s="3"/>
    </row>
    <row r="202" spans="1:27" ht="13.2" hidden="1" x14ac:dyDescent="0.25">
      <c r="A202" s="25" t="s">
        <v>161</v>
      </c>
      <c r="C202" s="2"/>
      <c r="D202" s="20" t="s">
        <v>162</v>
      </c>
      <c r="E202" s="20" t="s">
        <v>162</v>
      </c>
      <c r="F202" s="20" t="s">
        <v>162</v>
      </c>
      <c r="G202" s="20" t="s">
        <v>162</v>
      </c>
      <c r="H202" s="20" t="s">
        <v>162</v>
      </c>
      <c r="I202" s="20" t="s">
        <v>162</v>
      </c>
      <c r="J202" s="20" t="s">
        <v>162</v>
      </c>
      <c r="K202" s="20" t="s">
        <v>162</v>
      </c>
      <c r="L202" s="3"/>
      <c r="M202" s="3"/>
      <c r="N202" s="3"/>
      <c r="O202" s="3"/>
      <c r="P202" s="3"/>
      <c r="Q202" s="3"/>
      <c r="R202" s="4"/>
      <c r="S202" s="4"/>
      <c r="T202" s="4"/>
      <c r="U202" s="4"/>
      <c r="V202" s="3"/>
      <c r="W202" s="3"/>
      <c r="X202" s="3"/>
      <c r="Y202" s="3"/>
      <c r="Z202" s="3"/>
      <c r="AA202" s="3"/>
    </row>
    <row r="203" spans="1:27" ht="13.2" hidden="1" x14ac:dyDescent="0.25">
      <c r="A203" s="25" t="s">
        <v>161</v>
      </c>
      <c r="C203" s="2"/>
      <c r="D203" s="20" t="s">
        <v>162</v>
      </c>
      <c r="E203" s="20" t="s">
        <v>162</v>
      </c>
      <c r="F203" s="20" t="s">
        <v>162</v>
      </c>
      <c r="G203" s="20" t="s">
        <v>162</v>
      </c>
      <c r="H203" s="20" t="s">
        <v>162</v>
      </c>
      <c r="I203" s="20" t="s">
        <v>162</v>
      </c>
      <c r="J203" s="20" t="s">
        <v>162</v>
      </c>
      <c r="K203" s="20" t="s">
        <v>162</v>
      </c>
      <c r="L203" s="3"/>
      <c r="M203" s="3"/>
      <c r="N203" s="3"/>
      <c r="O203" s="3"/>
      <c r="P203" s="3"/>
      <c r="Q203" s="3"/>
      <c r="R203" s="4"/>
      <c r="S203" s="4"/>
      <c r="T203" s="4"/>
      <c r="U203" s="4"/>
      <c r="V203" s="3"/>
      <c r="W203" s="3"/>
      <c r="X203" s="3"/>
      <c r="Y203" s="3"/>
      <c r="Z203" s="3"/>
      <c r="AA203" s="3"/>
    </row>
    <row r="204" spans="1:27" ht="13.2" hidden="1" x14ac:dyDescent="0.25">
      <c r="A204" s="25" t="s">
        <v>161</v>
      </c>
      <c r="C204" s="2"/>
      <c r="D204" s="20" t="s">
        <v>162</v>
      </c>
      <c r="E204" s="20" t="s">
        <v>162</v>
      </c>
      <c r="F204" s="20" t="s">
        <v>162</v>
      </c>
      <c r="G204" s="20" t="s">
        <v>162</v>
      </c>
      <c r="H204" s="20" t="s">
        <v>162</v>
      </c>
      <c r="I204" s="20" t="s">
        <v>162</v>
      </c>
      <c r="J204" s="20" t="s">
        <v>162</v>
      </c>
      <c r="K204" s="20" t="s">
        <v>162</v>
      </c>
      <c r="L204" s="3"/>
      <c r="M204" s="3"/>
      <c r="N204" s="3"/>
      <c r="O204" s="3"/>
      <c r="P204" s="3"/>
      <c r="Q204" s="3"/>
      <c r="R204" s="4"/>
      <c r="S204" s="4"/>
      <c r="T204" s="4"/>
      <c r="U204" s="4"/>
      <c r="V204" s="3"/>
      <c r="W204" s="3"/>
      <c r="X204" s="3"/>
      <c r="Y204" s="3"/>
      <c r="Z204" s="3"/>
      <c r="AA204" s="3"/>
    </row>
    <row r="205" spans="1:27" ht="13.2" hidden="1" x14ac:dyDescent="0.25">
      <c r="A205" s="25" t="s">
        <v>161</v>
      </c>
      <c r="C205" s="2"/>
      <c r="D205" s="20" t="s">
        <v>162</v>
      </c>
      <c r="E205" s="20" t="s">
        <v>162</v>
      </c>
      <c r="F205" s="20" t="s">
        <v>162</v>
      </c>
      <c r="G205" s="20" t="s">
        <v>162</v>
      </c>
      <c r="H205" s="20" t="s">
        <v>162</v>
      </c>
      <c r="I205" s="20" t="s">
        <v>162</v>
      </c>
      <c r="J205" s="20" t="s">
        <v>162</v>
      </c>
      <c r="K205" s="20" t="s">
        <v>162</v>
      </c>
      <c r="L205" s="3"/>
      <c r="M205" s="3"/>
      <c r="N205" s="3"/>
      <c r="O205" s="3"/>
      <c r="P205" s="3"/>
      <c r="Q205" s="3"/>
      <c r="R205" s="4"/>
      <c r="S205" s="4"/>
      <c r="T205" s="4"/>
      <c r="U205" s="4"/>
      <c r="V205" s="3"/>
      <c r="W205" s="3"/>
      <c r="X205" s="3"/>
      <c r="Y205" s="3"/>
      <c r="Z205" s="3"/>
      <c r="AA205" s="3"/>
    </row>
    <row r="206" spans="1:27" ht="13.2" hidden="1" x14ac:dyDescent="0.25">
      <c r="A206" s="25" t="s">
        <v>161</v>
      </c>
      <c r="C206" s="2"/>
      <c r="D206" s="20" t="s">
        <v>162</v>
      </c>
      <c r="E206" s="20" t="s">
        <v>162</v>
      </c>
      <c r="F206" s="20" t="s">
        <v>162</v>
      </c>
      <c r="G206" s="20" t="s">
        <v>162</v>
      </c>
      <c r="H206" s="20" t="s">
        <v>162</v>
      </c>
      <c r="I206" s="20" t="s">
        <v>162</v>
      </c>
      <c r="J206" s="20" t="s">
        <v>162</v>
      </c>
      <c r="K206" s="20" t="s">
        <v>162</v>
      </c>
      <c r="L206" s="3"/>
      <c r="M206" s="3"/>
      <c r="N206" s="3"/>
      <c r="O206" s="3"/>
      <c r="P206" s="3"/>
      <c r="Q206" s="3"/>
      <c r="R206" s="4"/>
      <c r="S206" s="4"/>
      <c r="T206" s="4"/>
      <c r="U206" s="4"/>
      <c r="V206" s="3"/>
      <c r="W206" s="3"/>
      <c r="X206" s="3"/>
      <c r="Y206" s="3"/>
      <c r="Z206" s="3"/>
      <c r="AA206" s="3"/>
    </row>
    <row r="207" spans="1:27" ht="13.2" hidden="1" x14ac:dyDescent="0.25">
      <c r="A207" s="25" t="s">
        <v>161</v>
      </c>
      <c r="C207" s="2"/>
      <c r="D207" s="20" t="s">
        <v>162</v>
      </c>
      <c r="E207" s="20" t="s">
        <v>162</v>
      </c>
      <c r="F207" s="20" t="s">
        <v>162</v>
      </c>
      <c r="G207" s="20" t="s">
        <v>162</v>
      </c>
      <c r="H207" s="20" t="s">
        <v>162</v>
      </c>
      <c r="I207" s="20" t="s">
        <v>162</v>
      </c>
      <c r="J207" s="20" t="s">
        <v>162</v>
      </c>
      <c r="K207" s="20" t="s">
        <v>162</v>
      </c>
      <c r="L207" s="3"/>
      <c r="M207" s="3"/>
      <c r="N207" s="3"/>
      <c r="O207" s="3"/>
      <c r="P207" s="3"/>
      <c r="Q207" s="3"/>
      <c r="R207" s="4"/>
      <c r="S207" s="4"/>
      <c r="T207" s="4"/>
      <c r="U207" s="4"/>
      <c r="V207" s="3"/>
      <c r="W207" s="3"/>
      <c r="X207" s="3"/>
      <c r="Y207" s="3"/>
      <c r="Z207" s="3"/>
      <c r="AA207" s="3"/>
    </row>
    <row r="208" spans="1:27" ht="13.2" hidden="1" x14ac:dyDescent="0.25">
      <c r="A208" s="25" t="s">
        <v>161</v>
      </c>
      <c r="C208" s="2"/>
      <c r="D208" s="20" t="s">
        <v>162</v>
      </c>
      <c r="E208" s="20" t="s">
        <v>162</v>
      </c>
      <c r="F208" s="20" t="s">
        <v>162</v>
      </c>
      <c r="G208" s="20" t="s">
        <v>162</v>
      </c>
      <c r="H208" s="20" t="s">
        <v>162</v>
      </c>
      <c r="I208" s="20" t="s">
        <v>162</v>
      </c>
      <c r="J208" s="20" t="s">
        <v>162</v>
      </c>
      <c r="K208" s="20" t="s">
        <v>162</v>
      </c>
      <c r="L208" s="3"/>
      <c r="M208" s="3"/>
      <c r="N208" s="3"/>
      <c r="O208" s="3"/>
      <c r="P208" s="3"/>
      <c r="Q208" s="3"/>
      <c r="R208" s="4"/>
      <c r="S208" s="4"/>
      <c r="T208" s="4"/>
      <c r="U208" s="4"/>
      <c r="V208" s="3"/>
      <c r="W208" s="3"/>
      <c r="X208" s="3"/>
      <c r="Y208" s="3"/>
      <c r="Z208" s="3"/>
      <c r="AA208" s="3"/>
    </row>
    <row r="209" spans="1:41" ht="13.2" hidden="1" x14ac:dyDescent="0.25">
      <c r="A209" s="25" t="s">
        <v>161</v>
      </c>
      <c r="C209" s="2"/>
      <c r="D209" s="20" t="s">
        <v>162</v>
      </c>
      <c r="E209" s="20" t="s">
        <v>162</v>
      </c>
      <c r="F209" s="20" t="s">
        <v>162</v>
      </c>
      <c r="G209" s="20" t="s">
        <v>162</v>
      </c>
      <c r="H209" s="20" t="s">
        <v>162</v>
      </c>
      <c r="I209" s="20" t="s">
        <v>162</v>
      </c>
      <c r="J209" s="20" t="s">
        <v>162</v>
      </c>
      <c r="K209" s="20" t="s">
        <v>162</v>
      </c>
      <c r="L209" s="3"/>
      <c r="M209" s="3"/>
      <c r="N209" s="3"/>
      <c r="O209" s="3"/>
      <c r="P209" s="3"/>
      <c r="Q209" s="3"/>
      <c r="R209" s="4"/>
      <c r="S209" s="4"/>
      <c r="T209" s="4"/>
      <c r="U209" s="4"/>
      <c r="V209" s="3"/>
      <c r="W209" s="3"/>
      <c r="X209" s="3"/>
      <c r="Y209" s="3"/>
      <c r="Z209" s="3"/>
      <c r="AA209" s="3"/>
    </row>
    <row r="210" spans="1:41" ht="13.2" x14ac:dyDescent="0.25">
      <c r="A210" s="50" t="s">
        <v>163</v>
      </c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4"/>
      <c r="S210" s="4"/>
      <c r="T210" s="4"/>
      <c r="U210" s="4"/>
      <c r="V210" s="3"/>
      <c r="W210" s="3"/>
      <c r="X210" s="3"/>
      <c r="Y210" s="3"/>
      <c r="Z210" s="3"/>
      <c r="AA210" s="3"/>
    </row>
    <row r="211" spans="1:41" ht="13.2" x14ac:dyDescent="0.25">
      <c r="A211" s="1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4"/>
      <c r="S211" s="4"/>
      <c r="T211" s="4"/>
      <c r="U211" s="4"/>
      <c r="V211" s="3"/>
      <c r="W211" s="3"/>
      <c r="X211" s="3"/>
      <c r="Y211" s="3"/>
      <c r="Z211" s="3"/>
      <c r="AA211" s="3"/>
    </row>
    <row r="212" spans="1:41" ht="13.2" x14ac:dyDescent="0.25">
      <c r="A212" s="1"/>
      <c r="C212" s="2"/>
      <c r="D212" s="5"/>
      <c r="E212" s="5"/>
      <c r="F212" s="5"/>
      <c r="G212" s="5"/>
      <c r="H212" s="5"/>
      <c r="I212" s="5"/>
      <c r="J212" s="87">
        <v>2022</v>
      </c>
      <c r="K212" s="88"/>
      <c r="L212" s="88"/>
      <c r="M212" s="88"/>
      <c r="N212" s="88"/>
      <c r="O212" s="88"/>
      <c r="P212" s="89">
        <v>2021</v>
      </c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</row>
    <row r="213" spans="1:41" ht="13.2" x14ac:dyDescent="0.25">
      <c r="A213" s="15" t="s">
        <v>2</v>
      </c>
      <c r="B213" s="16" t="s">
        <v>3</v>
      </c>
      <c r="C213" s="16" t="s">
        <v>164</v>
      </c>
      <c r="D213" s="6"/>
      <c r="E213" s="6"/>
      <c r="F213" s="6"/>
      <c r="G213" s="6"/>
      <c r="H213" s="6"/>
      <c r="I213" s="6"/>
      <c r="J213" s="6" t="s">
        <v>11</v>
      </c>
      <c r="K213" s="6" t="s">
        <v>12</v>
      </c>
      <c r="L213" s="6" t="s">
        <v>13</v>
      </c>
      <c r="M213" s="6" t="s">
        <v>14</v>
      </c>
      <c r="N213" s="6" t="s">
        <v>15</v>
      </c>
      <c r="O213" s="6" t="s">
        <v>16</v>
      </c>
      <c r="P213" s="16" t="s">
        <v>5</v>
      </c>
      <c r="Q213" s="16" t="s">
        <v>6</v>
      </c>
      <c r="R213" s="16" t="s">
        <v>7</v>
      </c>
      <c r="S213" s="16" t="s">
        <v>17</v>
      </c>
      <c r="T213" s="16" t="s">
        <v>9</v>
      </c>
      <c r="U213" s="16" t="s">
        <v>10</v>
      </c>
      <c r="V213" s="17" t="s">
        <v>11</v>
      </c>
      <c r="W213" s="17" t="s">
        <v>12</v>
      </c>
      <c r="X213" s="17" t="s">
        <v>13</v>
      </c>
      <c r="Y213" s="17" t="s">
        <v>14</v>
      </c>
      <c r="Z213" s="17" t="s">
        <v>15</v>
      </c>
      <c r="AA213" s="18" t="s">
        <v>16</v>
      </c>
    </row>
    <row r="214" spans="1:41" ht="13.2" x14ac:dyDescent="0.25">
      <c r="A214" s="51" t="s">
        <v>165</v>
      </c>
      <c r="B214" s="52"/>
      <c r="C214" s="53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</row>
    <row r="215" spans="1:41" ht="13.2" x14ac:dyDescent="0.25">
      <c r="A215" s="55"/>
      <c r="B215" s="56" t="s">
        <v>166</v>
      </c>
      <c r="C215" s="57"/>
      <c r="D215" s="58"/>
      <c r="E215" s="58"/>
      <c r="F215" s="58"/>
      <c r="G215" s="58"/>
      <c r="H215" s="58"/>
      <c r="I215" s="58"/>
      <c r="J215" s="58"/>
      <c r="K215" s="58">
        <v>1</v>
      </c>
      <c r="L215" s="58"/>
      <c r="M215" s="58">
        <v>1</v>
      </c>
      <c r="N215" s="58"/>
      <c r="O215" s="58"/>
      <c r="P215" s="59"/>
      <c r="Q215" s="59">
        <v>1</v>
      </c>
      <c r="R215" s="59"/>
      <c r="S215" s="59"/>
      <c r="T215" s="60"/>
      <c r="U215" s="60"/>
      <c r="V215" s="60"/>
      <c r="W215" s="60"/>
      <c r="X215" s="60"/>
      <c r="Y215" s="60"/>
      <c r="Z215" s="60"/>
      <c r="AA215" s="60"/>
    </row>
    <row r="216" spans="1:41" ht="13.2" x14ac:dyDescent="0.25">
      <c r="A216" s="55"/>
      <c r="B216" s="58" t="s">
        <v>167</v>
      </c>
      <c r="C216" s="57"/>
      <c r="D216" s="59"/>
      <c r="E216" s="59"/>
      <c r="F216" s="59"/>
      <c r="G216" s="59"/>
      <c r="H216" s="59"/>
      <c r="I216" s="59"/>
      <c r="J216" s="59"/>
      <c r="K216" s="59"/>
      <c r="L216" s="59">
        <v>1</v>
      </c>
      <c r="M216" s="59">
        <v>1</v>
      </c>
      <c r="N216" s="59"/>
      <c r="O216" s="59"/>
      <c r="P216" s="59">
        <v>1</v>
      </c>
      <c r="Q216" s="59">
        <v>1</v>
      </c>
      <c r="R216" s="59">
        <v>1</v>
      </c>
      <c r="S216" s="59">
        <v>1</v>
      </c>
      <c r="T216" s="60"/>
      <c r="U216" s="60"/>
      <c r="V216" s="60"/>
      <c r="W216" s="60"/>
      <c r="X216" s="60"/>
      <c r="Y216" s="60"/>
      <c r="Z216" s="60"/>
      <c r="AA216" s="60"/>
    </row>
    <row r="217" spans="1:41" ht="13.2" x14ac:dyDescent="0.25">
      <c r="A217" s="55"/>
      <c r="B217" s="58" t="s">
        <v>168</v>
      </c>
      <c r="C217" s="57"/>
      <c r="D217" s="59"/>
      <c r="E217" s="59"/>
      <c r="F217" s="59"/>
      <c r="G217" s="59"/>
      <c r="H217" s="59"/>
      <c r="I217" s="59"/>
      <c r="J217" s="59"/>
      <c r="K217" s="59">
        <v>1</v>
      </c>
      <c r="L217" s="59">
        <v>1</v>
      </c>
      <c r="M217" s="59">
        <v>1</v>
      </c>
      <c r="N217" s="59">
        <v>1</v>
      </c>
      <c r="O217" s="59">
        <v>1</v>
      </c>
      <c r="P217" s="59"/>
      <c r="Q217" s="59">
        <v>1</v>
      </c>
      <c r="R217" s="59">
        <v>1</v>
      </c>
      <c r="S217" s="59">
        <v>1</v>
      </c>
      <c r="T217" s="59">
        <v>1</v>
      </c>
      <c r="U217" s="59">
        <v>1</v>
      </c>
      <c r="V217" s="60"/>
      <c r="W217" s="60"/>
      <c r="X217" s="60"/>
      <c r="Y217" s="60"/>
      <c r="Z217" s="60"/>
      <c r="AA217" s="60"/>
    </row>
    <row r="218" spans="1:41" ht="13.2" x14ac:dyDescent="0.25">
      <c r="A218" s="55"/>
      <c r="B218" s="58" t="s">
        <v>169</v>
      </c>
      <c r="C218" s="57"/>
      <c r="D218" s="59"/>
      <c r="E218" s="59"/>
      <c r="F218" s="59"/>
      <c r="G218" s="59"/>
      <c r="H218" s="59"/>
      <c r="I218" s="59"/>
      <c r="J218" s="59"/>
      <c r="K218" s="59"/>
      <c r="L218" s="59">
        <v>1</v>
      </c>
      <c r="M218" s="59">
        <v>1</v>
      </c>
      <c r="N218" s="59">
        <v>1</v>
      </c>
      <c r="O218" s="59">
        <v>1</v>
      </c>
      <c r="P218" s="59">
        <v>1</v>
      </c>
      <c r="Q218" s="59">
        <v>1</v>
      </c>
      <c r="R218" s="59">
        <v>1</v>
      </c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41" ht="13.2" x14ac:dyDescent="0.25">
      <c r="A219" s="55"/>
      <c r="B219" s="58" t="s">
        <v>170</v>
      </c>
      <c r="C219" s="61"/>
      <c r="D219" s="59"/>
      <c r="E219" s="59"/>
      <c r="F219" s="59"/>
      <c r="G219" s="59"/>
      <c r="H219" s="59"/>
      <c r="I219" s="59"/>
      <c r="J219" s="59"/>
      <c r="K219" s="59">
        <v>1</v>
      </c>
      <c r="L219" s="59"/>
      <c r="M219" s="59"/>
      <c r="N219" s="59">
        <v>1</v>
      </c>
      <c r="O219" s="59">
        <v>1</v>
      </c>
      <c r="P219" s="59">
        <v>1</v>
      </c>
      <c r="Q219" s="59">
        <v>1</v>
      </c>
      <c r="R219" s="59">
        <v>1</v>
      </c>
      <c r="S219" s="59">
        <v>1</v>
      </c>
      <c r="T219" s="59">
        <v>1</v>
      </c>
      <c r="U219" s="59">
        <v>1</v>
      </c>
      <c r="V219" s="60"/>
      <c r="W219" s="60"/>
      <c r="X219" s="60"/>
      <c r="Y219" s="60"/>
      <c r="Z219" s="60"/>
      <c r="AA219" s="60"/>
    </row>
    <row r="220" spans="1:41" ht="13.2" x14ac:dyDescent="0.25">
      <c r="A220" s="55"/>
      <c r="B220" s="58" t="s">
        <v>171</v>
      </c>
      <c r="C220" s="57"/>
      <c r="D220" s="60"/>
      <c r="E220" s="60"/>
      <c r="F220" s="60"/>
      <c r="G220" s="60"/>
      <c r="H220" s="60"/>
      <c r="I220" s="60"/>
      <c r="J220" s="60"/>
      <c r="K220" s="60"/>
      <c r="L220" s="60"/>
      <c r="M220" s="59">
        <v>1</v>
      </c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41" ht="13.2" x14ac:dyDescent="0.25">
      <c r="A221" s="62"/>
      <c r="B221" s="63" t="s">
        <v>172</v>
      </c>
      <c r="C221" s="64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</row>
    <row r="222" spans="1:41" ht="13.2" x14ac:dyDescent="0.25">
      <c r="A222" s="1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4"/>
      <c r="S222" s="4"/>
      <c r="T222" s="4"/>
      <c r="U222" s="4"/>
      <c r="V222" s="3"/>
      <c r="W222" s="3"/>
      <c r="X222" s="3"/>
      <c r="Y222" s="3"/>
      <c r="Z222" s="3"/>
      <c r="AA222" s="3"/>
    </row>
    <row r="223" spans="1:41" ht="13.2" x14ac:dyDescent="0.25">
      <c r="A223" s="66" t="s">
        <v>173</v>
      </c>
      <c r="B223" s="67"/>
      <c r="C223" s="68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</row>
    <row r="224" spans="1:41" ht="13.2" x14ac:dyDescent="0.25">
      <c r="A224" s="70" t="s">
        <v>174</v>
      </c>
      <c r="B224" s="70" t="s">
        <v>175</v>
      </c>
      <c r="C224" s="71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69"/>
      <c r="S224" s="69"/>
      <c r="T224" s="69"/>
      <c r="U224" s="69"/>
      <c r="V224" s="69"/>
      <c r="W224" s="69"/>
      <c r="X224" s="69"/>
      <c r="Y224" s="69"/>
      <c r="Z224" s="69"/>
      <c r="AA224" s="69"/>
    </row>
    <row r="225" spans="1:27" ht="13.2" x14ac:dyDescent="0.25">
      <c r="A225" s="70" t="s">
        <v>176</v>
      </c>
      <c r="B225" s="70" t="s">
        <v>177</v>
      </c>
      <c r="C225" s="71"/>
      <c r="D225" s="72"/>
      <c r="E225" s="72"/>
      <c r="F225" s="72"/>
      <c r="G225" s="72"/>
      <c r="H225" s="72"/>
      <c r="I225" s="72"/>
      <c r="J225" s="72"/>
      <c r="K225" s="72">
        <v>1</v>
      </c>
      <c r="L225" s="72"/>
      <c r="M225" s="72"/>
      <c r="N225" s="72"/>
      <c r="O225" s="72"/>
      <c r="P225" s="72"/>
      <c r="Q225" s="72"/>
      <c r="R225" s="69"/>
      <c r="S225" s="69"/>
      <c r="T225" s="69"/>
      <c r="U225" s="69"/>
      <c r="V225" s="69"/>
      <c r="W225" s="69"/>
      <c r="X225" s="69"/>
      <c r="Y225" s="69"/>
      <c r="Z225" s="69"/>
      <c r="AA225" s="69"/>
    </row>
    <row r="226" spans="1:27" ht="13.2" x14ac:dyDescent="0.25">
      <c r="A226" s="70" t="s">
        <v>178</v>
      </c>
      <c r="B226" s="70" t="s">
        <v>179</v>
      </c>
      <c r="C226" s="71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>
        <v>1</v>
      </c>
      <c r="R226" s="69"/>
      <c r="S226" s="69"/>
      <c r="T226" s="69"/>
      <c r="U226" s="69"/>
      <c r="V226" s="69"/>
      <c r="W226" s="69"/>
      <c r="X226" s="69"/>
      <c r="Y226" s="69"/>
      <c r="Z226" s="69"/>
      <c r="AA226" s="69"/>
    </row>
    <row r="227" spans="1:27" ht="13.2" x14ac:dyDescent="0.25">
      <c r="A227" s="70" t="s">
        <v>180</v>
      </c>
      <c r="B227" s="70" t="s">
        <v>181</v>
      </c>
      <c r="C227" s="73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72">
        <v>1</v>
      </c>
      <c r="S227" s="69"/>
      <c r="T227" s="69"/>
      <c r="U227" s="69"/>
      <c r="V227" s="69"/>
      <c r="W227" s="69"/>
      <c r="X227" s="69"/>
      <c r="Y227" s="69"/>
      <c r="Z227" s="69"/>
      <c r="AA227" s="69"/>
    </row>
    <row r="228" spans="1:27" ht="13.2" x14ac:dyDescent="0.25">
      <c r="A228" s="67"/>
      <c r="B228" s="70" t="s">
        <v>182</v>
      </c>
      <c r="C228" s="71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72">
        <v>1</v>
      </c>
      <c r="S228" s="69"/>
      <c r="T228" s="69"/>
      <c r="U228" s="69"/>
      <c r="V228" s="69"/>
      <c r="W228" s="69"/>
      <c r="X228" s="69"/>
      <c r="Y228" s="69"/>
      <c r="Z228" s="69"/>
      <c r="AA228" s="69"/>
    </row>
    <row r="229" spans="1:27" ht="13.2" x14ac:dyDescent="0.25">
      <c r="A229" s="67"/>
      <c r="B229" s="70" t="s">
        <v>183</v>
      </c>
      <c r="C229" s="73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72">
        <v>1</v>
      </c>
      <c r="S229" s="69"/>
      <c r="T229" s="69"/>
      <c r="U229" s="69"/>
      <c r="V229" s="69"/>
      <c r="W229" s="69"/>
      <c r="X229" s="69"/>
      <c r="Y229" s="69"/>
      <c r="Z229" s="69"/>
      <c r="AA229" s="69"/>
    </row>
    <row r="230" spans="1:27" ht="13.2" x14ac:dyDescent="0.25">
      <c r="A230" s="67"/>
      <c r="B230" s="70" t="s">
        <v>184</v>
      </c>
      <c r="C230" s="71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72">
        <v>1</v>
      </c>
      <c r="S230" s="69"/>
      <c r="T230" s="69"/>
      <c r="U230" s="69"/>
      <c r="V230" s="69"/>
      <c r="W230" s="69"/>
      <c r="X230" s="69"/>
      <c r="Y230" s="69"/>
      <c r="Z230" s="69"/>
      <c r="AA230" s="69"/>
    </row>
    <row r="231" spans="1:27" ht="13.2" x14ac:dyDescent="0.25">
      <c r="A231" s="70"/>
      <c r="B231" s="70" t="s">
        <v>185</v>
      </c>
      <c r="C231" s="71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69"/>
      <c r="S231" s="72">
        <v>1</v>
      </c>
      <c r="T231" s="69"/>
      <c r="U231" s="69"/>
      <c r="V231" s="69"/>
      <c r="W231" s="69"/>
      <c r="X231" s="69"/>
      <c r="Y231" s="69"/>
      <c r="Z231" s="69"/>
      <c r="AA231" s="69"/>
    </row>
    <row r="232" spans="1:27" ht="13.2" x14ac:dyDescent="0.25">
      <c r="A232" s="74"/>
      <c r="B232" s="25"/>
      <c r="C232" s="26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4"/>
      <c r="S232" s="4"/>
      <c r="T232" s="4"/>
      <c r="U232" s="4"/>
      <c r="V232" s="3"/>
      <c r="W232" s="3"/>
      <c r="X232" s="3"/>
      <c r="Y232" s="3"/>
      <c r="Z232" s="3"/>
      <c r="AA232" s="3"/>
    </row>
    <row r="233" spans="1:27" ht="13.2" x14ac:dyDescent="0.25">
      <c r="A233" s="7" t="s">
        <v>186</v>
      </c>
      <c r="B233" s="75" t="s">
        <v>187</v>
      </c>
      <c r="C233" s="76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>
        <v>1</v>
      </c>
      <c r="R233" s="78"/>
      <c r="S233" s="78"/>
      <c r="T233" s="78"/>
      <c r="U233" s="78"/>
      <c r="V233" s="78"/>
      <c r="W233" s="78"/>
      <c r="X233" s="78"/>
      <c r="Y233" s="78"/>
      <c r="Z233" s="78"/>
      <c r="AA233" s="78"/>
    </row>
    <row r="234" spans="1:27" ht="13.2" x14ac:dyDescent="0.25">
      <c r="A234" s="79"/>
      <c r="B234" s="75" t="s">
        <v>188</v>
      </c>
      <c r="C234" s="80"/>
      <c r="D234" s="79"/>
      <c r="E234" s="79"/>
      <c r="F234" s="79"/>
      <c r="G234" s="79"/>
      <c r="H234" s="79"/>
      <c r="I234" s="79"/>
      <c r="J234" s="79"/>
      <c r="K234" s="75">
        <v>1</v>
      </c>
      <c r="L234" s="75">
        <v>1</v>
      </c>
      <c r="M234" s="79"/>
      <c r="N234" s="79"/>
      <c r="O234" s="79"/>
      <c r="P234" s="78"/>
      <c r="Q234" s="79"/>
      <c r="R234" s="78"/>
      <c r="S234" s="77"/>
      <c r="T234" s="78"/>
      <c r="U234" s="78"/>
      <c r="V234" s="78"/>
      <c r="W234" s="78"/>
      <c r="X234" s="78"/>
      <c r="Y234" s="78"/>
      <c r="Z234" s="78"/>
      <c r="AA234" s="78"/>
    </row>
    <row r="235" spans="1:27" ht="13.2" x14ac:dyDescent="0.25">
      <c r="A235" s="79"/>
      <c r="B235" s="25" t="s">
        <v>189</v>
      </c>
      <c r="C235" s="80"/>
      <c r="D235" s="78"/>
      <c r="E235" s="78"/>
      <c r="F235" s="78"/>
      <c r="G235" s="78"/>
      <c r="H235" s="78"/>
      <c r="I235" s="78"/>
      <c r="J235" s="78"/>
      <c r="K235" s="78"/>
      <c r="L235" s="78"/>
      <c r="M235" s="77">
        <v>1</v>
      </c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</row>
    <row r="236" spans="1:27" ht="13.2" x14ac:dyDescent="0.25">
      <c r="A236" s="1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20"/>
      <c r="N236" s="3"/>
      <c r="O236" s="3"/>
      <c r="P236" s="3"/>
      <c r="Q236" s="3"/>
      <c r="R236" s="4"/>
      <c r="S236" s="4"/>
      <c r="T236" s="4"/>
      <c r="U236" s="4"/>
      <c r="V236" s="3"/>
      <c r="W236" s="3"/>
      <c r="X236" s="3"/>
      <c r="Y236" s="3"/>
      <c r="Z236" s="3"/>
      <c r="AA236" s="3"/>
    </row>
    <row r="237" spans="1:27" ht="13.2" x14ac:dyDescent="0.25">
      <c r="A237" s="1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20"/>
      <c r="N237" s="3"/>
      <c r="O237" s="3"/>
      <c r="P237" s="3"/>
      <c r="Q237" s="3"/>
      <c r="R237" s="4"/>
      <c r="S237" s="4"/>
      <c r="T237" s="4"/>
      <c r="U237" s="4"/>
      <c r="V237" s="3"/>
      <c r="W237" s="3"/>
      <c r="X237" s="3"/>
      <c r="Y237" s="3"/>
      <c r="Z237" s="3"/>
      <c r="AA237" s="3"/>
    </row>
    <row r="238" spans="1:27" ht="13.2" x14ac:dyDescent="0.25">
      <c r="A238" s="1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4"/>
      <c r="S238" s="4"/>
      <c r="T238" s="4"/>
      <c r="U238" s="4"/>
      <c r="V238" s="3"/>
      <c r="W238" s="3"/>
      <c r="X238" s="3"/>
      <c r="Y238" s="3"/>
      <c r="Z238" s="3"/>
      <c r="AA238" s="3"/>
    </row>
    <row r="239" spans="1:27" ht="13.2" x14ac:dyDescent="0.25">
      <c r="A239" s="1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4"/>
      <c r="S239" s="4"/>
      <c r="T239" s="4"/>
      <c r="U239" s="4"/>
      <c r="V239" s="3"/>
      <c r="W239" s="3"/>
      <c r="X239" s="3"/>
      <c r="Y239" s="3"/>
      <c r="Z239" s="3"/>
      <c r="AA239" s="3"/>
    </row>
    <row r="240" spans="1:27" ht="13.2" x14ac:dyDescent="0.25">
      <c r="A240" s="1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4"/>
      <c r="S240" s="4"/>
      <c r="T240" s="4"/>
      <c r="U240" s="4"/>
      <c r="V240" s="3"/>
      <c r="W240" s="3"/>
      <c r="X240" s="3"/>
      <c r="Y240" s="3"/>
      <c r="Z240" s="3"/>
      <c r="AA240" s="3"/>
    </row>
    <row r="241" spans="1:27" ht="13.2" x14ac:dyDescent="0.25">
      <c r="A241" s="1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4"/>
      <c r="S241" s="4"/>
      <c r="T241" s="4"/>
      <c r="U241" s="4"/>
      <c r="V241" s="3"/>
      <c r="W241" s="3"/>
      <c r="X241" s="3"/>
      <c r="Y241" s="3"/>
      <c r="Z241" s="3"/>
      <c r="AA241" s="3"/>
    </row>
    <row r="242" spans="1:27" ht="13.2" x14ac:dyDescent="0.25">
      <c r="A242" s="1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4"/>
      <c r="S242" s="4"/>
      <c r="T242" s="4"/>
      <c r="U242" s="4"/>
      <c r="V242" s="3"/>
      <c r="W242" s="3"/>
      <c r="X242" s="3"/>
      <c r="Y242" s="3"/>
      <c r="Z242" s="3"/>
      <c r="AA242" s="3"/>
    </row>
    <row r="243" spans="1:27" ht="13.2" x14ac:dyDescent="0.25">
      <c r="A243" s="1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4"/>
      <c r="S243" s="4"/>
      <c r="T243" s="4"/>
      <c r="U243" s="4"/>
      <c r="V243" s="3"/>
      <c r="W243" s="3"/>
      <c r="X243" s="3"/>
      <c r="Y243" s="3"/>
      <c r="Z243" s="3"/>
      <c r="AA243" s="3"/>
    </row>
    <row r="244" spans="1:27" ht="13.2" x14ac:dyDescent="0.25">
      <c r="A244" s="1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4"/>
      <c r="S244" s="4"/>
      <c r="T244" s="4"/>
      <c r="U244" s="4"/>
      <c r="V244" s="3"/>
      <c r="W244" s="3"/>
      <c r="X244" s="3"/>
      <c r="Y244" s="3"/>
      <c r="Z244" s="3"/>
      <c r="AA244" s="3"/>
    </row>
    <row r="245" spans="1:27" ht="13.2" x14ac:dyDescent="0.25">
      <c r="A245" s="1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4"/>
      <c r="S245" s="4"/>
      <c r="T245" s="4"/>
      <c r="U245" s="4"/>
      <c r="V245" s="3"/>
      <c r="W245" s="3"/>
      <c r="X245" s="3"/>
      <c r="Y245" s="3"/>
      <c r="Z245" s="3"/>
      <c r="AA245" s="3"/>
    </row>
    <row r="246" spans="1:27" ht="13.2" x14ac:dyDescent="0.25">
      <c r="A246" s="1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4"/>
      <c r="S246" s="4"/>
      <c r="T246" s="4"/>
      <c r="U246" s="4"/>
      <c r="V246" s="3"/>
      <c r="W246" s="3"/>
      <c r="X246" s="3"/>
      <c r="Y246" s="3"/>
      <c r="Z246" s="3"/>
      <c r="AA246" s="3"/>
    </row>
    <row r="247" spans="1:27" ht="13.2" x14ac:dyDescent="0.25">
      <c r="A247" s="1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4"/>
      <c r="S247" s="4"/>
      <c r="T247" s="4"/>
      <c r="U247" s="4"/>
      <c r="V247" s="3"/>
      <c r="W247" s="3"/>
      <c r="X247" s="3"/>
      <c r="Y247" s="3"/>
      <c r="Z247" s="3"/>
      <c r="AA247" s="3"/>
    </row>
    <row r="248" spans="1:27" ht="13.2" x14ac:dyDescent="0.25">
      <c r="A248" s="1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4"/>
      <c r="S248" s="4"/>
      <c r="T248" s="4"/>
      <c r="U248" s="4"/>
      <c r="V248" s="3"/>
      <c r="W248" s="3"/>
      <c r="X248" s="3"/>
      <c r="Y248" s="3"/>
      <c r="Z248" s="3"/>
      <c r="AA248" s="3"/>
    </row>
    <row r="249" spans="1:27" ht="13.2" x14ac:dyDescent="0.25">
      <c r="A249" s="1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4"/>
      <c r="S249" s="4"/>
      <c r="T249" s="4"/>
      <c r="U249" s="4"/>
      <c r="V249" s="3"/>
      <c r="W249" s="3"/>
      <c r="X249" s="3"/>
      <c r="Y249" s="3"/>
      <c r="Z249" s="3"/>
      <c r="AA249" s="3"/>
    </row>
    <row r="250" spans="1:27" ht="13.2" x14ac:dyDescent="0.25">
      <c r="A250" s="1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4"/>
      <c r="S250" s="4"/>
      <c r="T250" s="4"/>
      <c r="U250" s="4"/>
      <c r="V250" s="3"/>
      <c r="W250" s="3"/>
      <c r="X250" s="3"/>
      <c r="Y250" s="3"/>
      <c r="Z250" s="3"/>
      <c r="AA250" s="3"/>
    </row>
    <row r="251" spans="1:27" ht="13.2" x14ac:dyDescent="0.25">
      <c r="A251" s="1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4"/>
      <c r="S251" s="4"/>
      <c r="T251" s="4"/>
      <c r="U251" s="4"/>
      <c r="V251" s="3"/>
      <c r="W251" s="3"/>
      <c r="X251" s="3"/>
      <c r="Y251" s="3"/>
      <c r="Z251" s="3"/>
      <c r="AA251" s="3"/>
    </row>
    <row r="252" spans="1:27" ht="13.2" x14ac:dyDescent="0.25">
      <c r="A252" s="1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4"/>
      <c r="S252" s="4"/>
      <c r="T252" s="4"/>
      <c r="U252" s="4"/>
      <c r="V252" s="3"/>
      <c r="W252" s="3"/>
      <c r="X252" s="3"/>
      <c r="Y252" s="3"/>
      <c r="Z252" s="3"/>
      <c r="AA252" s="3"/>
    </row>
    <row r="253" spans="1:27" ht="13.2" x14ac:dyDescent="0.25">
      <c r="A253" s="1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4"/>
      <c r="S253" s="4"/>
      <c r="T253" s="4"/>
      <c r="U253" s="4"/>
      <c r="V253" s="3"/>
      <c r="W253" s="3"/>
      <c r="X253" s="3"/>
      <c r="Y253" s="3"/>
      <c r="Z253" s="3"/>
      <c r="AA253" s="3"/>
    </row>
    <row r="254" spans="1:27" ht="13.2" x14ac:dyDescent="0.25">
      <c r="A254" s="1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4"/>
      <c r="S254" s="4"/>
      <c r="T254" s="4"/>
      <c r="U254" s="4"/>
      <c r="V254" s="3"/>
      <c r="W254" s="3"/>
      <c r="X254" s="3"/>
      <c r="Y254" s="3"/>
      <c r="Z254" s="3"/>
      <c r="AA254" s="3"/>
    </row>
    <row r="255" spans="1:27" ht="13.2" x14ac:dyDescent="0.25">
      <c r="A255" s="1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4"/>
      <c r="S255" s="4"/>
      <c r="T255" s="4"/>
      <c r="U255" s="4"/>
      <c r="V255" s="3"/>
      <c r="W255" s="3"/>
      <c r="X255" s="3"/>
      <c r="Y255" s="3"/>
      <c r="Z255" s="3"/>
      <c r="AA255" s="3"/>
    </row>
    <row r="256" spans="1:27" ht="13.2" x14ac:dyDescent="0.25">
      <c r="A256" s="1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4"/>
      <c r="S256" s="4"/>
      <c r="T256" s="4"/>
      <c r="U256" s="4"/>
      <c r="V256" s="3"/>
      <c r="W256" s="3"/>
      <c r="X256" s="3"/>
      <c r="Y256" s="3"/>
      <c r="Z256" s="3"/>
      <c r="AA256" s="3"/>
    </row>
    <row r="257" spans="1:27" ht="13.2" x14ac:dyDescent="0.25">
      <c r="A257" s="1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4"/>
      <c r="S257" s="4"/>
      <c r="T257" s="4"/>
      <c r="U257" s="4"/>
      <c r="V257" s="3"/>
      <c r="W257" s="3"/>
      <c r="X257" s="3"/>
      <c r="Y257" s="3"/>
      <c r="Z257" s="3"/>
      <c r="AA257" s="3"/>
    </row>
    <row r="258" spans="1:27" ht="13.2" x14ac:dyDescent="0.25">
      <c r="A258" s="1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4"/>
      <c r="S258" s="4"/>
      <c r="T258" s="4"/>
      <c r="U258" s="4"/>
      <c r="V258" s="3"/>
      <c r="W258" s="3"/>
      <c r="X258" s="3"/>
      <c r="Y258" s="3"/>
      <c r="Z258" s="3"/>
      <c r="AA258" s="3"/>
    </row>
    <row r="259" spans="1:27" ht="13.2" x14ac:dyDescent="0.25">
      <c r="A259" s="1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4"/>
      <c r="S259" s="4"/>
      <c r="T259" s="4"/>
      <c r="U259" s="4"/>
      <c r="V259" s="3"/>
      <c r="W259" s="3"/>
      <c r="X259" s="3"/>
      <c r="Y259" s="3"/>
      <c r="Z259" s="3"/>
      <c r="AA259" s="3"/>
    </row>
    <row r="260" spans="1:27" ht="13.2" x14ac:dyDescent="0.25">
      <c r="A260" s="1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4"/>
      <c r="S260" s="4"/>
      <c r="T260" s="4"/>
      <c r="U260" s="4"/>
      <c r="V260" s="3"/>
      <c r="W260" s="3"/>
      <c r="X260" s="3"/>
      <c r="Y260" s="3"/>
      <c r="Z260" s="3"/>
      <c r="AA260" s="3"/>
    </row>
    <row r="261" spans="1:27" ht="13.2" x14ac:dyDescent="0.25">
      <c r="A261" s="1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4"/>
      <c r="S261" s="4"/>
      <c r="T261" s="4"/>
      <c r="U261" s="4"/>
      <c r="V261" s="3"/>
      <c r="W261" s="3"/>
      <c r="X261" s="3"/>
      <c r="Y261" s="3"/>
      <c r="Z261" s="3"/>
      <c r="AA261" s="3"/>
    </row>
    <row r="262" spans="1:27" ht="13.2" x14ac:dyDescent="0.25">
      <c r="A262" s="1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4"/>
      <c r="S262" s="4"/>
      <c r="T262" s="4"/>
      <c r="U262" s="4"/>
      <c r="V262" s="3"/>
      <c r="W262" s="3"/>
      <c r="X262" s="3"/>
      <c r="Y262" s="3"/>
      <c r="Z262" s="3"/>
      <c r="AA262" s="3"/>
    </row>
    <row r="263" spans="1:27" ht="13.2" x14ac:dyDescent="0.25">
      <c r="A263" s="1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4"/>
      <c r="S263" s="4"/>
      <c r="T263" s="4"/>
      <c r="U263" s="4"/>
      <c r="V263" s="3"/>
      <c r="W263" s="3"/>
      <c r="X263" s="3"/>
      <c r="Y263" s="3"/>
      <c r="Z263" s="3"/>
      <c r="AA263" s="3"/>
    </row>
    <row r="264" spans="1:27" ht="13.2" x14ac:dyDescent="0.25">
      <c r="A264" s="1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4"/>
      <c r="S264" s="4"/>
      <c r="T264" s="4"/>
      <c r="U264" s="4"/>
      <c r="V264" s="3"/>
      <c r="W264" s="3"/>
      <c r="X264" s="3"/>
      <c r="Y264" s="3"/>
      <c r="Z264" s="3"/>
      <c r="AA264" s="3"/>
    </row>
    <row r="265" spans="1:27" ht="13.2" x14ac:dyDescent="0.25">
      <c r="A265" s="1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4"/>
      <c r="S265" s="4"/>
      <c r="T265" s="4"/>
      <c r="U265" s="4"/>
      <c r="V265" s="3"/>
      <c r="W265" s="3"/>
      <c r="X265" s="3"/>
      <c r="Y265" s="3"/>
      <c r="Z265" s="3"/>
      <c r="AA265" s="3"/>
    </row>
    <row r="266" spans="1:27" ht="13.2" x14ac:dyDescent="0.25">
      <c r="A266" s="1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4"/>
      <c r="S266" s="4"/>
      <c r="T266" s="4"/>
      <c r="U266" s="4"/>
      <c r="V266" s="3"/>
      <c r="W266" s="3"/>
      <c r="X266" s="3"/>
      <c r="Y266" s="3"/>
      <c r="Z266" s="3"/>
      <c r="AA266" s="3"/>
    </row>
    <row r="267" spans="1:27" ht="13.2" x14ac:dyDescent="0.25">
      <c r="A267" s="1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4"/>
      <c r="S267" s="4"/>
      <c r="T267" s="4"/>
      <c r="U267" s="4"/>
      <c r="V267" s="3"/>
      <c r="W267" s="3"/>
      <c r="X267" s="3"/>
      <c r="Y267" s="3"/>
      <c r="Z267" s="3"/>
      <c r="AA267" s="3"/>
    </row>
    <row r="268" spans="1:27" ht="13.2" x14ac:dyDescent="0.25">
      <c r="A268" s="1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4"/>
      <c r="S268" s="4"/>
      <c r="T268" s="4"/>
      <c r="U268" s="4"/>
      <c r="V268" s="3"/>
      <c r="W268" s="3"/>
      <c r="X268" s="3"/>
      <c r="Y268" s="3"/>
      <c r="Z268" s="3"/>
      <c r="AA268" s="3"/>
    </row>
    <row r="269" spans="1:27" ht="13.2" x14ac:dyDescent="0.25">
      <c r="A269" s="1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4"/>
      <c r="S269" s="4"/>
      <c r="T269" s="4"/>
      <c r="U269" s="4"/>
      <c r="V269" s="3"/>
      <c r="W269" s="3"/>
      <c r="X269" s="3"/>
      <c r="Y269" s="3"/>
      <c r="Z269" s="3"/>
      <c r="AA269" s="3"/>
    </row>
    <row r="270" spans="1:27" ht="13.2" x14ac:dyDescent="0.25">
      <c r="A270" s="1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4"/>
      <c r="S270" s="4"/>
      <c r="T270" s="4"/>
      <c r="U270" s="4"/>
      <c r="V270" s="3"/>
      <c r="W270" s="3"/>
      <c r="X270" s="3"/>
      <c r="Y270" s="3"/>
      <c r="Z270" s="3"/>
      <c r="AA270" s="3"/>
    </row>
    <row r="271" spans="1:27" ht="13.2" x14ac:dyDescent="0.25">
      <c r="A271" s="1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4"/>
      <c r="S271" s="4"/>
      <c r="T271" s="4"/>
      <c r="U271" s="4"/>
      <c r="V271" s="3"/>
      <c r="W271" s="3"/>
      <c r="X271" s="3"/>
      <c r="Y271" s="3"/>
      <c r="Z271" s="3"/>
      <c r="AA271" s="3"/>
    </row>
    <row r="272" spans="1:27" ht="13.2" x14ac:dyDescent="0.25">
      <c r="A272" s="1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4"/>
      <c r="S272" s="4"/>
      <c r="T272" s="4"/>
      <c r="U272" s="4"/>
      <c r="V272" s="3"/>
      <c r="W272" s="3"/>
      <c r="X272" s="3"/>
      <c r="Y272" s="3"/>
      <c r="Z272" s="3"/>
      <c r="AA272" s="3"/>
    </row>
    <row r="273" spans="1:27" ht="13.2" x14ac:dyDescent="0.25">
      <c r="A273" s="1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4"/>
      <c r="S273" s="4"/>
      <c r="T273" s="4"/>
      <c r="U273" s="4"/>
      <c r="V273" s="3"/>
      <c r="W273" s="3"/>
      <c r="X273" s="3"/>
      <c r="Y273" s="3"/>
      <c r="Z273" s="3"/>
      <c r="AA273" s="3"/>
    </row>
    <row r="274" spans="1:27" ht="13.2" x14ac:dyDescent="0.25">
      <c r="A274" s="1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4"/>
      <c r="S274" s="4"/>
      <c r="T274" s="4"/>
      <c r="U274" s="4"/>
      <c r="V274" s="3"/>
      <c r="W274" s="3"/>
      <c r="X274" s="3"/>
      <c r="Y274" s="3"/>
      <c r="Z274" s="3"/>
      <c r="AA274" s="3"/>
    </row>
    <row r="275" spans="1:27" ht="13.2" x14ac:dyDescent="0.25">
      <c r="A275" s="1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4"/>
      <c r="S275" s="4"/>
      <c r="T275" s="4"/>
      <c r="U275" s="4"/>
      <c r="V275" s="3"/>
      <c r="W275" s="3"/>
      <c r="X275" s="3"/>
      <c r="Y275" s="3"/>
      <c r="Z275" s="3"/>
      <c r="AA275" s="3"/>
    </row>
    <row r="276" spans="1:27" ht="13.2" x14ac:dyDescent="0.25">
      <c r="A276" s="1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4"/>
      <c r="S276" s="4"/>
      <c r="T276" s="4"/>
      <c r="U276" s="4"/>
      <c r="V276" s="3"/>
      <c r="W276" s="3"/>
      <c r="X276" s="3"/>
      <c r="Y276" s="3"/>
      <c r="Z276" s="3"/>
      <c r="AA276" s="3"/>
    </row>
    <row r="277" spans="1:27" ht="13.2" x14ac:dyDescent="0.25">
      <c r="A277" s="1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4"/>
      <c r="S277" s="4"/>
      <c r="T277" s="4"/>
      <c r="U277" s="4"/>
      <c r="V277" s="3"/>
      <c r="W277" s="3"/>
      <c r="X277" s="3"/>
      <c r="Y277" s="3"/>
      <c r="Z277" s="3"/>
      <c r="AA277" s="3"/>
    </row>
    <row r="278" spans="1:27" ht="13.2" x14ac:dyDescent="0.25">
      <c r="A278" s="1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4"/>
      <c r="S278" s="4"/>
      <c r="T278" s="4"/>
      <c r="U278" s="4"/>
      <c r="V278" s="3"/>
      <c r="W278" s="3"/>
      <c r="X278" s="3"/>
      <c r="Y278" s="3"/>
      <c r="Z278" s="3"/>
      <c r="AA278" s="3"/>
    </row>
    <row r="279" spans="1:27" ht="13.2" x14ac:dyDescent="0.25">
      <c r="A279" s="1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4"/>
      <c r="S279" s="4"/>
      <c r="T279" s="4"/>
      <c r="U279" s="4"/>
      <c r="V279" s="3"/>
      <c r="W279" s="3"/>
      <c r="X279" s="3"/>
      <c r="Y279" s="3"/>
      <c r="Z279" s="3"/>
      <c r="AA279" s="3"/>
    </row>
    <row r="280" spans="1:27" ht="13.2" x14ac:dyDescent="0.25">
      <c r="A280" s="1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4"/>
      <c r="S280" s="4"/>
      <c r="T280" s="4"/>
      <c r="U280" s="4"/>
      <c r="V280" s="3"/>
      <c r="W280" s="3"/>
      <c r="X280" s="3"/>
      <c r="Y280" s="3"/>
      <c r="Z280" s="3"/>
      <c r="AA280" s="3"/>
    </row>
    <row r="281" spans="1:27" ht="13.2" x14ac:dyDescent="0.25">
      <c r="A281" s="1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4"/>
      <c r="S281" s="4"/>
      <c r="T281" s="4"/>
      <c r="U281" s="4"/>
      <c r="V281" s="3"/>
      <c r="W281" s="3"/>
      <c r="X281" s="3"/>
      <c r="Y281" s="3"/>
      <c r="Z281" s="3"/>
      <c r="AA281" s="3"/>
    </row>
    <row r="282" spans="1:27" ht="13.2" x14ac:dyDescent="0.25">
      <c r="A282" s="1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4"/>
      <c r="S282" s="4"/>
      <c r="T282" s="4"/>
      <c r="U282" s="4"/>
      <c r="V282" s="3"/>
      <c r="W282" s="3"/>
      <c r="X282" s="3"/>
      <c r="Y282" s="3"/>
      <c r="Z282" s="3"/>
      <c r="AA282" s="3"/>
    </row>
    <row r="283" spans="1:27" ht="13.2" x14ac:dyDescent="0.25">
      <c r="A283" s="1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4"/>
      <c r="S283" s="4"/>
      <c r="T283" s="4"/>
      <c r="U283" s="4"/>
      <c r="V283" s="3"/>
      <c r="W283" s="3"/>
      <c r="X283" s="3"/>
      <c r="Y283" s="3"/>
      <c r="Z283" s="3"/>
      <c r="AA283" s="3"/>
    </row>
    <row r="284" spans="1:27" ht="13.2" x14ac:dyDescent="0.25">
      <c r="A284" s="1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4"/>
      <c r="S284" s="4"/>
      <c r="T284" s="4"/>
      <c r="U284" s="4"/>
      <c r="V284" s="3"/>
      <c r="W284" s="3"/>
      <c r="X284" s="3"/>
      <c r="Y284" s="3"/>
      <c r="Z284" s="3"/>
      <c r="AA284" s="3"/>
    </row>
    <row r="285" spans="1:27" ht="13.2" x14ac:dyDescent="0.25">
      <c r="A285" s="1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4"/>
      <c r="S285" s="4"/>
      <c r="T285" s="4"/>
      <c r="U285" s="4"/>
      <c r="V285" s="3"/>
      <c r="W285" s="3"/>
      <c r="X285" s="3"/>
      <c r="Y285" s="3"/>
      <c r="Z285" s="3"/>
      <c r="AA285" s="3"/>
    </row>
    <row r="286" spans="1:27" ht="13.2" x14ac:dyDescent="0.25">
      <c r="A286" s="1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4"/>
      <c r="S286" s="4"/>
      <c r="T286" s="4"/>
      <c r="U286" s="4"/>
      <c r="V286" s="3"/>
      <c r="W286" s="3"/>
      <c r="X286" s="3"/>
      <c r="Y286" s="3"/>
      <c r="Z286" s="3"/>
      <c r="AA286" s="3"/>
    </row>
    <row r="287" spans="1:27" ht="13.2" x14ac:dyDescent="0.25">
      <c r="A287" s="1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4"/>
      <c r="S287" s="4"/>
      <c r="T287" s="4"/>
      <c r="U287" s="4"/>
      <c r="V287" s="3"/>
      <c r="W287" s="3"/>
      <c r="X287" s="3"/>
      <c r="Y287" s="3"/>
      <c r="Z287" s="3"/>
      <c r="AA287" s="3"/>
    </row>
    <row r="288" spans="1:27" ht="13.2" x14ac:dyDescent="0.25">
      <c r="A288" s="1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4"/>
      <c r="S288" s="4"/>
      <c r="T288" s="4"/>
      <c r="U288" s="4"/>
      <c r="V288" s="3"/>
      <c r="W288" s="3"/>
      <c r="X288" s="3"/>
      <c r="Y288" s="3"/>
      <c r="Z288" s="3"/>
      <c r="AA288" s="3"/>
    </row>
    <row r="289" spans="1:27" ht="13.2" x14ac:dyDescent="0.25">
      <c r="A289" s="1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4"/>
      <c r="S289" s="4"/>
      <c r="T289" s="4"/>
      <c r="U289" s="4"/>
      <c r="V289" s="3"/>
      <c r="W289" s="3"/>
      <c r="X289" s="3"/>
      <c r="Y289" s="3"/>
      <c r="Z289" s="3"/>
      <c r="AA289" s="3"/>
    </row>
    <row r="290" spans="1:27" ht="13.2" x14ac:dyDescent="0.25">
      <c r="A290" s="1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4"/>
      <c r="S290" s="4"/>
      <c r="T290" s="4"/>
      <c r="U290" s="4"/>
      <c r="V290" s="3"/>
      <c r="W290" s="3"/>
      <c r="X290" s="3"/>
      <c r="Y290" s="3"/>
      <c r="Z290" s="3"/>
      <c r="AA290" s="3"/>
    </row>
    <row r="291" spans="1:27" ht="13.2" x14ac:dyDescent="0.25">
      <c r="A291" s="1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4"/>
      <c r="S291" s="4"/>
      <c r="T291" s="4"/>
      <c r="U291" s="4"/>
      <c r="V291" s="3"/>
      <c r="W291" s="3"/>
      <c r="X291" s="3"/>
      <c r="Y291" s="3"/>
      <c r="Z291" s="3"/>
      <c r="AA291" s="3"/>
    </row>
    <row r="292" spans="1:27" ht="13.2" x14ac:dyDescent="0.25">
      <c r="A292" s="1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4"/>
      <c r="S292" s="4"/>
      <c r="T292" s="4"/>
      <c r="U292" s="4"/>
      <c r="V292" s="3"/>
      <c r="W292" s="3"/>
      <c r="X292" s="3"/>
      <c r="Y292" s="3"/>
      <c r="Z292" s="3"/>
      <c r="AA292" s="3"/>
    </row>
    <row r="293" spans="1:27" ht="13.2" x14ac:dyDescent="0.25">
      <c r="A293" s="1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4"/>
      <c r="S293" s="4"/>
      <c r="T293" s="4"/>
      <c r="U293" s="4"/>
      <c r="V293" s="3"/>
      <c r="W293" s="3"/>
      <c r="X293" s="3"/>
      <c r="Y293" s="3"/>
      <c r="Z293" s="3"/>
      <c r="AA293" s="3"/>
    </row>
    <row r="294" spans="1:27" ht="13.2" x14ac:dyDescent="0.25">
      <c r="A294" s="1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4"/>
      <c r="S294" s="4"/>
      <c r="T294" s="4"/>
      <c r="U294" s="4"/>
      <c r="V294" s="3"/>
      <c r="W294" s="3"/>
      <c r="X294" s="3"/>
      <c r="Y294" s="3"/>
      <c r="Z294" s="3"/>
      <c r="AA294" s="3"/>
    </row>
    <row r="295" spans="1:27" ht="13.2" x14ac:dyDescent="0.25">
      <c r="A295" s="1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4"/>
      <c r="S295" s="4"/>
      <c r="T295" s="4"/>
      <c r="U295" s="4"/>
      <c r="V295" s="3"/>
      <c r="W295" s="3"/>
      <c r="X295" s="3"/>
      <c r="Y295" s="3"/>
      <c r="Z295" s="3"/>
      <c r="AA295" s="3"/>
    </row>
    <row r="296" spans="1:27" ht="13.2" x14ac:dyDescent="0.25">
      <c r="A296" s="1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4"/>
      <c r="S296" s="4"/>
      <c r="T296" s="4"/>
      <c r="U296" s="4"/>
      <c r="V296" s="3"/>
      <c r="W296" s="3"/>
      <c r="X296" s="3"/>
      <c r="Y296" s="3"/>
      <c r="Z296" s="3"/>
      <c r="AA296" s="3"/>
    </row>
    <row r="297" spans="1:27" ht="13.2" x14ac:dyDescent="0.25">
      <c r="A297" s="1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4"/>
      <c r="S297" s="4"/>
      <c r="T297" s="4"/>
      <c r="U297" s="4"/>
      <c r="V297" s="3"/>
      <c r="W297" s="3"/>
      <c r="X297" s="3"/>
      <c r="Y297" s="3"/>
      <c r="Z297" s="3"/>
      <c r="AA297" s="3"/>
    </row>
    <row r="298" spans="1:27" ht="13.2" x14ac:dyDescent="0.25">
      <c r="A298" s="1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4"/>
      <c r="S298" s="4"/>
      <c r="T298" s="4"/>
      <c r="U298" s="4"/>
      <c r="V298" s="3"/>
      <c r="W298" s="3"/>
      <c r="X298" s="3"/>
      <c r="Y298" s="3"/>
      <c r="Z298" s="3"/>
      <c r="AA298" s="3"/>
    </row>
    <row r="299" spans="1:27" ht="13.2" x14ac:dyDescent="0.25">
      <c r="A299" s="1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4"/>
      <c r="S299" s="4"/>
      <c r="T299" s="4"/>
      <c r="U299" s="4"/>
      <c r="V299" s="3"/>
      <c r="W299" s="3"/>
      <c r="X299" s="3"/>
      <c r="Y299" s="3"/>
      <c r="Z299" s="3"/>
      <c r="AA299" s="3"/>
    </row>
    <row r="300" spans="1:27" ht="13.2" x14ac:dyDescent="0.25">
      <c r="A300" s="1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4"/>
      <c r="S300" s="4"/>
      <c r="T300" s="4"/>
      <c r="U300" s="4"/>
      <c r="V300" s="3"/>
      <c r="W300" s="3"/>
      <c r="X300" s="3"/>
      <c r="Y300" s="3"/>
      <c r="Z300" s="3"/>
      <c r="AA300" s="3"/>
    </row>
    <row r="301" spans="1:27" ht="13.2" x14ac:dyDescent="0.25">
      <c r="A301" s="1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4"/>
      <c r="S301" s="4"/>
      <c r="T301" s="4"/>
      <c r="U301" s="4"/>
      <c r="V301" s="3"/>
      <c r="W301" s="3"/>
      <c r="X301" s="3"/>
      <c r="Y301" s="3"/>
      <c r="Z301" s="3"/>
      <c r="AA301" s="3"/>
    </row>
    <row r="302" spans="1:27" ht="13.2" x14ac:dyDescent="0.25">
      <c r="A302" s="1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4"/>
      <c r="S302" s="4"/>
      <c r="T302" s="4"/>
      <c r="U302" s="4"/>
      <c r="V302" s="3"/>
      <c r="W302" s="3"/>
      <c r="X302" s="3"/>
      <c r="Y302" s="3"/>
      <c r="Z302" s="3"/>
      <c r="AA302" s="3"/>
    </row>
    <row r="303" spans="1:27" ht="13.2" x14ac:dyDescent="0.25">
      <c r="A303" s="1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4"/>
      <c r="S303" s="4"/>
      <c r="T303" s="4"/>
      <c r="U303" s="4"/>
      <c r="V303" s="3"/>
      <c r="W303" s="3"/>
      <c r="X303" s="3"/>
      <c r="Y303" s="3"/>
      <c r="Z303" s="3"/>
      <c r="AA303" s="3"/>
    </row>
    <row r="304" spans="1:27" ht="13.2" x14ac:dyDescent="0.25">
      <c r="A304" s="1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4"/>
      <c r="S304" s="4"/>
      <c r="T304" s="4"/>
      <c r="U304" s="4"/>
      <c r="V304" s="3"/>
      <c r="W304" s="3"/>
      <c r="X304" s="3"/>
      <c r="Y304" s="3"/>
      <c r="Z304" s="3"/>
      <c r="AA304" s="3"/>
    </row>
    <row r="305" spans="1:27" ht="13.2" x14ac:dyDescent="0.25">
      <c r="A305" s="1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4"/>
      <c r="S305" s="4"/>
      <c r="T305" s="4"/>
      <c r="U305" s="4"/>
      <c r="V305" s="3"/>
      <c r="W305" s="3"/>
      <c r="X305" s="3"/>
      <c r="Y305" s="3"/>
      <c r="Z305" s="3"/>
      <c r="AA305" s="3"/>
    </row>
    <row r="306" spans="1:27" ht="13.2" x14ac:dyDescent="0.25">
      <c r="A306" s="1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4"/>
      <c r="S306" s="4"/>
      <c r="T306" s="4"/>
      <c r="U306" s="4"/>
      <c r="V306" s="3"/>
      <c r="W306" s="3"/>
      <c r="X306" s="3"/>
      <c r="Y306" s="3"/>
      <c r="Z306" s="3"/>
      <c r="AA306" s="3"/>
    </row>
    <row r="307" spans="1:27" ht="13.2" x14ac:dyDescent="0.25">
      <c r="A307" s="1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4"/>
      <c r="S307" s="4"/>
      <c r="T307" s="4"/>
      <c r="U307" s="4"/>
      <c r="V307" s="3"/>
      <c r="W307" s="3"/>
      <c r="X307" s="3"/>
      <c r="Y307" s="3"/>
      <c r="Z307" s="3"/>
      <c r="AA307" s="3"/>
    </row>
    <row r="308" spans="1:27" ht="13.2" x14ac:dyDescent="0.25">
      <c r="A308" s="1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4"/>
      <c r="S308" s="4"/>
      <c r="T308" s="4"/>
      <c r="U308" s="4"/>
      <c r="V308" s="3"/>
      <c r="W308" s="3"/>
      <c r="X308" s="3"/>
      <c r="Y308" s="3"/>
      <c r="Z308" s="3"/>
      <c r="AA308" s="3"/>
    </row>
    <row r="309" spans="1:27" ht="13.2" x14ac:dyDescent="0.25">
      <c r="A309" s="1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4"/>
      <c r="S309" s="4"/>
      <c r="T309" s="4"/>
      <c r="U309" s="4"/>
      <c r="V309" s="3"/>
      <c r="W309" s="3"/>
      <c r="X309" s="3"/>
      <c r="Y309" s="3"/>
      <c r="Z309" s="3"/>
      <c r="AA309" s="3"/>
    </row>
    <row r="310" spans="1:27" ht="13.2" x14ac:dyDescent="0.25">
      <c r="A310" s="1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4"/>
      <c r="S310" s="4"/>
      <c r="T310" s="4"/>
      <c r="U310" s="4"/>
      <c r="V310" s="3"/>
      <c r="W310" s="3"/>
      <c r="X310" s="3"/>
      <c r="Y310" s="3"/>
      <c r="Z310" s="3"/>
      <c r="AA310" s="3"/>
    </row>
    <row r="311" spans="1:27" ht="13.2" x14ac:dyDescent="0.25">
      <c r="A311" s="1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4"/>
      <c r="S311" s="4"/>
      <c r="T311" s="4"/>
      <c r="U311" s="4"/>
      <c r="V311" s="3"/>
      <c r="W311" s="3"/>
      <c r="X311" s="3"/>
      <c r="Y311" s="3"/>
      <c r="Z311" s="3"/>
      <c r="AA311" s="3"/>
    </row>
    <row r="312" spans="1:27" ht="13.2" x14ac:dyDescent="0.25">
      <c r="A312" s="1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4"/>
      <c r="S312" s="4"/>
      <c r="T312" s="4"/>
      <c r="U312" s="4"/>
      <c r="V312" s="3"/>
      <c r="W312" s="3"/>
      <c r="X312" s="3"/>
      <c r="Y312" s="3"/>
      <c r="Z312" s="3"/>
      <c r="AA312" s="3"/>
    </row>
    <row r="313" spans="1:27" ht="13.2" x14ac:dyDescent="0.25">
      <c r="A313" s="1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4"/>
      <c r="S313" s="4"/>
      <c r="T313" s="4"/>
      <c r="U313" s="4"/>
      <c r="V313" s="3"/>
      <c r="W313" s="3"/>
      <c r="X313" s="3"/>
      <c r="Y313" s="3"/>
      <c r="Z313" s="3"/>
      <c r="AA313" s="3"/>
    </row>
    <row r="314" spans="1:27" ht="13.2" x14ac:dyDescent="0.25">
      <c r="A314" s="1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4"/>
      <c r="S314" s="4"/>
      <c r="T314" s="4"/>
      <c r="U314" s="4"/>
      <c r="V314" s="3"/>
      <c r="W314" s="3"/>
      <c r="X314" s="3"/>
      <c r="Y314" s="3"/>
      <c r="Z314" s="3"/>
      <c r="AA314" s="3"/>
    </row>
    <row r="315" spans="1:27" ht="13.2" x14ac:dyDescent="0.25">
      <c r="A315" s="1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4"/>
      <c r="S315" s="4"/>
      <c r="T315" s="4"/>
      <c r="U315" s="4"/>
      <c r="V315" s="3"/>
      <c r="W315" s="3"/>
      <c r="X315" s="3"/>
      <c r="Y315" s="3"/>
      <c r="Z315" s="3"/>
      <c r="AA315" s="3"/>
    </row>
    <row r="316" spans="1:27" ht="13.2" x14ac:dyDescent="0.25">
      <c r="A316" s="1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4"/>
      <c r="S316" s="4"/>
      <c r="T316" s="4"/>
      <c r="U316" s="4"/>
      <c r="V316" s="3"/>
      <c r="W316" s="3"/>
      <c r="X316" s="3"/>
      <c r="Y316" s="3"/>
      <c r="Z316" s="3"/>
      <c r="AA316" s="3"/>
    </row>
    <row r="317" spans="1:27" ht="13.2" x14ac:dyDescent="0.25">
      <c r="A317" s="1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4"/>
      <c r="S317" s="4"/>
      <c r="T317" s="4"/>
      <c r="U317" s="4"/>
      <c r="V317" s="3"/>
      <c r="W317" s="3"/>
      <c r="X317" s="3"/>
      <c r="Y317" s="3"/>
      <c r="Z317" s="3"/>
      <c r="AA317" s="3"/>
    </row>
    <row r="318" spans="1:27" ht="13.2" x14ac:dyDescent="0.25">
      <c r="A318" s="1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4"/>
      <c r="S318" s="4"/>
      <c r="T318" s="4"/>
      <c r="U318" s="4"/>
      <c r="V318" s="3"/>
      <c r="W318" s="3"/>
      <c r="X318" s="3"/>
      <c r="Y318" s="3"/>
      <c r="Z318" s="3"/>
      <c r="AA318" s="3"/>
    </row>
    <row r="319" spans="1:27" ht="13.2" x14ac:dyDescent="0.25">
      <c r="A319" s="1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4"/>
      <c r="S319" s="4"/>
      <c r="T319" s="4"/>
      <c r="U319" s="4"/>
      <c r="V319" s="3"/>
      <c r="W319" s="3"/>
      <c r="X319" s="3"/>
      <c r="Y319" s="3"/>
      <c r="Z319" s="3"/>
      <c r="AA319" s="3"/>
    </row>
    <row r="320" spans="1:27" ht="13.2" x14ac:dyDescent="0.25">
      <c r="A320" s="1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4"/>
      <c r="S320" s="4"/>
      <c r="T320" s="4"/>
      <c r="U320" s="4"/>
      <c r="V320" s="3"/>
      <c r="W320" s="3"/>
      <c r="X320" s="3"/>
      <c r="Y320" s="3"/>
      <c r="Z320" s="3"/>
      <c r="AA320" s="3"/>
    </row>
    <row r="321" spans="1:27" ht="13.2" x14ac:dyDescent="0.25">
      <c r="A321" s="1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4"/>
      <c r="S321" s="4"/>
      <c r="T321" s="4"/>
      <c r="U321" s="4"/>
      <c r="V321" s="3"/>
      <c r="W321" s="3"/>
      <c r="X321" s="3"/>
      <c r="Y321" s="3"/>
      <c r="Z321" s="3"/>
      <c r="AA321" s="3"/>
    </row>
    <row r="322" spans="1:27" ht="13.2" x14ac:dyDescent="0.25">
      <c r="A322" s="1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4"/>
      <c r="S322" s="4"/>
      <c r="T322" s="4"/>
      <c r="U322" s="4"/>
      <c r="V322" s="3"/>
      <c r="W322" s="3"/>
      <c r="X322" s="3"/>
      <c r="Y322" s="3"/>
      <c r="Z322" s="3"/>
      <c r="AA322" s="3"/>
    </row>
    <row r="323" spans="1:27" ht="13.2" x14ac:dyDescent="0.25">
      <c r="A323" s="1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4"/>
      <c r="S323" s="4"/>
      <c r="T323" s="4"/>
      <c r="U323" s="4"/>
      <c r="V323" s="3"/>
      <c r="W323" s="3"/>
      <c r="X323" s="3"/>
      <c r="Y323" s="3"/>
      <c r="Z323" s="3"/>
      <c r="AA323" s="3"/>
    </row>
    <row r="324" spans="1:27" ht="13.2" x14ac:dyDescent="0.25">
      <c r="A324" s="1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4"/>
      <c r="S324" s="4"/>
      <c r="T324" s="4"/>
      <c r="U324" s="4"/>
      <c r="V324" s="3"/>
      <c r="W324" s="3"/>
      <c r="X324" s="3"/>
      <c r="Y324" s="3"/>
      <c r="Z324" s="3"/>
      <c r="AA324" s="3"/>
    </row>
    <row r="325" spans="1:27" ht="13.2" x14ac:dyDescent="0.25">
      <c r="A325" s="1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4"/>
      <c r="S325" s="4"/>
      <c r="T325" s="4"/>
      <c r="U325" s="4"/>
      <c r="V325" s="3"/>
      <c r="W325" s="3"/>
      <c r="X325" s="3"/>
      <c r="Y325" s="3"/>
      <c r="Z325" s="3"/>
      <c r="AA325" s="3"/>
    </row>
    <row r="326" spans="1:27" ht="13.2" x14ac:dyDescent="0.25">
      <c r="A326" s="1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4"/>
      <c r="S326" s="4"/>
      <c r="T326" s="4"/>
      <c r="U326" s="4"/>
      <c r="V326" s="3"/>
      <c r="W326" s="3"/>
      <c r="X326" s="3"/>
      <c r="Y326" s="3"/>
      <c r="Z326" s="3"/>
      <c r="AA326" s="3"/>
    </row>
    <row r="327" spans="1:27" ht="13.2" x14ac:dyDescent="0.25">
      <c r="A327" s="1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4"/>
      <c r="S327" s="4"/>
      <c r="T327" s="4"/>
      <c r="U327" s="4"/>
      <c r="V327" s="3"/>
      <c r="W327" s="3"/>
      <c r="X327" s="3"/>
      <c r="Y327" s="3"/>
      <c r="Z327" s="3"/>
      <c r="AA327" s="3"/>
    </row>
    <row r="328" spans="1:27" ht="13.2" x14ac:dyDescent="0.25">
      <c r="A328" s="1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4"/>
      <c r="S328" s="4"/>
      <c r="T328" s="4"/>
      <c r="U328" s="4"/>
      <c r="V328" s="3"/>
      <c r="W328" s="3"/>
      <c r="X328" s="3"/>
      <c r="Y328" s="3"/>
      <c r="Z328" s="3"/>
      <c r="AA328" s="3"/>
    </row>
    <row r="329" spans="1:27" ht="13.2" x14ac:dyDescent="0.25">
      <c r="A329" s="1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4"/>
      <c r="S329" s="4"/>
      <c r="T329" s="4"/>
      <c r="U329" s="4"/>
      <c r="V329" s="3"/>
      <c r="W329" s="3"/>
      <c r="X329" s="3"/>
      <c r="Y329" s="3"/>
      <c r="Z329" s="3"/>
      <c r="AA329" s="3"/>
    </row>
    <row r="330" spans="1:27" ht="13.2" x14ac:dyDescent="0.25">
      <c r="A330" s="1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4"/>
      <c r="S330" s="4"/>
      <c r="T330" s="4"/>
      <c r="U330" s="4"/>
      <c r="V330" s="3"/>
      <c r="W330" s="3"/>
      <c r="X330" s="3"/>
      <c r="Y330" s="3"/>
      <c r="Z330" s="3"/>
      <c r="AA330" s="3"/>
    </row>
    <row r="331" spans="1:27" ht="13.2" x14ac:dyDescent="0.25">
      <c r="A331" s="1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4"/>
      <c r="S331" s="4"/>
      <c r="T331" s="4"/>
      <c r="U331" s="4"/>
      <c r="V331" s="3"/>
      <c r="W331" s="3"/>
      <c r="X331" s="3"/>
      <c r="Y331" s="3"/>
      <c r="Z331" s="3"/>
      <c r="AA331" s="3"/>
    </row>
    <row r="332" spans="1:27" ht="13.2" x14ac:dyDescent="0.25">
      <c r="A332" s="1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4"/>
      <c r="S332" s="4"/>
      <c r="T332" s="4"/>
      <c r="U332" s="4"/>
      <c r="V332" s="3"/>
      <c r="W332" s="3"/>
      <c r="X332" s="3"/>
      <c r="Y332" s="3"/>
      <c r="Z332" s="3"/>
      <c r="AA332" s="3"/>
    </row>
    <row r="333" spans="1:27" ht="13.2" x14ac:dyDescent="0.25">
      <c r="A333" s="1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4"/>
      <c r="S333" s="4"/>
      <c r="T333" s="4"/>
      <c r="U333" s="4"/>
      <c r="V333" s="3"/>
      <c r="W333" s="3"/>
      <c r="X333" s="3"/>
      <c r="Y333" s="3"/>
      <c r="Z333" s="3"/>
      <c r="AA333" s="3"/>
    </row>
    <row r="334" spans="1:27" ht="13.2" x14ac:dyDescent="0.25">
      <c r="A334" s="1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4"/>
      <c r="S334" s="4"/>
      <c r="T334" s="4"/>
      <c r="U334" s="4"/>
      <c r="V334" s="3"/>
      <c r="W334" s="3"/>
      <c r="X334" s="3"/>
      <c r="Y334" s="3"/>
      <c r="Z334" s="3"/>
      <c r="AA334" s="3"/>
    </row>
    <row r="335" spans="1:27" ht="13.2" x14ac:dyDescent="0.25">
      <c r="A335" s="1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4"/>
      <c r="S335" s="4"/>
      <c r="T335" s="4"/>
      <c r="U335" s="4"/>
      <c r="V335" s="3"/>
      <c r="W335" s="3"/>
      <c r="X335" s="3"/>
      <c r="Y335" s="3"/>
      <c r="Z335" s="3"/>
      <c r="AA335" s="3"/>
    </row>
    <row r="336" spans="1:27" ht="13.2" x14ac:dyDescent="0.25">
      <c r="A336" s="1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4"/>
      <c r="S336" s="4"/>
      <c r="T336" s="4"/>
      <c r="U336" s="4"/>
      <c r="V336" s="3"/>
      <c r="W336" s="3"/>
      <c r="X336" s="3"/>
      <c r="Y336" s="3"/>
      <c r="Z336" s="3"/>
      <c r="AA336" s="3"/>
    </row>
    <row r="337" spans="1:27" ht="13.2" x14ac:dyDescent="0.25">
      <c r="A337" s="1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4"/>
      <c r="S337" s="4"/>
      <c r="T337" s="4"/>
      <c r="U337" s="4"/>
      <c r="V337" s="3"/>
      <c r="W337" s="3"/>
      <c r="X337" s="3"/>
      <c r="Y337" s="3"/>
      <c r="Z337" s="3"/>
      <c r="AA337" s="3"/>
    </row>
    <row r="338" spans="1:27" ht="13.2" x14ac:dyDescent="0.25">
      <c r="A338" s="1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4"/>
      <c r="S338" s="4"/>
      <c r="T338" s="4"/>
      <c r="U338" s="4"/>
      <c r="V338" s="3"/>
      <c r="W338" s="3"/>
      <c r="X338" s="3"/>
      <c r="Y338" s="3"/>
      <c r="Z338" s="3"/>
      <c r="AA338" s="3"/>
    </row>
    <row r="339" spans="1:27" ht="13.2" x14ac:dyDescent="0.25">
      <c r="A339" s="1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4"/>
      <c r="S339" s="4"/>
      <c r="T339" s="4"/>
      <c r="U339" s="4"/>
      <c r="V339" s="3"/>
      <c r="W339" s="3"/>
      <c r="X339" s="3"/>
      <c r="Y339" s="3"/>
      <c r="Z339" s="3"/>
      <c r="AA339" s="3"/>
    </row>
    <row r="340" spans="1:27" ht="13.2" x14ac:dyDescent="0.25">
      <c r="A340" s="1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4"/>
      <c r="S340" s="4"/>
      <c r="T340" s="4"/>
      <c r="U340" s="4"/>
      <c r="V340" s="3"/>
      <c r="W340" s="3"/>
      <c r="X340" s="3"/>
      <c r="Y340" s="3"/>
      <c r="Z340" s="3"/>
      <c r="AA340" s="3"/>
    </row>
    <row r="341" spans="1:27" ht="13.2" x14ac:dyDescent="0.25">
      <c r="A341" s="1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4"/>
      <c r="S341" s="4"/>
      <c r="T341" s="4"/>
      <c r="U341" s="4"/>
      <c r="V341" s="3"/>
      <c r="W341" s="3"/>
      <c r="X341" s="3"/>
      <c r="Y341" s="3"/>
      <c r="Z341" s="3"/>
      <c r="AA341" s="3"/>
    </row>
    <row r="342" spans="1:27" ht="13.2" x14ac:dyDescent="0.25">
      <c r="A342" s="1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4"/>
      <c r="S342" s="4"/>
      <c r="T342" s="4"/>
      <c r="U342" s="4"/>
      <c r="V342" s="3"/>
      <c r="W342" s="3"/>
      <c r="X342" s="3"/>
      <c r="Y342" s="3"/>
      <c r="Z342" s="3"/>
      <c r="AA342" s="3"/>
    </row>
    <row r="343" spans="1:27" ht="13.2" x14ac:dyDescent="0.25">
      <c r="A343" s="1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4"/>
      <c r="S343" s="4"/>
      <c r="T343" s="4"/>
      <c r="U343" s="4"/>
      <c r="V343" s="3"/>
      <c r="W343" s="3"/>
      <c r="X343" s="3"/>
      <c r="Y343" s="3"/>
      <c r="Z343" s="3"/>
      <c r="AA343" s="3"/>
    </row>
    <row r="344" spans="1:27" ht="13.2" x14ac:dyDescent="0.25">
      <c r="A344" s="1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4"/>
      <c r="S344" s="4"/>
      <c r="T344" s="4"/>
      <c r="U344" s="4"/>
      <c r="V344" s="3"/>
      <c r="W344" s="3"/>
      <c r="X344" s="3"/>
      <c r="Y344" s="3"/>
      <c r="Z344" s="3"/>
      <c r="AA344" s="3"/>
    </row>
    <row r="345" spans="1:27" ht="13.2" x14ac:dyDescent="0.25">
      <c r="A345" s="1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4"/>
      <c r="S345" s="4"/>
      <c r="T345" s="4"/>
      <c r="U345" s="4"/>
      <c r="V345" s="3"/>
      <c r="W345" s="3"/>
      <c r="X345" s="3"/>
      <c r="Y345" s="3"/>
      <c r="Z345" s="3"/>
      <c r="AA345" s="3"/>
    </row>
    <row r="346" spans="1:27" ht="13.2" x14ac:dyDescent="0.25">
      <c r="A346" s="1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4"/>
      <c r="S346" s="4"/>
      <c r="T346" s="4"/>
      <c r="U346" s="4"/>
      <c r="V346" s="3"/>
      <c r="W346" s="3"/>
      <c r="X346" s="3"/>
      <c r="Y346" s="3"/>
      <c r="Z346" s="3"/>
      <c r="AA346" s="3"/>
    </row>
    <row r="347" spans="1:27" ht="13.2" x14ac:dyDescent="0.25">
      <c r="A347" s="1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4"/>
      <c r="S347" s="4"/>
      <c r="T347" s="4"/>
      <c r="U347" s="4"/>
      <c r="V347" s="3"/>
      <c r="W347" s="3"/>
      <c r="X347" s="3"/>
      <c r="Y347" s="3"/>
      <c r="Z347" s="3"/>
      <c r="AA347" s="3"/>
    </row>
    <row r="348" spans="1:27" ht="13.2" x14ac:dyDescent="0.25">
      <c r="A348" s="1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4"/>
      <c r="S348" s="4"/>
      <c r="T348" s="4"/>
      <c r="U348" s="4"/>
      <c r="V348" s="3"/>
      <c r="W348" s="3"/>
      <c r="X348" s="3"/>
      <c r="Y348" s="3"/>
      <c r="Z348" s="3"/>
      <c r="AA348" s="3"/>
    </row>
    <row r="349" spans="1:27" ht="13.2" x14ac:dyDescent="0.25">
      <c r="A349" s="1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4"/>
      <c r="S349" s="4"/>
      <c r="T349" s="4"/>
      <c r="U349" s="4"/>
      <c r="V349" s="3"/>
      <c r="W349" s="3"/>
      <c r="X349" s="3"/>
      <c r="Y349" s="3"/>
      <c r="Z349" s="3"/>
      <c r="AA349" s="3"/>
    </row>
    <row r="350" spans="1:27" ht="13.2" x14ac:dyDescent="0.25">
      <c r="A350" s="1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4"/>
      <c r="S350" s="4"/>
      <c r="T350" s="4"/>
      <c r="U350" s="4"/>
      <c r="V350" s="3"/>
      <c r="W350" s="3"/>
      <c r="X350" s="3"/>
      <c r="Y350" s="3"/>
      <c r="Z350" s="3"/>
      <c r="AA350" s="3"/>
    </row>
    <row r="351" spans="1:27" ht="13.2" x14ac:dyDescent="0.25">
      <c r="A351" s="1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4"/>
      <c r="S351" s="4"/>
      <c r="T351" s="4"/>
      <c r="U351" s="4"/>
      <c r="V351" s="3"/>
      <c r="W351" s="3"/>
      <c r="X351" s="3"/>
      <c r="Y351" s="3"/>
      <c r="Z351" s="3"/>
      <c r="AA351" s="3"/>
    </row>
    <row r="352" spans="1:27" ht="13.2" x14ac:dyDescent="0.25">
      <c r="A352" s="1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4"/>
      <c r="S352" s="4"/>
      <c r="T352" s="4"/>
      <c r="U352" s="4"/>
      <c r="V352" s="3"/>
      <c r="W352" s="3"/>
      <c r="X352" s="3"/>
      <c r="Y352" s="3"/>
      <c r="Z352" s="3"/>
      <c r="AA352" s="3"/>
    </row>
    <row r="353" spans="1:27" ht="13.2" x14ac:dyDescent="0.25">
      <c r="A353" s="1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4"/>
      <c r="S353" s="4"/>
      <c r="T353" s="4"/>
      <c r="U353" s="4"/>
      <c r="V353" s="3"/>
      <c r="W353" s="3"/>
      <c r="X353" s="3"/>
      <c r="Y353" s="3"/>
      <c r="Z353" s="3"/>
      <c r="AA353" s="3"/>
    </row>
    <row r="354" spans="1:27" ht="13.2" x14ac:dyDescent="0.25">
      <c r="A354" s="1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4"/>
      <c r="S354" s="4"/>
      <c r="T354" s="4"/>
      <c r="U354" s="4"/>
      <c r="V354" s="3"/>
      <c r="W354" s="3"/>
      <c r="X354" s="3"/>
      <c r="Y354" s="3"/>
      <c r="Z354" s="3"/>
      <c r="AA354" s="3"/>
    </row>
    <row r="355" spans="1:27" ht="13.2" x14ac:dyDescent="0.25">
      <c r="A355" s="1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4"/>
      <c r="S355" s="4"/>
      <c r="T355" s="4"/>
      <c r="U355" s="4"/>
      <c r="V355" s="3"/>
      <c r="W355" s="3"/>
      <c r="X355" s="3"/>
      <c r="Y355" s="3"/>
      <c r="Z355" s="3"/>
      <c r="AA355" s="3"/>
    </row>
    <row r="356" spans="1:27" ht="13.2" x14ac:dyDescent="0.25">
      <c r="A356" s="1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4"/>
      <c r="S356" s="4"/>
      <c r="T356" s="4"/>
      <c r="U356" s="4"/>
      <c r="V356" s="3"/>
      <c r="W356" s="3"/>
      <c r="X356" s="3"/>
      <c r="Y356" s="3"/>
      <c r="Z356" s="3"/>
      <c r="AA356" s="3"/>
    </row>
    <row r="357" spans="1:27" ht="13.2" x14ac:dyDescent="0.25">
      <c r="A357" s="1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4"/>
      <c r="S357" s="4"/>
      <c r="T357" s="4"/>
      <c r="U357" s="4"/>
      <c r="V357" s="3"/>
      <c r="W357" s="3"/>
      <c r="X357" s="3"/>
      <c r="Y357" s="3"/>
      <c r="Z357" s="3"/>
      <c r="AA357" s="3"/>
    </row>
    <row r="358" spans="1:27" ht="13.2" x14ac:dyDescent="0.25">
      <c r="A358" s="1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4"/>
      <c r="S358" s="4"/>
      <c r="T358" s="4"/>
      <c r="U358" s="4"/>
      <c r="V358" s="3"/>
      <c r="W358" s="3"/>
      <c r="X358" s="3"/>
      <c r="Y358" s="3"/>
      <c r="Z358" s="3"/>
      <c r="AA358" s="3"/>
    </row>
    <row r="359" spans="1:27" ht="13.2" x14ac:dyDescent="0.25">
      <c r="A359" s="1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4"/>
      <c r="S359" s="4"/>
      <c r="T359" s="4"/>
      <c r="U359" s="4"/>
      <c r="V359" s="3"/>
      <c r="W359" s="3"/>
      <c r="X359" s="3"/>
      <c r="Y359" s="3"/>
      <c r="Z359" s="3"/>
      <c r="AA359" s="3"/>
    </row>
    <row r="360" spans="1:27" ht="13.2" x14ac:dyDescent="0.25">
      <c r="A360" s="1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4"/>
      <c r="S360" s="4"/>
      <c r="T360" s="4"/>
      <c r="U360" s="4"/>
      <c r="V360" s="3"/>
      <c r="W360" s="3"/>
      <c r="X360" s="3"/>
      <c r="Y360" s="3"/>
      <c r="Z360" s="3"/>
      <c r="AA360" s="3"/>
    </row>
    <row r="361" spans="1:27" ht="13.2" x14ac:dyDescent="0.25">
      <c r="A361" s="1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4"/>
      <c r="S361" s="4"/>
      <c r="T361" s="4"/>
      <c r="U361" s="4"/>
      <c r="V361" s="3"/>
      <c r="W361" s="3"/>
      <c r="X361" s="3"/>
      <c r="Y361" s="3"/>
      <c r="Z361" s="3"/>
      <c r="AA361" s="3"/>
    </row>
    <row r="362" spans="1:27" ht="13.2" x14ac:dyDescent="0.25">
      <c r="A362" s="1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4"/>
      <c r="S362" s="4"/>
      <c r="T362" s="4"/>
      <c r="U362" s="4"/>
      <c r="V362" s="3"/>
      <c r="W362" s="3"/>
      <c r="X362" s="3"/>
      <c r="Y362" s="3"/>
      <c r="Z362" s="3"/>
      <c r="AA362" s="3"/>
    </row>
    <row r="363" spans="1:27" ht="13.2" x14ac:dyDescent="0.25">
      <c r="A363" s="1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4"/>
      <c r="S363" s="4"/>
      <c r="T363" s="4"/>
      <c r="U363" s="4"/>
      <c r="V363" s="3"/>
      <c r="W363" s="3"/>
      <c r="X363" s="3"/>
      <c r="Y363" s="3"/>
      <c r="Z363" s="3"/>
      <c r="AA363" s="3"/>
    </row>
    <row r="364" spans="1:27" ht="13.2" x14ac:dyDescent="0.25">
      <c r="A364" s="1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4"/>
      <c r="S364" s="4"/>
      <c r="T364" s="4"/>
      <c r="U364" s="4"/>
      <c r="V364" s="3"/>
      <c r="W364" s="3"/>
      <c r="X364" s="3"/>
      <c r="Y364" s="3"/>
      <c r="Z364" s="3"/>
      <c r="AA364" s="3"/>
    </row>
    <row r="365" spans="1:27" ht="13.2" x14ac:dyDescent="0.25">
      <c r="A365" s="1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4"/>
      <c r="S365" s="4"/>
      <c r="T365" s="4"/>
      <c r="U365" s="4"/>
      <c r="V365" s="3"/>
      <c r="W365" s="3"/>
      <c r="X365" s="3"/>
      <c r="Y365" s="3"/>
      <c r="Z365" s="3"/>
      <c r="AA365" s="3"/>
    </row>
    <row r="366" spans="1:27" ht="13.2" x14ac:dyDescent="0.25">
      <c r="A366" s="1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4"/>
      <c r="S366" s="4"/>
      <c r="T366" s="4"/>
      <c r="U366" s="4"/>
      <c r="V366" s="3"/>
      <c r="W366" s="3"/>
      <c r="X366" s="3"/>
      <c r="Y366" s="3"/>
      <c r="Z366" s="3"/>
      <c r="AA366" s="3"/>
    </row>
    <row r="367" spans="1:27" ht="13.2" x14ac:dyDescent="0.25">
      <c r="A367" s="1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4"/>
      <c r="S367" s="4"/>
      <c r="T367" s="4"/>
      <c r="U367" s="4"/>
      <c r="V367" s="3"/>
      <c r="W367" s="3"/>
      <c r="X367" s="3"/>
      <c r="Y367" s="3"/>
      <c r="Z367" s="3"/>
      <c r="AA367" s="3"/>
    </row>
    <row r="368" spans="1:27" ht="13.2" x14ac:dyDescent="0.25">
      <c r="A368" s="1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4"/>
      <c r="S368" s="4"/>
      <c r="T368" s="4"/>
      <c r="U368" s="4"/>
      <c r="V368" s="3"/>
      <c r="W368" s="3"/>
      <c r="X368" s="3"/>
      <c r="Y368" s="3"/>
      <c r="Z368" s="3"/>
      <c r="AA368" s="3"/>
    </row>
    <row r="369" spans="1:27" ht="13.2" x14ac:dyDescent="0.25">
      <c r="A369" s="1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4"/>
      <c r="S369" s="4"/>
      <c r="T369" s="4"/>
      <c r="U369" s="4"/>
      <c r="V369" s="3"/>
      <c r="W369" s="3"/>
      <c r="X369" s="3"/>
      <c r="Y369" s="3"/>
      <c r="Z369" s="3"/>
      <c r="AA369" s="3"/>
    </row>
    <row r="370" spans="1:27" ht="13.2" x14ac:dyDescent="0.25">
      <c r="A370" s="1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4"/>
      <c r="S370" s="4"/>
      <c r="T370" s="4"/>
      <c r="U370" s="4"/>
      <c r="V370" s="3"/>
      <c r="W370" s="3"/>
      <c r="X370" s="3"/>
      <c r="Y370" s="3"/>
      <c r="Z370" s="3"/>
      <c r="AA370" s="3"/>
    </row>
    <row r="371" spans="1:27" ht="13.2" x14ac:dyDescent="0.25">
      <c r="A371" s="1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4"/>
      <c r="S371" s="4"/>
      <c r="T371" s="4"/>
      <c r="U371" s="4"/>
      <c r="V371" s="3"/>
      <c r="W371" s="3"/>
      <c r="X371" s="3"/>
      <c r="Y371" s="3"/>
      <c r="Z371" s="3"/>
      <c r="AA371" s="3"/>
    </row>
    <row r="372" spans="1:27" ht="13.2" x14ac:dyDescent="0.25">
      <c r="A372" s="1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4"/>
      <c r="S372" s="4"/>
      <c r="T372" s="4"/>
      <c r="U372" s="4"/>
      <c r="V372" s="3"/>
      <c r="W372" s="3"/>
      <c r="X372" s="3"/>
      <c r="Y372" s="3"/>
      <c r="Z372" s="3"/>
      <c r="AA372" s="3"/>
    </row>
    <row r="373" spans="1:27" ht="13.2" x14ac:dyDescent="0.25">
      <c r="A373" s="1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4"/>
      <c r="S373" s="4"/>
      <c r="T373" s="4"/>
      <c r="U373" s="4"/>
      <c r="V373" s="3"/>
      <c r="W373" s="3"/>
      <c r="X373" s="3"/>
      <c r="Y373" s="3"/>
      <c r="Z373" s="3"/>
      <c r="AA373" s="3"/>
    </row>
    <row r="374" spans="1:27" ht="13.2" x14ac:dyDescent="0.25">
      <c r="A374" s="1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4"/>
      <c r="S374" s="4"/>
      <c r="T374" s="4"/>
      <c r="U374" s="4"/>
      <c r="V374" s="3"/>
      <c r="W374" s="3"/>
      <c r="X374" s="3"/>
      <c r="Y374" s="3"/>
      <c r="Z374" s="3"/>
      <c r="AA374" s="3"/>
    </row>
    <row r="375" spans="1:27" ht="13.2" x14ac:dyDescent="0.25">
      <c r="A375" s="1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4"/>
      <c r="S375" s="4"/>
      <c r="T375" s="4"/>
      <c r="U375" s="4"/>
      <c r="V375" s="3"/>
      <c r="W375" s="3"/>
      <c r="X375" s="3"/>
      <c r="Y375" s="3"/>
      <c r="Z375" s="3"/>
      <c r="AA375" s="3"/>
    </row>
    <row r="376" spans="1:27" ht="13.2" x14ac:dyDescent="0.25">
      <c r="A376" s="1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4"/>
      <c r="S376" s="4"/>
      <c r="T376" s="4"/>
      <c r="U376" s="4"/>
      <c r="V376" s="3"/>
      <c r="W376" s="3"/>
      <c r="X376" s="3"/>
      <c r="Y376" s="3"/>
      <c r="Z376" s="3"/>
      <c r="AA376" s="3"/>
    </row>
    <row r="377" spans="1:27" ht="13.2" x14ac:dyDescent="0.25">
      <c r="A377" s="1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4"/>
      <c r="S377" s="4"/>
      <c r="T377" s="4"/>
      <c r="U377" s="4"/>
      <c r="V377" s="3"/>
      <c r="W377" s="3"/>
      <c r="X377" s="3"/>
      <c r="Y377" s="3"/>
      <c r="Z377" s="3"/>
      <c r="AA377" s="3"/>
    </row>
    <row r="378" spans="1:27" ht="13.2" x14ac:dyDescent="0.25">
      <c r="A378" s="1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4"/>
      <c r="S378" s="4"/>
      <c r="T378" s="4"/>
      <c r="U378" s="4"/>
      <c r="V378" s="3"/>
      <c r="W378" s="3"/>
      <c r="X378" s="3"/>
      <c r="Y378" s="3"/>
      <c r="Z378" s="3"/>
      <c r="AA378" s="3"/>
    </row>
    <row r="379" spans="1:27" ht="13.2" x14ac:dyDescent="0.25">
      <c r="A379" s="1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4"/>
      <c r="S379" s="4"/>
      <c r="T379" s="4"/>
      <c r="U379" s="4"/>
      <c r="V379" s="3"/>
      <c r="W379" s="3"/>
      <c r="X379" s="3"/>
      <c r="Y379" s="3"/>
      <c r="Z379" s="3"/>
      <c r="AA379" s="3"/>
    </row>
    <row r="380" spans="1:27" ht="13.2" x14ac:dyDescent="0.25">
      <c r="A380" s="1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4"/>
      <c r="S380" s="4"/>
      <c r="T380" s="4"/>
      <c r="U380" s="4"/>
      <c r="V380" s="3"/>
      <c r="W380" s="3"/>
      <c r="X380" s="3"/>
      <c r="Y380" s="3"/>
      <c r="Z380" s="3"/>
      <c r="AA380" s="3"/>
    </row>
    <row r="381" spans="1:27" ht="13.2" x14ac:dyDescent="0.25">
      <c r="A381" s="1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4"/>
      <c r="S381" s="4"/>
      <c r="T381" s="4"/>
      <c r="U381" s="4"/>
      <c r="V381" s="3"/>
      <c r="W381" s="3"/>
      <c r="X381" s="3"/>
      <c r="Y381" s="3"/>
      <c r="Z381" s="3"/>
      <c r="AA381" s="3"/>
    </row>
    <row r="382" spans="1:27" ht="13.2" x14ac:dyDescent="0.25">
      <c r="A382" s="1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4"/>
      <c r="S382" s="4"/>
      <c r="T382" s="4"/>
      <c r="U382" s="4"/>
      <c r="V382" s="3"/>
      <c r="W382" s="3"/>
      <c r="X382" s="3"/>
      <c r="Y382" s="3"/>
      <c r="Z382" s="3"/>
      <c r="AA382" s="3"/>
    </row>
    <row r="383" spans="1:27" ht="13.2" x14ac:dyDescent="0.25">
      <c r="A383" s="1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4"/>
      <c r="S383" s="4"/>
      <c r="T383" s="4"/>
      <c r="U383" s="4"/>
      <c r="V383" s="3"/>
      <c r="W383" s="3"/>
      <c r="X383" s="3"/>
      <c r="Y383" s="3"/>
      <c r="Z383" s="3"/>
      <c r="AA383" s="3"/>
    </row>
    <row r="384" spans="1:27" ht="13.2" x14ac:dyDescent="0.25">
      <c r="A384" s="1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4"/>
      <c r="S384" s="4"/>
      <c r="T384" s="4"/>
      <c r="U384" s="4"/>
      <c r="V384" s="3"/>
      <c r="W384" s="3"/>
      <c r="X384" s="3"/>
      <c r="Y384" s="3"/>
      <c r="Z384" s="3"/>
      <c r="AA384" s="3"/>
    </row>
    <row r="385" spans="1:27" ht="13.2" x14ac:dyDescent="0.25">
      <c r="A385" s="1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4"/>
      <c r="S385" s="4"/>
      <c r="T385" s="4"/>
      <c r="U385" s="4"/>
      <c r="V385" s="3"/>
      <c r="W385" s="3"/>
      <c r="X385" s="3"/>
      <c r="Y385" s="3"/>
      <c r="Z385" s="3"/>
      <c r="AA385" s="3"/>
    </row>
    <row r="386" spans="1:27" ht="13.2" x14ac:dyDescent="0.25">
      <c r="A386" s="1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4"/>
      <c r="S386" s="4"/>
      <c r="T386" s="4"/>
      <c r="U386" s="4"/>
      <c r="V386" s="3"/>
      <c r="W386" s="3"/>
      <c r="X386" s="3"/>
      <c r="Y386" s="3"/>
      <c r="Z386" s="3"/>
      <c r="AA386" s="3"/>
    </row>
    <row r="387" spans="1:27" ht="13.2" x14ac:dyDescent="0.25">
      <c r="A387" s="1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4"/>
      <c r="S387" s="4"/>
      <c r="T387" s="4"/>
      <c r="U387" s="4"/>
      <c r="V387" s="3"/>
      <c r="W387" s="3"/>
      <c r="X387" s="3"/>
      <c r="Y387" s="3"/>
      <c r="Z387" s="3"/>
      <c r="AA387" s="3"/>
    </row>
    <row r="388" spans="1:27" ht="13.2" x14ac:dyDescent="0.25">
      <c r="A388" s="1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4"/>
      <c r="S388" s="4"/>
      <c r="T388" s="4"/>
      <c r="U388" s="4"/>
      <c r="V388" s="3"/>
      <c r="W388" s="3"/>
      <c r="X388" s="3"/>
      <c r="Y388" s="3"/>
      <c r="Z388" s="3"/>
      <c r="AA388" s="3"/>
    </row>
    <row r="389" spans="1:27" ht="13.2" x14ac:dyDescent="0.25">
      <c r="A389" s="1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4"/>
      <c r="S389" s="4"/>
      <c r="T389" s="4"/>
      <c r="U389" s="4"/>
      <c r="V389" s="3"/>
      <c r="W389" s="3"/>
      <c r="X389" s="3"/>
      <c r="Y389" s="3"/>
      <c r="Z389" s="3"/>
      <c r="AA389" s="3"/>
    </row>
    <row r="390" spans="1:27" ht="13.2" x14ac:dyDescent="0.25">
      <c r="A390" s="1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4"/>
      <c r="S390" s="4"/>
      <c r="T390" s="4"/>
      <c r="U390" s="4"/>
      <c r="V390" s="3"/>
      <c r="W390" s="3"/>
      <c r="X390" s="3"/>
      <c r="Y390" s="3"/>
      <c r="Z390" s="3"/>
      <c r="AA390" s="3"/>
    </row>
    <row r="391" spans="1:27" ht="13.2" x14ac:dyDescent="0.25">
      <c r="A391" s="1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4"/>
      <c r="S391" s="4"/>
      <c r="T391" s="4"/>
      <c r="U391" s="4"/>
      <c r="V391" s="3"/>
      <c r="W391" s="3"/>
      <c r="X391" s="3"/>
      <c r="Y391" s="3"/>
      <c r="Z391" s="3"/>
      <c r="AA391" s="3"/>
    </row>
    <row r="392" spans="1:27" ht="13.2" x14ac:dyDescent="0.25">
      <c r="A392" s="1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4"/>
      <c r="S392" s="4"/>
      <c r="T392" s="4"/>
      <c r="U392" s="4"/>
      <c r="V392" s="3"/>
      <c r="W392" s="3"/>
      <c r="X392" s="3"/>
      <c r="Y392" s="3"/>
      <c r="Z392" s="3"/>
      <c r="AA392" s="3"/>
    </row>
    <row r="393" spans="1:27" ht="13.2" x14ac:dyDescent="0.25">
      <c r="A393" s="1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4"/>
      <c r="S393" s="4"/>
      <c r="T393" s="4"/>
      <c r="U393" s="4"/>
      <c r="V393" s="3"/>
      <c r="W393" s="3"/>
      <c r="X393" s="3"/>
      <c r="Y393" s="3"/>
      <c r="Z393" s="3"/>
      <c r="AA393" s="3"/>
    </row>
    <row r="394" spans="1:27" ht="13.2" x14ac:dyDescent="0.25">
      <c r="A394" s="1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4"/>
      <c r="S394" s="4"/>
      <c r="T394" s="4"/>
      <c r="U394" s="4"/>
      <c r="V394" s="3"/>
      <c r="W394" s="3"/>
      <c r="X394" s="3"/>
      <c r="Y394" s="3"/>
      <c r="Z394" s="3"/>
      <c r="AA394" s="3"/>
    </row>
    <row r="395" spans="1:27" ht="13.2" x14ac:dyDescent="0.25">
      <c r="A395" s="1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4"/>
      <c r="S395" s="4"/>
      <c r="T395" s="4"/>
      <c r="U395" s="4"/>
      <c r="V395" s="3"/>
      <c r="W395" s="3"/>
      <c r="X395" s="3"/>
      <c r="Y395" s="3"/>
      <c r="Z395" s="3"/>
      <c r="AA395" s="3"/>
    </row>
    <row r="396" spans="1:27" ht="13.2" x14ac:dyDescent="0.25">
      <c r="A396" s="1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4"/>
      <c r="S396" s="4"/>
      <c r="T396" s="4"/>
      <c r="U396" s="4"/>
      <c r="V396" s="3"/>
      <c r="W396" s="3"/>
      <c r="X396" s="3"/>
      <c r="Y396" s="3"/>
      <c r="Z396" s="3"/>
      <c r="AA396" s="3"/>
    </row>
    <row r="397" spans="1:27" ht="13.2" x14ac:dyDescent="0.25">
      <c r="A397" s="1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4"/>
      <c r="S397" s="4"/>
      <c r="T397" s="4"/>
      <c r="U397" s="4"/>
      <c r="V397" s="3"/>
      <c r="W397" s="3"/>
      <c r="X397" s="3"/>
      <c r="Y397" s="3"/>
      <c r="Z397" s="3"/>
      <c r="AA397" s="3"/>
    </row>
    <row r="398" spans="1:27" ht="13.2" x14ac:dyDescent="0.25">
      <c r="A398" s="1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4"/>
      <c r="S398" s="4"/>
      <c r="T398" s="4"/>
      <c r="U398" s="4"/>
      <c r="V398" s="3"/>
      <c r="W398" s="3"/>
      <c r="X398" s="3"/>
      <c r="Y398" s="3"/>
      <c r="Z398" s="3"/>
      <c r="AA398" s="3"/>
    </row>
    <row r="399" spans="1:27" ht="13.2" x14ac:dyDescent="0.25">
      <c r="A399" s="1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4"/>
      <c r="S399" s="4"/>
      <c r="T399" s="4"/>
      <c r="U399" s="4"/>
      <c r="V399" s="3"/>
      <c r="W399" s="3"/>
      <c r="X399" s="3"/>
      <c r="Y399" s="3"/>
      <c r="Z399" s="3"/>
      <c r="AA399" s="3"/>
    </row>
    <row r="400" spans="1:27" ht="13.2" x14ac:dyDescent="0.25">
      <c r="A400" s="1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4"/>
      <c r="S400" s="4"/>
      <c r="T400" s="4"/>
      <c r="U400" s="4"/>
      <c r="V400" s="3"/>
      <c r="W400" s="3"/>
      <c r="X400" s="3"/>
      <c r="Y400" s="3"/>
      <c r="Z400" s="3"/>
      <c r="AA400" s="3"/>
    </row>
    <row r="401" spans="1:27" ht="13.2" x14ac:dyDescent="0.25">
      <c r="A401" s="1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4"/>
      <c r="S401" s="4"/>
      <c r="T401" s="4"/>
      <c r="U401" s="4"/>
      <c r="V401" s="3"/>
      <c r="W401" s="3"/>
      <c r="X401" s="3"/>
      <c r="Y401" s="3"/>
      <c r="Z401" s="3"/>
      <c r="AA401" s="3"/>
    </row>
    <row r="402" spans="1:27" ht="13.2" x14ac:dyDescent="0.25">
      <c r="A402" s="1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4"/>
      <c r="S402" s="4"/>
      <c r="T402" s="4"/>
      <c r="U402" s="4"/>
      <c r="V402" s="3"/>
      <c r="W402" s="3"/>
      <c r="X402" s="3"/>
      <c r="Y402" s="3"/>
      <c r="Z402" s="3"/>
      <c r="AA402" s="3"/>
    </row>
    <row r="403" spans="1:27" ht="13.2" x14ac:dyDescent="0.25">
      <c r="A403" s="1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4"/>
      <c r="S403" s="4"/>
      <c r="T403" s="4"/>
      <c r="U403" s="4"/>
      <c r="V403" s="3"/>
      <c r="W403" s="3"/>
      <c r="X403" s="3"/>
      <c r="Y403" s="3"/>
      <c r="Z403" s="3"/>
      <c r="AA403" s="3"/>
    </row>
    <row r="404" spans="1:27" ht="13.2" x14ac:dyDescent="0.25">
      <c r="A404" s="1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4"/>
      <c r="S404" s="4"/>
      <c r="T404" s="4"/>
      <c r="U404" s="4"/>
      <c r="V404" s="3"/>
      <c r="W404" s="3"/>
      <c r="X404" s="3"/>
      <c r="Y404" s="3"/>
      <c r="Z404" s="3"/>
      <c r="AA404" s="3"/>
    </row>
    <row r="405" spans="1:27" ht="13.2" x14ac:dyDescent="0.25">
      <c r="A405" s="1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4"/>
      <c r="S405" s="4"/>
      <c r="T405" s="4"/>
      <c r="U405" s="4"/>
      <c r="V405" s="3"/>
      <c r="W405" s="3"/>
      <c r="X405" s="3"/>
      <c r="Y405" s="3"/>
      <c r="Z405" s="3"/>
      <c r="AA405" s="3"/>
    </row>
    <row r="406" spans="1:27" ht="13.2" x14ac:dyDescent="0.25">
      <c r="A406" s="1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4"/>
      <c r="S406" s="4"/>
      <c r="T406" s="4"/>
      <c r="U406" s="4"/>
      <c r="V406" s="3"/>
      <c r="W406" s="3"/>
      <c r="X406" s="3"/>
      <c r="Y406" s="3"/>
      <c r="Z406" s="3"/>
      <c r="AA406" s="3"/>
    </row>
    <row r="407" spans="1:27" ht="13.2" x14ac:dyDescent="0.25">
      <c r="A407" s="1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4"/>
      <c r="S407" s="4"/>
      <c r="T407" s="4"/>
      <c r="U407" s="4"/>
      <c r="V407" s="3"/>
      <c r="W407" s="3"/>
      <c r="X407" s="3"/>
      <c r="Y407" s="3"/>
      <c r="Z407" s="3"/>
      <c r="AA407" s="3"/>
    </row>
    <row r="408" spans="1:27" ht="13.2" x14ac:dyDescent="0.25">
      <c r="A408" s="1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4"/>
      <c r="S408" s="4"/>
      <c r="T408" s="4"/>
      <c r="U408" s="4"/>
      <c r="V408" s="3"/>
      <c r="W408" s="3"/>
      <c r="X408" s="3"/>
      <c r="Y408" s="3"/>
      <c r="Z408" s="3"/>
      <c r="AA408" s="3"/>
    </row>
    <row r="409" spans="1:27" ht="13.2" x14ac:dyDescent="0.25">
      <c r="A409" s="1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4"/>
      <c r="S409" s="4"/>
      <c r="T409" s="4"/>
      <c r="U409" s="4"/>
      <c r="V409" s="3"/>
      <c r="W409" s="3"/>
      <c r="X409" s="3"/>
      <c r="Y409" s="3"/>
      <c r="Z409" s="3"/>
      <c r="AA409" s="3"/>
    </row>
    <row r="410" spans="1:27" ht="13.2" x14ac:dyDescent="0.25">
      <c r="A410" s="1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4"/>
      <c r="S410" s="4"/>
      <c r="T410" s="4"/>
      <c r="U410" s="4"/>
      <c r="V410" s="3"/>
      <c r="W410" s="3"/>
      <c r="X410" s="3"/>
      <c r="Y410" s="3"/>
      <c r="Z410" s="3"/>
      <c r="AA410" s="3"/>
    </row>
    <row r="411" spans="1:27" ht="13.2" x14ac:dyDescent="0.25">
      <c r="A411" s="1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4"/>
      <c r="S411" s="4"/>
      <c r="T411" s="4"/>
      <c r="U411" s="4"/>
      <c r="V411" s="3"/>
      <c r="W411" s="3"/>
      <c r="X411" s="3"/>
      <c r="Y411" s="3"/>
      <c r="Z411" s="3"/>
      <c r="AA411" s="3"/>
    </row>
    <row r="412" spans="1:27" ht="13.2" x14ac:dyDescent="0.25">
      <c r="A412" s="1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4"/>
      <c r="S412" s="4"/>
      <c r="T412" s="4"/>
      <c r="U412" s="4"/>
      <c r="V412" s="3"/>
      <c r="W412" s="3"/>
      <c r="X412" s="3"/>
      <c r="Y412" s="3"/>
      <c r="Z412" s="3"/>
      <c r="AA412" s="3"/>
    </row>
    <row r="413" spans="1:27" ht="13.2" x14ac:dyDescent="0.25">
      <c r="A413" s="1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4"/>
      <c r="S413" s="4"/>
      <c r="T413" s="4"/>
      <c r="U413" s="4"/>
      <c r="V413" s="3"/>
      <c r="W413" s="3"/>
      <c r="X413" s="3"/>
      <c r="Y413" s="3"/>
      <c r="Z413" s="3"/>
      <c r="AA413" s="3"/>
    </row>
    <row r="414" spans="1:27" ht="13.2" x14ac:dyDescent="0.25">
      <c r="A414" s="1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4"/>
      <c r="S414" s="4"/>
      <c r="T414" s="4"/>
      <c r="U414" s="4"/>
      <c r="V414" s="3"/>
      <c r="W414" s="3"/>
      <c r="X414" s="3"/>
      <c r="Y414" s="3"/>
      <c r="Z414" s="3"/>
      <c r="AA414" s="3"/>
    </row>
    <row r="415" spans="1:27" ht="13.2" x14ac:dyDescent="0.25">
      <c r="A415" s="1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4"/>
      <c r="S415" s="4"/>
      <c r="T415" s="4"/>
      <c r="U415" s="4"/>
      <c r="V415" s="3"/>
      <c r="W415" s="3"/>
      <c r="X415" s="3"/>
      <c r="Y415" s="3"/>
      <c r="Z415" s="3"/>
      <c r="AA415" s="3"/>
    </row>
    <row r="416" spans="1:27" ht="13.2" x14ac:dyDescent="0.25">
      <c r="A416" s="1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4"/>
      <c r="S416" s="4"/>
      <c r="T416" s="4"/>
      <c r="U416" s="4"/>
      <c r="V416" s="3"/>
      <c r="W416" s="3"/>
      <c r="X416" s="3"/>
      <c r="Y416" s="3"/>
      <c r="Z416" s="3"/>
      <c r="AA416" s="3"/>
    </row>
    <row r="417" spans="1:27" ht="13.2" x14ac:dyDescent="0.25">
      <c r="A417" s="1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4"/>
      <c r="S417" s="4"/>
      <c r="T417" s="4"/>
      <c r="U417" s="4"/>
      <c r="V417" s="3"/>
      <c r="W417" s="3"/>
      <c r="X417" s="3"/>
      <c r="Y417" s="3"/>
      <c r="Z417" s="3"/>
      <c r="AA417" s="3"/>
    </row>
    <row r="418" spans="1:27" ht="13.2" x14ac:dyDescent="0.25">
      <c r="A418" s="1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4"/>
      <c r="S418" s="4"/>
      <c r="T418" s="4"/>
      <c r="U418" s="4"/>
      <c r="V418" s="3"/>
      <c r="W418" s="3"/>
      <c r="X418" s="3"/>
      <c r="Y418" s="3"/>
      <c r="Z418" s="3"/>
      <c r="AA418" s="3"/>
    </row>
    <row r="419" spans="1:27" ht="13.2" x14ac:dyDescent="0.25">
      <c r="A419" s="1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4"/>
      <c r="S419" s="4"/>
      <c r="T419" s="4"/>
      <c r="U419" s="4"/>
      <c r="V419" s="3"/>
      <c r="W419" s="3"/>
      <c r="X419" s="3"/>
      <c r="Y419" s="3"/>
      <c r="Z419" s="3"/>
      <c r="AA419" s="3"/>
    </row>
    <row r="420" spans="1:27" ht="13.2" x14ac:dyDescent="0.25">
      <c r="A420" s="1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4"/>
      <c r="S420" s="4"/>
      <c r="T420" s="4"/>
      <c r="U420" s="4"/>
      <c r="V420" s="3"/>
      <c r="W420" s="3"/>
      <c r="X420" s="3"/>
      <c r="Y420" s="3"/>
      <c r="Z420" s="3"/>
      <c r="AA420" s="3"/>
    </row>
    <row r="421" spans="1:27" ht="13.2" x14ac:dyDescent="0.25">
      <c r="A421" s="1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4"/>
      <c r="S421" s="4"/>
      <c r="T421" s="4"/>
      <c r="U421" s="4"/>
      <c r="V421" s="3"/>
      <c r="W421" s="3"/>
      <c r="X421" s="3"/>
      <c r="Y421" s="3"/>
      <c r="Z421" s="3"/>
      <c r="AA421" s="3"/>
    </row>
    <row r="422" spans="1:27" ht="13.2" x14ac:dyDescent="0.25">
      <c r="A422" s="1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4"/>
      <c r="S422" s="4"/>
      <c r="T422" s="4"/>
      <c r="U422" s="4"/>
      <c r="V422" s="3"/>
      <c r="W422" s="3"/>
      <c r="X422" s="3"/>
      <c r="Y422" s="3"/>
      <c r="Z422" s="3"/>
      <c r="AA422" s="3"/>
    </row>
    <row r="423" spans="1:27" ht="13.2" x14ac:dyDescent="0.25">
      <c r="A423" s="1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4"/>
      <c r="S423" s="4"/>
      <c r="T423" s="4"/>
      <c r="U423" s="4"/>
      <c r="V423" s="3"/>
      <c r="W423" s="3"/>
      <c r="X423" s="3"/>
      <c r="Y423" s="3"/>
      <c r="Z423" s="3"/>
      <c r="AA423" s="3"/>
    </row>
    <row r="424" spans="1:27" ht="13.2" x14ac:dyDescent="0.25">
      <c r="A424" s="1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4"/>
      <c r="S424" s="4"/>
      <c r="T424" s="4"/>
      <c r="U424" s="4"/>
      <c r="V424" s="3"/>
      <c r="W424" s="3"/>
      <c r="X424" s="3"/>
      <c r="Y424" s="3"/>
      <c r="Z424" s="3"/>
      <c r="AA424" s="3"/>
    </row>
    <row r="425" spans="1:27" ht="13.2" x14ac:dyDescent="0.25">
      <c r="A425" s="1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4"/>
      <c r="S425" s="4"/>
      <c r="T425" s="4"/>
      <c r="U425" s="4"/>
      <c r="V425" s="3"/>
      <c r="W425" s="3"/>
      <c r="X425" s="3"/>
      <c r="Y425" s="3"/>
      <c r="Z425" s="3"/>
      <c r="AA425" s="3"/>
    </row>
    <row r="426" spans="1:27" ht="13.2" x14ac:dyDescent="0.25">
      <c r="A426" s="1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4"/>
      <c r="S426" s="4"/>
      <c r="T426" s="4"/>
      <c r="U426" s="4"/>
      <c r="V426" s="3"/>
      <c r="W426" s="3"/>
      <c r="X426" s="3"/>
      <c r="Y426" s="3"/>
      <c r="Z426" s="3"/>
      <c r="AA426" s="3"/>
    </row>
    <row r="427" spans="1:27" ht="13.2" x14ac:dyDescent="0.25">
      <c r="A427" s="1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4"/>
      <c r="S427" s="4"/>
      <c r="T427" s="4"/>
      <c r="U427" s="4"/>
      <c r="V427" s="3"/>
      <c r="W427" s="3"/>
      <c r="X427" s="3"/>
      <c r="Y427" s="3"/>
      <c r="Z427" s="3"/>
      <c r="AA427" s="3"/>
    </row>
    <row r="428" spans="1:27" ht="13.2" x14ac:dyDescent="0.25">
      <c r="A428" s="1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4"/>
      <c r="S428" s="4"/>
      <c r="T428" s="4"/>
      <c r="U428" s="4"/>
      <c r="V428" s="3"/>
      <c r="W428" s="3"/>
      <c r="X428" s="3"/>
      <c r="Y428" s="3"/>
      <c r="Z428" s="3"/>
      <c r="AA428" s="3"/>
    </row>
    <row r="429" spans="1:27" ht="13.2" x14ac:dyDescent="0.25">
      <c r="A429" s="1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4"/>
      <c r="S429" s="4"/>
      <c r="T429" s="4"/>
      <c r="U429" s="4"/>
      <c r="V429" s="3"/>
      <c r="W429" s="3"/>
      <c r="X429" s="3"/>
      <c r="Y429" s="3"/>
      <c r="Z429" s="3"/>
      <c r="AA429" s="3"/>
    </row>
    <row r="430" spans="1:27" ht="13.2" x14ac:dyDescent="0.25">
      <c r="A430" s="1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4"/>
      <c r="S430" s="4"/>
      <c r="T430" s="4"/>
      <c r="U430" s="4"/>
      <c r="V430" s="3"/>
      <c r="W430" s="3"/>
      <c r="X430" s="3"/>
      <c r="Y430" s="3"/>
      <c r="Z430" s="3"/>
      <c r="AA430" s="3"/>
    </row>
    <row r="431" spans="1:27" ht="13.2" x14ac:dyDescent="0.25">
      <c r="A431" s="1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4"/>
      <c r="S431" s="4"/>
      <c r="T431" s="4"/>
      <c r="U431" s="4"/>
      <c r="V431" s="3"/>
      <c r="W431" s="3"/>
      <c r="X431" s="3"/>
      <c r="Y431" s="3"/>
      <c r="Z431" s="3"/>
      <c r="AA431" s="3"/>
    </row>
    <row r="432" spans="1:27" ht="13.2" x14ac:dyDescent="0.25">
      <c r="A432" s="1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4"/>
      <c r="S432" s="4"/>
      <c r="T432" s="4"/>
      <c r="U432" s="4"/>
      <c r="V432" s="3"/>
      <c r="W432" s="3"/>
      <c r="X432" s="3"/>
      <c r="Y432" s="3"/>
      <c r="Z432" s="3"/>
      <c r="AA432" s="3"/>
    </row>
    <row r="433" spans="1:27" ht="13.2" x14ac:dyDescent="0.25">
      <c r="A433" s="1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4"/>
      <c r="S433" s="4"/>
      <c r="T433" s="4"/>
      <c r="U433" s="4"/>
      <c r="V433" s="3"/>
      <c r="W433" s="3"/>
      <c r="X433" s="3"/>
      <c r="Y433" s="3"/>
      <c r="Z433" s="3"/>
      <c r="AA433" s="3"/>
    </row>
    <row r="434" spans="1:27" ht="13.2" x14ac:dyDescent="0.25">
      <c r="A434" s="1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4"/>
      <c r="S434" s="4"/>
      <c r="T434" s="4"/>
      <c r="U434" s="4"/>
      <c r="V434" s="3"/>
      <c r="W434" s="3"/>
      <c r="X434" s="3"/>
      <c r="Y434" s="3"/>
      <c r="Z434" s="3"/>
      <c r="AA434" s="3"/>
    </row>
    <row r="435" spans="1:27" ht="13.2" x14ac:dyDescent="0.25">
      <c r="A435" s="1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4"/>
      <c r="S435" s="4"/>
      <c r="T435" s="4"/>
      <c r="U435" s="4"/>
      <c r="V435" s="3"/>
      <c r="W435" s="3"/>
      <c r="X435" s="3"/>
      <c r="Y435" s="3"/>
      <c r="Z435" s="3"/>
      <c r="AA435" s="3"/>
    </row>
    <row r="436" spans="1:27" ht="13.2" x14ac:dyDescent="0.25">
      <c r="A436" s="1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4"/>
      <c r="S436" s="4"/>
      <c r="T436" s="4"/>
      <c r="U436" s="4"/>
      <c r="V436" s="3"/>
      <c r="W436" s="3"/>
      <c r="X436" s="3"/>
      <c r="Y436" s="3"/>
      <c r="Z436" s="3"/>
      <c r="AA436" s="3"/>
    </row>
    <row r="437" spans="1:27" ht="13.2" x14ac:dyDescent="0.25">
      <c r="A437" s="1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4"/>
      <c r="S437" s="4"/>
      <c r="T437" s="4"/>
      <c r="U437" s="4"/>
      <c r="V437" s="3"/>
      <c r="W437" s="3"/>
      <c r="X437" s="3"/>
      <c r="Y437" s="3"/>
      <c r="Z437" s="3"/>
      <c r="AA437" s="3"/>
    </row>
    <row r="438" spans="1:27" ht="13.2" x14ac:dyDescent="0.25">
      <c r="A438" s="1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4"/>
      <c r="S438" s="4"/>
      <c r="T438" s="4"/>
      <c r="U438" s="4"/>
      <c r="V438" s="3"/>
      <c r="W438" s="3"/>
      <c r="X438" s="3"/>
      <c r="Y438" s="3"/>
      <c r="Z438" s="3"/>
      <c r="AA438" s="3"/>
    </row>
    <row r="439" spans="1:27" ht="13.2" x14ac:dyDescent="0.25">
      <c r="A439" s="1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4"/>
      <c r="S439" s="4"/>
      <c r="T439" s="4"/>
      <c r="U439" s="4"/>
      <c r="V439" s="3"/>
      <c r="W439" s="3"/>
      <c r="X439" s="3"/>
      <c r="Y439" s="3"/>
      <c r="Z439" s="3"/>
      <c r="AA439" s="3"/>
    </row>
    <row r="440" spans="1:27" ht="13.2" x14ac:dyDescent="0.25">
      <c r="A440" s="1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4"/>
      <c r="S440" s="4"/>
      <c r="T440" s="4"/>
      <c r="U440" s="4"/>
      <c r="V440" s="3"/>
      <c r="W440" s="3"/>
      <c r="X440" s="3"/>
      <c r="Y440" s="3"/>
      <c r="Z440" s="3"/>
      <c r="AA440" s="3"/>
    </row>
    <row r="441" spans="1:27" ht="13.2" x14ac:dyDescent="0.25">
      <c r="A441" s="1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4"/>
      <c r="S441" s="4"/>
      <c r="T441" s="4"/>
      <c r="U441" s="4"/>
      <c r="V441" s="3"/>
      <c r="W441" s="3"/>
      <c r="X441" s="3"/>
      <c r="Y441" s="3"/>
      <c r="Z441" s="3"/>
      <c r="AA441" s="3"/>
    </row>
    <row r="442" spans="1:27" ht="13.2" x14ac:dyDescent="0.25">
      <c r="A442" s="1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4"/>
      <c r="S442" s="4"/>
      <c r="T442" s="4"/>
      <c r="U442" s="4"/>
      <c r="V442" s="3"/>
      <c r="W442" s="3"/>
      <c r="X442" s="3"/>
      <c r="Y442" s="3"/>
      <c r="Z442" s="3"/>
      <c r="AA442" s="3"/>
    </row>
    <row r="443" spans="1:27" ht="13.2" x14ac:dyDescent="0.25">
      <c r="A443" s="1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4"/>
      <c r="S443" s="4"/>
      <c r="T443" s="4"/>
      <c r="U443" s="4"/>
      <c r="V443" s="3"/>
      <c r="W443" s="3"/>
      <c r="X443" s="3"/>
      <c r="Y443" s="3"/>
      <c r="Z443" s="3"/>
      <c r="AA443" s="3"/>
    </row>
    <row r="444" spans="1:27" ht="13.2" x14ac:dyDescent="0.25">
      <c r="A444" s="1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4"/>
      <c r="S444" s="4"/>
      <c r="T444" s="4"/>
      <c r="U444" s="4"/>
      <c r="V444" s="3"/>
      <c r="W444" s="3"/>
      <c r="X444" s="3"/>
      <c r="Y444" s="3"/>
      <c r="Z444" s="3"/>
      <c r="AA444" s="3"/>
    </row>
    <row r="445" spans="1:27" ht="13.2" x14ac:dyDescent="0.25">
      <c r="A445" s="1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4"/>
      <c r="S445" s="4"/>
      <c r="T445" s="4"/>
      <c r="U445" s="4"/>
      <c r="V445" s="3"/>
      <c r="W445" s="3"/>
      <c r="X445" s="3"/>
      <c r="Y445" s="3"/>
      <c r="Z445" s="3"/>
      <c r="AA445" s="3"/>
    </row>
    <row r="446" spans="1:27" ht="13.2" x14ac:dyDescent="0.25">
      <c r="A446" s="1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4"/>
      <c r="S446" s="4"/>
      <c r="T446" s="4"/>
      <c r="U446" s="4"/>
      <c r="V446" s="3"/>
      <c r="W446" s="3"/>
      <c r="X446" s="3"/>
      <c r="Y446" s="3"/>
      <c r="Z446" s="3"/>
      <c r="AA446" s="3"/>
    </row>
    <row r="447" spans="1:27" ht="13.2" x14ac:dyDescent="0.25">
      <c r="A447" s="1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4"/>
      <c r="S447" s="4"/>
      <c r="T447" s="4"/>
      <c r="U447" s="4"/>
      <c r="V447" s="3"/>
      <c r="W447" s="3"/>
      <c r="X447" s="3"/>
      <c r="Y447" s="3"/>
      <c r="Z447" s="3"/>
      <c r="AA447" s="3"/>
    </row>
    <row r="448" spans="1:27" ht="13.2" x14ac:dyDescent="0.25">
      <c r="A448" s="1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4"/>
      <c r="S448" s="4"/>
      <c r="T448" s="4"/>
      <c r="U448" s="4"/>
      <c r="V448" s="3"/>
      <c r="W448" s="3"/>
      <c r="X448" s="3"/>
      <c r="Y448" s="3"/>
      <c r="Z448" s="3"/>
      <c r="AA448" s="3"/>
    </row>
    <row r="449" spans="1:27" ht="13.2" x14ac:dyDescent="0.25">
      <c r="A449" s="1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4"/>
      <c r="S449" s="4"/>
      <c r="T449" s="4"/>
      <c r="U449" s="4"/>
      <c r="V449" s="3"/>
      <c r="W449" s="3"/>
      <c r="X449" s="3"/>
      <c r="Y449" s="3"/>
      <c r="Z449" s="3"/>
      <c r="AA449" s="3"/>
    </row>
    <row r="450" spans="1:27" ht="13.2" x14ac:dyDescent="0.25">
      <c r="A450" s="1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4"/>
      <c r="S450" s="4"/>
      <c r="T450" s="4"/>
      <c r="U450" s="4"/>
      <c r="V450" s="3"/>
      <c r="W450" s="3"/>
      <c r="X450" s="3"/>
      <c r="Y450" s="3"/>
      <c r="Z450" s="3"/>
      <c r="AA450" s="3"/>
    </row>
    <row r="451" spans="1:27" ht="13.2" x14ac:dyDescent="0.25">
      <c r="A451" s="1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4"/>
      <c r="S451" s="4"/>
      <c r="T451" s="4"/>
      <c r="U451" s="4"/>
      <c r="V451" s="3"/>
      <c r="W451" s="3"/>
      <c r="X451" s="3"/>
      <c r="Y451" s="3"/>
      <c r="Z451" s="3"/>
      <c r="AA451" s="3"/>
    </row>
    <row r="452" spans="1:27" ht="13.2" x14ac:dyDescent="0.25">
      <c r="A452" s="1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4"/>
      <c r="S452" s="4"/>
      <c r="T452" s="4"/>
      <c r="U452" s="4"/>
      <c r="V452" s="3"/>
      <c r="W452" s="3"/>
      <c r="X452" s="3"/>
      <c r="Y452" s="3"/>
      <c r="Z452" s="3"/>
      <c r="AA452" s="3"/>
    </row>
    <row r="453" spans="1:27" ht="13.2" x14ac:dyDescent="0.25">
      <c r="A453" s="1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4"/>
      <c r="S453" s="4"/>
      <c r="T453" s="4"/>
      <c r="U453" s="4"/>
      <c r="V453" s="3"/>
      <c r="W453" s="3"/>
      <c r="X453" s="3"/>
      <c r="Y453" s="3"/>
      <c r="Z453" s="3"/>
      <c r="AA453" s="3"/>
    </row>
    <row r="454" spans="1:27" ht="13.2" x14ac:dyDescent="0.25">
      <c r="A454" s="1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4"/>
      <c r="S454" s="4"/>
      <c r="T454" s="4"/>
      <c r="U454" s="4"/>
      <c r="V454" s="3"/>
      <c r="W454" s="3"/>
      <c r="X454" s="3"/>
      <c r="Y454" s="3"/>
      <c r="Z454" s="3"/>
      <c r="AA454" s="3"/>
    </row>
    <row r="455" spans="1:27" ht="13.2" x14ac:dyDescent="0.25">
      <c r="A455" s="1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4"/>
      <c r="S455" s="4"/>
      <c r="T455" s="4"/>
      <c r="U455" s="4"/>
      <c r="V455" s="3"/>
      <c r="W455" s="3"/>
      <c r="X455" s="3"/>
      <c r="Y455" s="3"/>
      <c r="Z455" s="3"/>
      <c r="AA455" s="3"/>
    </row>
    <row r="456" spans="1:27" ht="13.2" x14ac:dyDescent="0.25">
      <c r="A456" s="1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4"/>
      <c r="S456" s="4"/>
      <c r="T456" s="4"/>
      <c r="U456" s="4"/>
      <c r="V456" s="3"/>
      <c r="W456" s="3"/>
      <c r="X456" s="3"/>
      <c r="Y456" s="3"/>
      <c r="Z456" s="3"/>
      <c r="AA456" s="3"/>
    </row>
    <row r="457" spans="1:27" ht="13.2" x14ac:dyDescent="0.25">
      <c r="A457" s="1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4"/>
      <c r="S457" s="4"/>
      <c r="T457" s="4"/>
      <c r="U457" s="4"/>
      <c r="V457" s="3"/>
      <c r="W457" s="3"/>
      <c r="X457" s="3"/>
      <c r="Y457" s="3"/>
      <c r="Z457" s="3"/>
      <c r="AA457" s="3"/>
    </row>
    <row r="458" spans="1:27" ht="13.2" x14ac:dyDescent="0.25">
      <c r="A458" s="1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4"/>
      <c r="S458" s="4"/>
      <c r="T458" s="4"/>
      <c r="U458" s="4"/>
      <c r="V458" s="3"/>
      <c r="W458" s="3"/>
      <c r="X458" s="3"/>
      <c r="Y458" s="3"/>
      <c r="Z458" s="3"/>
      <c r="AA458" s="3"/>
    </row>
    <row r="459" spans="1:27" ht="13.2" x14ac:dyDescent="0.25">
      <c r="A459" s="1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4"/>
      <c r="S459" s="4"/>
      <c r="T459" s="4"/>
      <c r="U459" s="4"/>
      <c r="V459" s="3"/>
      <c r="W459" s="3"/>
      <c r="X459" s="3"/>
      <c r="Y459" s="3"/>
      <c r="Z459" s="3"/>
      <c r="AA459" s="3"/>
    </row>
    <row r="460" spans="1:27" ht="13.2" x14ac:dyDescent="0.25">
      <c r="A460" s="1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4"/>
      <c r="S460" s="4"/>
      <c r="T460" s="4"/>
      <c r="U460" s="4"/>
      <c r="V460" s="3"/>
      <c r="W460" s="3"/>
      <c r="X460" s="3"/>
      <c r="Y460" s="3"/>
      <c r="Z460" s="3"/>
      <c r="AA460" s="3"/>
    </row>
    <row r="461" spans="1:27" ht="13.2" x14ac:dyDescent="0.25">
      <c r="A461" s="1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4"/>
      <c r="S461" s="4"/>
      <c r="T461" s="4"/>
      <c r="U461" s="4"/>
      <c r="V461" s="3"/>
      <c r="W461" s="3"/>
      <c r="X461" s="3"/>
      <c r="Y461" s="3"/>
      <c r="Z461" s="3"/>
      <c r="AA461" s="3"/>
    </row>
    <row r="462" spans="1:27" ht="13.2" x14ac:dyDescent="0.25">
      <c r="A462" s="1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4"/>
      <c r="S462" s="4"/>
      <c r="T462" s="4"/>
      <c r="U462" s="4"/>
      <c r="V462" s="3"/>
      <c r="W462" s="3"/>
      <c r="X462" s="3"/>
      <c r="Y462" s="3"/>
      <c r="Z462" s="3"/>
      <c r="AA462" s="3"/>
    </row>
    <row r="463" spans="1:27" ht="13.2" x14ac:dyDescent="0.25">
      <c r="A463" s="1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4"/>
      <c r="S463" s="4"/>
      <c r="T463" s="4"/>
      <c r="U463" s="4"/>
      <c r="V463" s="3"/>
      <c r="W463" s="3"/>
      <c r="X463" s="3"/>
      <c r="Y463" s="3"/>
      <c r="Z463" s="3"/>
      <c r="AA463" s="3"/>
    </row>
    <row r="464" spans="1:27" ht="13.2" x14ac:dyDescent="0.25">
      <c r="A464" s="1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4"/>
      <c r="S464" s="4"/>
      <c r="T464" s="4"/>
      <c r="U464" s="4"/>
      <c r="V464" s="3"/>
      <c r="W464" s="3"/>
      <c r="X464" s="3"/>
      <c r="Y464" s="3"/>
      <c r="Z464" s="3"/>
      <c r="AA464" s="3"/>
    </row>
    <row r="465" spans="1:27" ht="13.2" x14ac:dyDescent="0.25">
      <c r="A465" s="1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4"/>
      <c r="S465" s="4"/>
      <c r="T465" s="4"/>
      <c r="U465" s="4"/>
      <c r="V465" s="3"/>
      <c r="W465" s="3"/>
      <c r="X465" s="3"/>
      <c r="Y465" s="3"/>
      <c r="Z465" s="3"/>
      <c r="AA465" s="3"/>
    </row>
    <row r="466" spans="1:27" ht="13.2" x14ac:dyDescent="0.25">
      <c r="A466" s="1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4"/>
      <c r="S466" s="4"/>
      <c r="T466" s="4"/>
      <c r="U466" s="4"/>
      <c r="V466" s="3"/>
      <c r="W466" s="3"/>
      <c r="X466" s="3"/>
      <c r="Y466" s="3"/>
      <c r="Z466" s="3"/>
      <c r="AA466" s="3"/>
    </row>
    <row r="467" spans="1:27" ht="13.2" x14ac:dyDescent="0.25">
      <c r="A467" s="1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4"/>
      <c r="S467" s="4"/>
      <c r="T467" s="4"/>
      <c r="U467" s="4"/>
      <c r="V467" s="3"/>
      <c r="W467" s="3"/>
      <c r="X467" s="3"/>
      <c r="Y467" s="3"/>
      <c r="Z467" s="3"/>
      <c r="AA467" s="3"/>
    </row>
    <row r="468" spans="1:27" ht="13.2" x14ac:dyDescent="0.25">
      <c r="A468" s="1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4"/>
      <c r="S468" s="4"/>
      <c r="T468" s="4"/>
      <c r="U468" s="4"/>
      <c r="V468" s="3"/>
      <c r="W468" s="3"/>
      <c r="X468" s="3"/>
      <c r="Y468" s="3"/>
      <c r="Z468" s="3"/>
      <c r="AA468" s="3"/>
    </row>
    <row r="469" spans="1:27" ht="13.2" x14ac:dyDescent="0.25">
      <c r="A469" s="1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4"/>
      <c r="S469" s="4"/>
      <c r="T469" s="4"/>
      <c r="U469" s="4"/>
      <c r="V469" s="3"/>
      <c r="W469" s="3"/>
      <c r="X469" s="3"/>
      <c r="Y469" s="3"/>
      <c r="Z469" s="3"/>
      <c r="AA469" s="3"/>
    </row>
    <row r="470" spans="1:27" ht="13.2" x14ac:dyDescent="0.25">
      <c r="A470" s="1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4"/>
      <c r="S470" s="4"/>
      <c r="T470" s="4"/>
      <c r="U470" s="4"/>
      <c r="V470" s="3"/>
      <c r="W470" s="3"/>
      <c r="X470" s="3"/>
      <c r="Y470" s="3"/>
      <c r="Z470" s="3"/>
      <c r="AA470" s="3"/>
    </row>
    <row r="471" spans="1:27" ht="13.2" x14ac:dyDescent="0.25">
      <c r="A471" s="1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4"/>
      <c r="S471" s="4"/>
      <c r="T471" s="4"/>
      <c r="U471" s="4"/>
      <c r="V471" s="3"/>
      <c r="W471" s="3"/>
      <c r="X471" s="3"/>
      <c r="Y471" s="3"/>
      <c r="Z471" s="3"/>
      <c r="AA471" s="3"/>
    </row>
    <row r="472" spans="1:27" ht="13.2" x14ac:dyDescent="0.25">
      <c r="A472" s="1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4"/>
      <c r="S472" s="4"/>
      <c r="T472" s="4"/>
      <c r="U472" s="4"/>
      <c r="V472" s="3"/>
      <c r="W472" s="3"/>
      <c r="X472" s="3"/>
      <c r="Y472" s="3"/>
      <c r="Z472" s="3"/>
      <c r="AA472" s="3"/>
    </row>
    <row r="473" spans="1:27" ht="13.2" x14ac:dyDescent="0.25">
      <c r="A473" s="1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4"/>
      <c r="S473" s="4"/>
      <c r="T473" s="4"/>
      <c r="U473" s="4"/>
      <c r="V473" s="3"/>
      <c r="W473" s="3"/>
      <c r="X473" s="3"/>
      <c r="Y473" s="3"/>
      <c r="Z473" s="3"/>
      <c r="AA473" s="3"/>
    </row>
    <row r="474" spans="1:27" ht="13.2" x14ac:dyDescent="0.25">
      <c r="A474" s="1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4"/>
      <c r="S474" s="4"/>
      <c r="T474" s="4"/>
      <c r="U474" s="4"/>
      <c r="V474" s="3"/>
      <c r="W474" s="3"/>
      <c r="X474" s="3"/>
      <c r="Y474" s="3"/>
      <c r="Z474" s="3"/>
      <c r="AA474" s="3"/>
    </row>
    <row r="475" spans="1:27" ht="13.2" x14ac:dyDescent="0.25">
      <c r="A475" s="1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4"/>
      <c r="S475" s="4"/>
      <c r="T475" s="4"/>
      <c r="U475" s="4"/>
      <c r="V475" s="3"/>
      <c r="W475" s="3"/>
      <c r="X475" s="3"/>
      <c r="Y475" s="3"/>
      <c r="Z475" s="3"/>
      <c r="AA475" s="3"/>
    </row>
    <row r="476" spans="1:27" ht="13.2" x14ac:dyDescent="0.25">
      <c r="A476" s="1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4"/>
      <c r="S476" s="4"/>
      <c r="T476" s="4"/>
      <c r="U476" s="4"/>
      <c r="V476" s="3"/>
      <c r="W476" s="3"/>
      <c r="X476" s="3"/>
      <c r="Y476" s="3"/>
      <c r="Z476" s="3"/>
      <c r="AA476" s="3"/>
    </row>
    <row r="477" spans="1:27" ht="13.2" x14ac:dyDescent="0.25">
      <c r="A477" s="1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4"/>
      <c r="S477" s="4"/>
      <c r="T477" s="4"/>
      <c r="U477" s="4"/>
      <c r="V477" s="3"/>
      <c r="W477" s="3"/>
      <c r="X477" s="3"/>
      <c r="Y477" s="3"/>
      <c r="Z477" s="3"/>
      <c r="AA477" s="3"/>
    </row>
    <row r="478" spans="1:27" ht="13.2" x14ac:dyDescent="0.25">
      <c r="A478" s="1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4"/>
      <c r="S478" s="4"/>
      <c r="T478" s="4"/>
      <c r="U478" s="4"/>
      <c r="V478" s="3"/>
      <c r="W478" s="3"/>
      <c r="X478" s="3"/>
      <c r="Y478" s="3"/>
      <c r="Z478" s="3"/>
      <c r="AA478" s="3"/>
    </row>
    <row r="479" spans="1:27" ht="13.2" x14ac:dyDescent="0.25">
      <c r="A479" s="1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4"/>
      <c r="S479" s="4"/>
      <c r="T479" s="4"/>
      <c r="U479" s="4"/>
      <c r="V479" s="3"/>
      <c r="W479" s="3"/>
      <c r="X479" s="3"/>
      <c r="Y479" s="3"/>
      <c r="Z479" s="3"/>
      <c r="AA479" s="3"/>
    </row>
    <row r="480" spans="1:27" ht="13.2" x14ac:dyDescent="0.25">
      <c r="A480" s="1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4"/>
      <c r="S480" s="4"/>
      <c r="T480" s="4"/>
      <c r="U480" s="4"/>
      <c r="V480" s="3"/>
      <c r="W480" s="3"/>
      <c r="X480" s="3"/>
      <c r="Y480" s="3"/>
      <c r="Z480" s="3"/>
      <c r="AA480" s="3"/>
    </row>
    <row r="481" spans="1:27" ht="13.2" x14ac:dyDescent="0.25">
      <c r="A481" s="1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4"/>
      <c r="S481" s="4"/>
      <c r="T481" s="4"/>
      <c r="U481" s="4"/>
      <c r="V481" s="3"/>
      <c r="W481" s="3"/>
      <c r="X481" s="3"/>
      <c r="Y481" s="3"/>
      <c r="Z481" s="3"/>
      <c r="AA481" s="3"/>
    </row>
    <row r="482" spans="1:27" ht="13.2" x14ac:dyDescent="0.25">
      <c r="A482" s="1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4"/>
      <c r="S482" s="4"/>
      <c r="T482" s="4"/>
      <c r="U482" s="4"/>
      <c r="V482" s="3"/>
      <c r="W482" s="3"/>
      <c r="X482" s="3"/>
      <c r="Y482" s="3"/>
      <c r="Z482" s="3"/>
      <c r="AA482" s="3"/>
    </row>
    <row r="483" spans="1:27" ht="13.2" x14ac:dyDescent="0.25">
      <c r="A483" s="1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4"/>
      <c r="S483" s="4"/>
      <c r="T483" s="4"/>
      <c r="U483" s="4"/>
      <c r="V483" s="3"/>
      <c r="W483" s="3"/>
      <c r="X483" s="3"/>
      <c r="Y483" s="3"/>
      <c r="Z483" s="3"/>
      <c r="AA483" s="3"/>
    </row>
    <row r="484" spans="1:27" ht="13.2" x14ac:dyDescent="0.25">
      <c r="A484" s="1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4"/>
      <c r="S484" s="4"/>
      <c r="T484" s="4"/>
      <c r="U484" s="4"/>
      <c r="V484" s="3"/>
      <c r="W484" s="3"/>
      <c r="X484" s="3"/>
      <c r="Y484" s="3"/>
      <c r="Z484" s="3"/>
      <c r="AA484" s="3"/>
    </row>
    <row r="485" spans="1:27" ht="13.2" x14ac:dyDescent="0.25">
      <c r="A485" s="1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4"/>
      <c r="S485" s="4"/>
      <c r="T485" s="4"/>
      <c r="U485" s="4"/>
      <c r="V485" s="3"/>
      <c r="W485" s="3"/>
      <c r="X485" s="3"/>
      <c r="Y485" s="3"/>
      <c r="Z485" s="3"/>
      <c r="AA485" s="3"/>
    </row>
    <row r="486" spans="1:27" ht="13.2" x14ac:dyDescent="0.25">
      <c r="A486" s="1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4"/>
      <c r="S486" s="4"/>
      <c r="T486" s="4"/>
      <c r="U486" s="4"/>
      <c r="V486" s="3"/>
      <c r="W486" s="3"/>
      <c r="X486" s="3"/>
      <c r="Y486" s="3"/>
      <c r="Z486" s="3"/>
      <c r="AA486" s="3"/>
    </row>
    <row r="487" spans="1:27" ht="13.2" x14ac:dyDescent="0.25">
      <c r="A487" s="1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4"/>
      <c r="S487" s="4"/>
      <c r="T487" s="4"/>
      <c r="U487" s="4"/>
      <c r="V487" s="3"/>
      <c r="W487" s="3"/>
      <c r="X487" s="3"/>
      <c r="Y487" s="3"/>
      <c r="Z487" s="3"/>
      <c r="AA487" s="3"/>
    </row>
    <row r="488" spans="1:27" ht="13.2" x14ac:dyDescent="0.25">
      <c r="A488" s="1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4"/>
      <c r="S488" s="4"/>
      <c r="T488" s="4"/>
      <c r="U488" s="4"/>
      <c r="V488" s="3"/>
      <c r="W488" s="3"/>
      <c r="X488" s="3"/>
      <c r="Y488" s="3"/>
      <c r="Z488" s="3"/>
      <c r="AA488" s="3"/>
    </row>
    <row r="489" spans="1:27" ht="13.2" x14ac:dyDescent="0.25">
      <c r="A489" s="1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4"/>
      <c r="S489" s="4"/>
      <c r="T489" s="4"/>
      <c r="U489" s="4"/>
      <c r="V489" s="3"/>
      <c r="W489" s="3"/>
      <c r="X489" s="3"/>
      <c r="Y489" s="3"/>
      <c r="Z489" s="3"/>
      <c r="AA489" s="3"/>
    </row>
    <row r="490" spans="1:27" ht="13.2" x14ac:dyDescent="0.25">
      <c r="A490" s="1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4"/>
      <c r="S490" s="4"/>
      <c r="T490" s="4"/>
      <c r="U490" s="4"/>
      <c r="V490" s="3"/>
      <c r="W490" s="3"/>
      <c r="X490" s="3"/>
      <c r="Y490" s="3"/>
      <c r="Z490" s="3"/>
      <c r="AA490" s="3"/>
    </row>
    <row r="491" spans="1:27" ht="13.2" x14ac:dyDescent="0.25">
      <c r="A491" s="1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4"/>
      <c r="S491" s="4"/>
      <c r="T491" s="4"/>
      <c r="U491" s="4"/>
      <c r="V491" s="3"/>
      <c r="W491" s="3"/>
      <c r="X491" s="3"/>
      <c r="Y491" s="3"/>
      <c r="Z491" s="3"/>
      <c r="AA491" s="3"/>
    </row>
    <row r="492" spans="1:27" ht="13.2" x14ac:dyDescent="0.25">
      <c r="A492" s="1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4"/>
      <c r="S492" s="4"/>
      <c r="T492" s="4"/>
      <c r="U492" s="4"/>
      <c r="V492" s="3"/>
      <c r="W492" s="3"/>
      <c r="X492" s="3"/>
      <c r="Y492" s="3"/>
      <c r="Z492" s="3"/>
      <c r="AA492" s="3"/>
    </row>
    <row r="493" spans="1:27" ht="13.2" x14ac:dyDescent="0.25">
      <c r="A493" s="1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4"/>
      <c r="S493" s="4"/>
      <c r="T493" s="4"/>
      <c r="U493" s="4"/>
      <c r="V493" s="3"/>
      <c r="W493" s="3"/>
      <c r="X493" s="3"/>
      <c r="Y493" s="3"/>
      <c r="Z493" s="3"/>
      <c r="AA493" s="3"/>
    </row>
    <row r="494" spans="1:27" ht="13.2" x14ac:dyDescent="0.25">
      <c r="A494" s="1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4"/>
      <c r="S494" s="4"/>
      <c r="T494" s="4"/>
      <c r="U494" s="4"/>
      <c r="V494" s="3"/>
      <c r="W494" s="3"/>
      <c r="X494" s="3"/>
      <c r="Y494" s="3"/>
      <c r="Z494" s="3"/>
      <c r="AA494" s="3"/>
    </row>
    <row r="495" spans="1:27" ht="13.2" x14ac:dyDescent="0.25">
      <c r="A495" s="1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4"/>
      <c r="S495" s="4"/>
      <c r="T495" s="4"/>
      <c r="U495" s="4"/>
      <c r="V495" s="3"/>
      <c r="W495" s="3"/>
      <c r="X495" s="3"/>
      <c r="Y495" s="3"/>
      <c r="Z495" s="3"/>
      <c r="AA495" s="3"/>
    </row>
    <row r="496" spans="1:27" ht="13.2" x14ac:dyDescent="0.25">
      <c r="A496" s="1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4"/>
      <c r="S496" s="4"/>
      <c r="T496" s="4"/>
      <c r="U496" s="4"/>
      <c r="V496" s="3"/>
      <c r="W496" s="3"/>
      <c r="X496" s="3"/>
      <c r="Y496" s="3"/>
      <c r="Z496" s="3"/>
      <c r="AA496" s="3"/>
    </row>
    <row r="497" spans="1:27" ht="13.2" x14ac:dyDescent="0.25">
      <c r="A497" s="1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4"/>
      <c r="S497" s="4"/>
      <c r="T497" s="4"/>
      <c r="U497" s="4"/>
      <c r="V497" s="3"/>
      <c r="W497" s="3"/>
      <c r="X497" s="3"/>
      <c r="Y497" s="3"/>
      <c r="Z497" s="3"/>
      <c r="AA497" s="3"/>
    </row>
    <row r="498" spans="1:27" ht="13.2" x14ac:dyDescent="0.25">
      <c r="A498" s="1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4"/>
      <c r="S498" s="4"/>
      <c r="T498" s="4"/>
      <c r="U498" s="4"/>
      <c r="V498" s="3"/>
      <c r="W498" s="3"/>
      <c r="X498" s="3"/>
      <c r="Y498" s="3"/>
      <c r="Z498" s="3"/>
      <c r="AA498" s="3"/>
    </row>
    <row r="499" spans="1:27" ht="13.2" x14ac:dyDescent="0.25">
      <c r="A499" s="1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4"/>
      <c r="S499" s="4"/>
      <c r="T499" s="4"/>
      <c r="U499" s="4"/>
      <c r="V499" s="3"/>
      <c r="W499" s="3"/>
      <c r="X499" s="3"/>
      <c r="Y499" s="3"/>
      <c r="Z499" s="3"/>
      <c r="AA499" s="3"/>
    </row>
    <row r="500" spans="1:27" ht="13.2" x14ac:dyDescent="0.25">
      <c r="A500" s="1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4"/>
      <c r="S500" s="4"/>
      <c r="T500" s="4"/>
      <c r="U500" s="4"/>
      <c r="V500" s="3"/>
      <c r="W500" s="3"/>
      <c r="X500" s="3"/>
      <c r="Y500" s="3"/>
      <c r="Z500" s="3"/>
      <c r="AA500" s="3"/>
    </row>
    <row r="501" spans="1:27" ht="13.2" x14ac:dyDescent="0.25">
      <c r="A501" s="1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4"/>
      <c r="S501" s="4"/>
      <c r="T501" s="4"/>
      <c r="U501" s="4"/>
      <c r="V501" s="3"/>
      <c r="W501" s="3"/>
      <c r="X501" s="3"/>
      <c r="Y501" s="3"/>
      <c r="Z501" s="3"/>
      <c r="AA501" s="3"/>
    </row>
    <row r="502" spans="1:27" ht="13.2" x14ac:dyDescent="0.25">
      <c r="A502" s="1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4"/>
      <c r="S502" s="4"/>
      <c r="T502" s="4"/>
      <c r="U502" s="4"/>
      <c r="V502" s="3"/>
      <c r="W502" s="3"/>
      <c r="X502" s="3"/>
      <c r="Y502" s="3"/>
      <c r="Z502" s="3"/>
      <c r="AA502" s="3"/>
    </row>
    <row r="503" spans="1:27" ht="13.2" x14ac:dyDescent="0.25">
      <c r="A503" s="1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4"/>
      <c r="S503" s="4"/>
      <c r="T503" s="4"/>
      <c r="U503" s="4"/>
      <c r="V503" s="3"/>
      <c r="W503" s="3"/>
      <c r="X503" s="3"/>
      <c r="Y503" s="3"/>
      <c r="Z503" s="3"/>
      <c r="AA503" s="3"/>
    </row>
    <row r="504" spans="1:27" ht="13.2" x14ac:dyDescent="0.25">
      <c r="A504" s="1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4"/>
      <c r="S504" s="4"/>
      <c r="T504" s="4"/>
      <c r="U504" s="4"/>
      <c r="V504" s="3"/>
      <c r="W504" s="3"/>
      <c r="X504" s="3"/>
      <c r="Y504" s="3"/>
      <c r="Z504" s="3"/>
      <c r="AA504" s="3"/>
    </row>
    <row r="505" spans="1:27" ht="13.2" x14ac:dyDescent="0.25">
      <c r="A505" s="1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4"/>
      <c r="S505" s="4"/>
      <c r="T505" s="4"/>
      <c r="U505" s="4"/>
      <c r="V505" s="3"/>
      <c r="W505" s="3"/>
      <c r="X505" s="3"/>
      <c r="Y505" s="3"/>
      <c r="Z505" s="3"/>
      <c r="AA505" s="3"/>
    </row>
    <row r="506" spans="1:27" ht="13.2" x14ac:dyDescent="0.25">
      <c r="A506" s="1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4"/>
      <c r="S506" s="4"/>
      <c r="T506" s="4"/>
      <c r="U506" s="4"/>
      <c r="V506" s="3"/>
      <c r="W506" s="3"/>
      <c r="X506" s="3"/>
      <c r="Y506" s="3"/>
      <c r="Z506" s="3"/>
      <c r="AA506" s="3"/>
    </row>
    <row r="507" spans="1:27" ht="13.2" x14ac:dyDescent="0.25">
      <c r="A507" s="1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4"/>
      <c r="S507" s="4"/>
      <c r="T507" s="4"/>
      <c r="U507" s="4"/>
      <c r="V507" s="3"/>
      <c r="W507" s="3"/>
      <c r="X507" s="3"/>
      <c r="Y507" s="3"/>
      <c r="Z507" s="3"/>
      <c r="AA507" s="3"/>
    </row>
    <row r="508" spans="1:27" ht="13.2" x14ac:dyDescent="0.25">
      <c r="A508" s="1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4"/>
      <c r="S508" s="4"/>
      <c r="T508" s="4"/>
      <c r="U508" s="4"/>
      <c r="V508" s="3"/>
      <c r="W508" s="3"/>
      <c r="X508" s="3"/>
      <c r="Y508" s="3"/>
      <c r="Z508" s="3"/>
      <c r="AA508" s="3"/>
    </row>
    <row r="509" spans="1:27" ht="13.2" x14ac:dyDescent="0.25">
      <c r="A509" s="1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4"/>
      <c r="S509" s="4"/>
      <c r="T509" s="4"/>
      <c r="U509" s="4"/>
      <c r="V509" s="3"/>
      <c r="W509" s="3"/>
      <c r="X509" s="3"/>
      <c r="Y509" s="3"/>
      <c r="Z509" s="3"/>
      <c r="AA509" s="3"/>
    </row>
    <row r="510" spans="1:27" ht="13.2" x14ac:dyDescent="0.25">
      <c r="A510" s="1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4"/>
      <c r="S510" s="4"/>
      <c r="T510" s="4"/>
      <c r="U510" s="4"/>
      <c r="V510" s="3"/>
      <c r="W510" s="3"/>
      <c r="X510" s="3"/>
      <c r="Y510" s="3"/>
      <c r="Z510" s="3"/>
      <c r="AA510" s="3"/>
    </row>
    <row r="511" spans="1:27" ht="13.2" x14ac:dyDescent="0.25">
      <c r="A511" s="1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4"/>
      <c r="S511" s="4"/>
      <c r="T511" s="4"/>
      <c r="U511" s="4"/>
      <c r="V511" s="3"/>
      <c r="W511" s="3"/>
      <c r="X511" s="3"/>
      <c r="Y511" s="3"/>
      <c r="Z511" s="3"/>
      <c r="AA511" s="3"/>
    </row>
    <row r="512" spans="1:27" ht="13.2" x14ac:dyDescent="0.25">
      <c r="A512" s="1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4"/>
      <c r="S512" s="4"/>
      <c r="T512" s="4"/>
      <c r="U512" s="4"/>
      <c r="V512" s="3"/>
      <c r="W512" s="3"/>
      <c r="X512" s="3"/>
      <c r="Y512" s="3"/>
      <c r="Z512" s="3"/>
      <c r="AA512" s="3"/>
    </row>
    <row r="513" spans="1:27" ht="13.2" x14ac:dyDescent="0.25">
      <c r="A513" s="1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4"/>
      <c r="S513" s="4"/>
      <c r="T513" s="4"/>
      <c r="U513" s="4"/>
      <c r="V513" s="3"/>
      <c r="W513" s="3"/>
      <c r="X513" s="3"/>
      <c r="Y513" s="3"/>
      <c r="Z513" s="3"/>
      <c r="AA513" s="3"/>
    </row>
    <row r="514" spans="1:27" ht="13.2" x14ac:dyDescent="0.25">
      <c r="A514" s="1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4"/>
      <c r="S514" s="4"/>
      <c r="T514" s="4"/>
      <c r="U514" s="4"/>
      <c r="V514" s="3"/>
      <c r="W514" s="3"/>
      <c r="X514" s="3"/>
      <c r="Y514" s="3"/>
      <c r="Z514" s="3"/>
      <c r="AA514" s="3"/>
    </row>
    <row r="515" spans="1:27" ht="13.2" x14ac:dyDescent="0.25">
      <c r="A515" s="1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4"/>
      <c r="S515" s="4"/>
      <c r="T515" s="4"/>
      <c r="U515" s="4"/>
      <c r="V515" s="3"/>
      <c r="W515" s="3"/>
      <c r="X515" s="3"/>
      <c r="Y515" s="3"/>
      <c r="Z515" s="3"/>
      <c r="AA515" s="3"/>
    </row>
    <row r="516" spans="1:27" ht="13.2" x14ac:dyDescent="0.25">
      <c r="A516" s="1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4"/>
      <c r="S516" s="4"/>
      <c r="T516" s="4"/>
      <c r="U516" s="4"/>
      <c r="V516" s="3"/>
      <c r="W516" s="3"/>
      <c r="X516" s="3"/>
      <c r="Y516" s="3"/>
      <c r="Z516" s="3"/>
      <c r="AA516" s="3"/>
    </row>
    <row r="517" spans="1:27" ht="13.2" x14ac:dyDescent="0.25">
      <c r="A517" s="1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4"/>
      <c r="S517" s="4"/>
      <c r="T517" s="4"/>
      <c r="U517" s="4"/>
      <c r="V517" s="3"/>
      <c r="W517" s="3"/>
      <c r="X517" s="3"/>
      <c r="Y517" s="3"/>
      <c r="Z517" s="3"/>
      <c r="AA517" s="3"/>
    </row>
    <row r="518" spans="1:27" ht="13.2" x14ac:dyDescent="0.25">
      <c r="A518" s="1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4"/>
      <c r="S518" s="4"/>
      <c r="T518" s="4"/>
      <c r="U518" s="4"/>
      <c r="V518" s="3"/>
      <c r="W518" s="3"/>
      <c r="X518" s="3"/>
      <c r="Y518" s="3"/>
      <c r="Z518" s="3"/>
      <c r="AA518" s="3"/>
    </row>
    <row r="519" spans="1:27" ht="13.2" x14ac:dyDescent="0.25">
      <c r="A519" s="1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4"/>
      <c r="S519" s="4"/>
      <c r="T519" s="4"/>
      <c r="U519" s="4"/>
      <c r="V519" s="3"/>
      <c r="W519" s="3"/>
      <c r="X519" s="3"/>
      <c r="Y519" s="3"/>
      <c r="Z519" s="3"/>
      <c r="AA519" s="3"/>
    </row>
    <row r="520" spans="1:27" ht="13.2" x14ac:dyDescent="0.25">
      <c r="A520" s="1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4"/>
      <c r="S520" s="4"/>
      <c r="T520" s="4"/>
      <c r="U520" s="4"/>
      <c r="V520" s="3"/>
      <c r="W520" s="3"/>
      <c r="X520" s="3"/>
      <c r="Y520" s="3"/>
      <c r="Z520" s="3"/>
      <c r="AA520" s="3"/>
    </row>
    <row r="521" spans="1:27" ht="13.2" x14ac:dyDescent="0.25">
      <c r="A521" s="1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4"/>
      <c r="S521" s="4"/>
      <c r="T521" s="4"/>
      <c r="U521" s="4"/>
      <c r="V521" s="3"/>
      <c r="W521" s="3"/>
      <c r="X521" s="3"/>
      <c r="Y521" s="3"/>
      <c r="Z521" s="3"/>
      <c r="AA521" s="3"/>
    </row>
    <row r="522" spans="1:27" ht="13.2" x14ac:dyDescent="0.25">
      <c r="A522" s="1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4"/>
      <c r="S522" s="4"/>
      <c r="T522" s="4"/>
      <c r="U522" s="4"/>
      <c r="V522" s="3"/>
      <c r="W522" s="3"/>
      <c r="X522" s="3"/>
      <c r="Y522" s="3"/>
      <c r="Z522" s="3"/>
      <c r="AA522" s="3"/>
    </row>
    <row r="523" spans="1:27" ht="13.2" x14ac:dyDescent="0.25">
      <c r="A523" s="1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4"/>
      <c r="S523" s="4"/>
      <c r="T523" s="4"/>
      <c r="U523" s="4"/>
      <c r="V523" s="3"/>
      <c r="W523" s="3"/>
      <c r="X523" s="3"/>
      <c r="Y523" s="3"/>
      <c r="Z523" s="3"/>
      <c r="AA523" s="3"/>
    </row>
    <row r="524" spans="1:27" ht="13.2" x14ac:dyDescent="0.25">
      <c r="A524" s="1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4"/>
      <c r="S524" s="4"/>
      <c r="T524" s="4"/>
      <c r="U524" s="4"/>
      <c r="V524" s="3"/>
      <c r="W524" s="3"/>
      <c r="X524" s="3"/>
      <c r="Y524" s="3"/>
      <c r="Z524" s="3"/>
      <c r="AA524" s="3"/>
    </row>
    <row r="525" spans="1:27" ht="13.2" x14ac:dyDescent="0.25">
      <c r="A525" s="1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4"/>
      <c r="S525" s="4"/>
      <c r="T525" s="4"/>
      <c r="U525" s="4"/>
      <c r="V525" s="3"/>
      <c r="W525" s="3"/>
      <c r="X525" s="3"/>
      <c r="Y525" s="3"/>
      <c r="Z525" s="3"/>
      <c r="AA525" s="3"/>
    </row>
    <row r="526" spans="1:27" ht="13.2" x14ac:dyDescent="0.25">
      <c r="A526" s="1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4"/>
      <c r="S526" s="4"/>
      <c r="T526" s="4"/>
      <c r="U526" s="4"/>
      <c r="V526" s="3"/>
      <c r="W526" s="3"/>
      <c r="X526" s="3"/>
      <c r="Y526" s="3"/>
      <c r="Z526" s="3"/>
      <c r="AA526" s="3"/>
    </row>
    <row r="527" spans="1:27" ht="13.2" x14ac:dyDescent="0.25">
      <c r="A527" s="1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4"/>
      <c r="S527" s="4"/>
      <c r="T527" s="4"/>
      <c r="U527" s="4"/>
      <c r="V527" s="3"/>
      <c r="W527" s="3"/>
      <c r="X527" s="3"/>
      <c r="Y527" s="3"/>
      <c r="Z527" s="3"/>
      <c r="AA527" s="3"/>
    </row>
    <row r="528" spans="1:27" ht="13.2" x14ac:dyDescent="0.25">
      <c r="A528" s="1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4"/>
      <c r="S528" s="4"/>
      <c r="T528" s="4"/>
      <c r="U528" s="4"/>
      <c r="V528" s="3"/>
      <c r="W528" s="3"/>
      <c r="X528" s="3"/>
      <c r="Y528" s="3"/>
      <c r="Z528" s="3"/>
      <c r="AA528" s="3"/>
    </row>
    <row r="529" spans="1:27" ht="13.2" x14ac:dyDescent="0.25">
      <c r="A529" s="1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4"/>
      <c r="S529" s="4"/>
      <c r="T529" s="4"/>
      <c r="U529" s="4"/>
      <c r="V529" s="3"/>
      <c r="W529" s="3"/>
      <c r="X529" s="3"/>
      <c r="Y529" s="3"/>
      <c r="Z529" s="3"/>
      <c r="AA529" s="3"/>
    </row>
    <row r="530" spans="1:27" ht="13.2" x14ac:dyDescent="0.25">
      <c r="A530" s="1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4"/>
      <c r="S530" s="4"/>
      <c r="T530" s="4"/>
      <c r="U530" s="4"/>
      <c r="V530" s="3"/>
      <c r="W530" s="3"/>
      <c r="X530" s="3"/>
      <c r="Y530" s="3"/>
      <c r="Z530" s="3"/>
      <c r="AA530" s="3"/>
    </row>
    <row r="531" spans="1:27" ht="13.2" x14ac:dyDescent="0.25">
      <c r="A531" s="1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4"/>
      <c r="S531" s="4"/>
      <c r="T531" s="4"/>
      <c r="U531" s="4"/>
      <c r="V531" s="3"/>
      <c r="W531" s="3"/>
      <c r="X531" s="3"/>
      <c r="Y531" s="3"/>
      <c r="Z531" s="3"/>
      <c r="AA531" s="3"/>
    </row>
    <row r="532" spans="1:27" ht="13.2" x14ac:dyDescent="0.25">
      <c r="A532" s="1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4"/>
      <c r="S532" s="4"/>
      <c r="T532" s="4"/>
      <c r="U532" s="4"/>
      <c r="V532" s="3"/>
      <c r="W532" s="3"/>
      <c r="X532" s="3"/>
      <c r="Y532" s="3"/>
      <c r="Z532" s="3"/>
      <c r="AA532" s="3"/>
    </row>
    <row r="533" spans="1:27" ht="13.2" x14ac:dyDescent="0.25">
      <c r="A533" s="1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4"/>
      <c r="S533" s="4"/>
      <c r="T533" s="4"/>
      <c r="U533" s="4"/>
      <c r="V533" s="3"/>
      <c r="W533" s="3"/>
      <c r="X533" s="3"/>
      <c r="Y533" s="3"/>
      <c r="Z533" s="3"/>
      <c r="AA533" s="3"/>
    </row>
    <row r="534" spans="1:27" ht="13.2" x14ac:dyDescent="0.25">
      <c r="A534" s="1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4"/>
      <c r="S534" s="4"/>
      <c r="T534" s="4"/>
      <c r="U534" s="4"/>
      <c r="V534" s="3"/>
      <c r="W534" s="3"/>
      <c r="X534" s="3"/>
      <c r="Y534" s="3"/>
      <c r="Z534" s="3"/>
      <c r="AA534" s="3"/>
    </row>
    <row r="535" spans="1:27" ht="13.2" x14ac:dyDescent="0.25">
      <c r="A535" s="1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4"/>
      <c r="S535" s="4"/>
      <c r="T535" s="4"/>
      <c r="U535" s="4"/>
      <c r="V535" s="3"/>
      <c r="W535" s="3"/>
      <c r="X535" s="3"/>
      <c r="Y535" s="3"/>
      <c r="Z535" s="3"/>
      <c r="AA535" s="3"/>
    </row>
    <row r="536" spans="1:27" ht="13.2" x14ac:dyDescent="0.25">
      <c r="A536" s="1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4"/>
      <c r="S536" s="4"/>
      <c r="T536" s="4"/>
      <c r="U536" s="4"/>
      <c r="V536" s="3"/>
      <c r="W536" s="3"/>
      <c r="X536" s="3"/>
      <c r="Y536" s="3"/>
      <c r="Z536" s="3"/>
      <c r="AA536" s="3"/>
    </row>
    <row r="537" spans="1:27" ht="13.2" x14ac:dyDescent="0.25">
      <c r="A537" s="1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4"/>
      <c r="S537" s="4"/>
      <c r="T537" s="4"/>
      <c r="U537" s="4"/>
      <c r="V537" s="3"/>
      <c r="W537" s="3"/>
      <c r="X537" s="3"/>
      <c r="Y537" s="3"/>
      <c r="Z537" s="3"/>
      <c r="AA537" s="3"/>
    </row>
    <row r="538" spans="1:27" ht="13.2" x14ac:dyDescent="0.25">
      <c r="A538" s="1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4"/>
      <c r="S538" s="4"/>
      <c r="T538" s="4"/>
      <c r="U538" s="4"/>
      <c r="V538" s="3"/>
      <c r="W538" s="3"/>
      <c r="X538" s="3"/>
      <c r="Y538" s="3"/>
      <c r="Z538" s="3"/>
      <c r="AA538" s="3"/>
    </row>
    <row r="539" spans="1:27" ht="13.2" x14ac:dyDescent="0.25">
      <c r="A539" s="1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4"/>
      <c r="S539" s="4"/>
      <c r="T539" s="4"/>
      <c r="U539" s="4"/>
      <c r="V539" s="3"/>
      <c r="W539" s="3"/>
      <c r="X539" s="3"/>
      <c r="Y539" s="3"/>
      <c r="Z539" s="3"/>
      <c r="AA539" s="3"/>
    </row>
    <row r="540" spans="1:27" ht="13.2" x14ac:dyDescent="0.25">
      <c r="A540" s="1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4"/>
      <c r="S540" s="4"/>
      <c r="T540" s="4"/>
      <c r="U540" s="4"/>
      <c r="V540" s="3"/>
      <c r="W540" s="3"/>
      <c r="X540" s="3"/>
      <c r="Y540" s="3"/>
      <c r="Z540" s="3"/>
      <c r="AA540" s="3"/>
    </row>
    <row r="541" spans="1:27" ht="13.2" x14ac:dyDescent="0.25">
      <c r="A541" s="1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4"/>
      <c r="S541" s="4"/>
      <c r="T541" s="4"/>
      <c r="U541" s="4"/>
      <c r="V541" s="3"/>
      <c r="W541" s="3"/>
      <c r="X541" s="3"/>
      <c r="Y541" s="3"/>
      <c r="Z541" s="3"/>
      <c r="AA541" s="3"/>
    </row>
    <row r="542" spans="1:27" ht="13.2" x14ac:dyDescent="0.25">
      <c r="A542" s="1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4"/>
      <c r="S542" s="4"/>
      <c r="T542" s="4"/>
      <c r="U542" s="4"/>
      <c r="V542" s="3"/>
      <c r="W542" s="3"/>
      <c r="X542" s="3"/>
      <c r="Y542" s="3"/>
      <c r="Z542" s="3"/>
      <c r="AA542" s="3"/>
    </row>
    <row r="543" spans="1:27" ht="13.2" x14ac:dyDescent="0.25">
      <c r="A543" s="1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4"/>
      <c r="S543" s="4"/>
      <c r="T543" s="4"/>
      <c r="U543" s="4"/>
      <c r="V543" s="3"/>
      <c r="W543" s="3"/>
      <c r="X543" s="3"/>
      <c r="Y543" s="3"/>
      <c r="Z543" s="3"/>
      <c r="AA543" s="3"/>
    </row>
    <row r="544" spans="1:27" ht="13.2" x14ac:dyDescent="0.25">
      <c r="A544" s="1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4"/>
      <c r="S544" s="4"/>
      <c r="T544" s="4"/>
      <c r="U544" s="4"/>
      <c r="V544" s="3"/>
      <c r="W544" s="3"/>
      <c r="X544" s="3"/>
      <c r="Y544" s="3"/>
      <c r="Z544" s="3"/>
      <c r="AA544" s="3"/>
    </row>
    <row r="545" spans="1:27" ht="13.2" x14ac:dyDescent="0.25">
      <c r="A545" s="1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4"/>
      <c r="S545" s="4"/>
      <c r="T545" s="4"/>
      <c r="U545" s="4"/>
      <c r="V545" s="3"/>
      <c r="W545" s="3"/>
      <c r="X545" s="3"/>
      <c r="Y545" s="3"/>
      <c r="Z545" s="3"/>
      <c r="AA545" s="3"/>
    </row>
    <row r="546" spans="1:27" ht="13.2" x14ac:dyDescent="0.25">
      <c r="A546" s="1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4"/>
      <c r="S546" s="4"/>
      <c r="T546" s="4"/>
      <c r="U546" s="4"/>
      <c r="V546" s="3"/>
      <c r="W546" s="3"/>
      <c r="X546" s="3"/>
      <c r="Y546" s="3"/>
      <c r="Z546" s="3"/>
      <c r="AA546" s="3"/>
    </row>
    <row r="547" spans="1:27" ht="13.2" x14ac:dyDescent="0.25">
      <c r="A547" s="1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4"/>
      <c r="S547" s="4"/>
      <c r="T547" s="4"/>
      <c r="U547" s="4"/>
      <c r="V547" s="3"/>
      <c r="W547" s="3"/>
      <c r="X547" s="3"/>
      <c r="Y547" s="3"/>
      <c r="Z547" s="3"/>
      <c r="AA547" s="3"/>
    </row>
    <row r="548" spans="1:27" ht="13.2" x14ac:dyDescent="0.25">
      <c r="A548" s="1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4"/>
      <c r="S548" s="4"/>
      <c r="T548" s="4"/>
      <c r="U548" s="4"/>
      <c r="V548" s="3"/>
      <c r="W548" s="3"/>
      <c r="X548" s="3"/>
      <c r="Y548" s="3"/>
      <c r="Z548" s="3"/>
      <c r="AA548" s="3"/>
    </row>
    <row r="549" spans="1:27" ht="13.2" x14ac:dyDescent="0.25">
      <c r="A549" s="1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4"/>
      <c r="S549" s="4"/>
      <c r="T549" s="4"/>
      <c r="U549" s="4"/>
      <c r="V549" s="3"/>
      <c r="W549" s="3"/>
      <c r="X549" s="3"/>
      <c r="Y549" s="3"/>
      <c r="Z549" s="3"/>
      <c r="AA549" s="3"/>
    </row>
    <row r="550" spans="1:27" ht="13.2" x14ac:dyDescent="0.25">
      <c r="A550" s="1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4"/>
      <c r="S550" s="4"/>
      <c r="T550" s="4"/>
      <c r="U550" s="4"/>
      <c r="V550" s="3"/>
      <c r="W550" s="3"/>
      <c r="X550" s="3"/>
      <c r="Y550" s="3"/>
      <c r="Z550" s="3"/>
      <c r="AA550" s="3"/>
    </row>
    <row r="551" spans="1:27" ht="13.2" x14ac:dyDescent="0.25">
      <c r="A551" s="1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4"/>
      <c r="S551" s="4"/>
      <c r="T551" s="4"/>
      <c r="U551" s="4"/>
      <c r="V551" s="3"/>
      <c r="W551" s="3"/>
      <c r="X551" s="3"/>
      <c r="Y551" s="3"/>
      <c r="Z551" s="3"/>
      <c r="AA551" s="3"/>
    </row>
    <row r="552" spans="1:27" ht="13.2" x14ac:dyDescent="0.25">
      <c r="A552" s="1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4"/>
      <c r="S552" s="4"/>
      <c r="T552" s="4"/>
      <c r="U552" s="4"/>
      <c r="V552" s="3"/>
      <c r="W552" s="3"/>
      <c r="X552" s="3"/>
      <c r="Y552" s="3"/>
      <c r="Z552" s="3"/>
      <c r="AA552" s="3"/>
    </row>
    <row r="553" spans="1:27" ht="13.2" x14ac:dyDescent="0.25">
      <c r="A553" s="1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4"/>
      <c r="S553" s="4"/>
      <c r="T553" s="4"/>
      <c r="U553" s="4"/>
      <c r="V553" s="3"/>
      <c r="W553" s="3"/>
      <c r="X553" s="3"/>
      <c r="Y553" s="3"/>
      <c r="Z553" s="3"/>
      <c r="AA553" s="3"/>
    </row>
    <row r="554" spans="1:27" ht="13.2" x14ac:dyDescent="0.25">
      <c r="A554" s="1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4"/>
      <c r="S554" s="4"/>
      <c r="T554" s="4"/>
      <c r="U554" s="4"/>
      <c r="V554" s="3"/>
      <c r="W554" s="3"/>
      <c r="X554" s="3"/>
      <c r="Y554" s="3"/>
      <c r="Z554" s="3"/>
      <c r="AA554" s="3"/>
    </row>
    <row r="555" spans="1:27" ht="13.2" x14ac:dyDescent="0.25">
      <c r="A555" s="1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4"/>
      <c r="S555" s="4"/>
      <c r="T555" s="4"/>
      <c r="U555" s="4"/>
      <c r="V555" s="3"/>
      <c r="W555" s="3"/>
      <c r="X555" s="3"/>
      <c r="Y555" s="3"/>
      <c r="Z555" s="3"/>
      <c r="AA555" s="3"/>
    </row>
    <row r="556" spans="1:27" ht="13.2" x14ac:dyDescent="0.25">
      <c r="A556" s="1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4"/>
      <c r="S556" s="4"/>
      <c r="T556" s="4"/>
      <c r="U556" s="4"/>
      <c r="V556" s="3"/>
      <c r="W556" s="3"/>
      <c r="X556" s="3"/>
      <c r="Y556" s="3"/>
      <c r="Z556" s="3"/>
      <c r="AA556" s="3"/>
    </row>
    <row r="557" spans="1:27" ht="13.2" x14ac:dyDescent="0.25">
      <c r="A557" s="1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4"/>
      <c r="S557" s="4"/>
      <c r="T557" s="4"/>
      <c r="U557" s="4"/>
      <c r="V557" s="3"/>
      <c r="W557" s="3"/>
      <c r="X557" s="3"/>
      <c r="Y557" s="3"/>
      <c r="Z557" s="3"/>
      <c r="AA557" s="3"/>
    </row>
    <row r="558" spans="1:27" ht="13.2" x14ac:dyDescent="0.25">
      <c r="A558" s="1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4"/>
      <c r="S558" s="4"/>
      <c r="T558" s="4"/>
      <c r="U558" s="4"/>
      <c r="V558" s="3"/>
      <c r="W558" s="3"/>
      <c r="X558" s="3"/>
      <c r="Y558" s="3"/>
      <c r="Z558" s="3"/>
      <c r="AA558" s="3"/>
    </row>
    <row r="559" spans="1:27" ht="13.2" x14ac:dyDescent="0.25">
      <c r="A559" s="1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4"/>
      <c r="S559" s="4"/>
      <c r="T559" s="4"/>
      <c r="U559" s="4"/>
      <c r="V559" s="3"/>
      <c r="W559" s="3"/>
      <c r="X559" s="3"/>
      <c r="Y559" s="3"/>
      <c r="Z559" s="3"/>
      <c r="AA559" s="3"/>
    </row>
    <row r="560" spans="1:27" ht="13.2" x14ac:dyDescent="0.25">
      <c r="A560" s="1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4"/>
      <c r="S560" s="4"/>
      <c r="T560" s="4"/>
      <c r="U560" s="4"/>
      <c r="V560" s="3"/>
      <c r="W560" s="3"/>
      <c r="X560" s="3"/>
      <c r="Y560" s="3"/>
      <c r="Z560" s="3"/>
      <c r="AA560" s="3"/>
    </row>
    <row r="561" spans="1:27" ht="13.2" x14ac:dyDescent="0.25">
      <c r="A561" s="1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4"/>
      <c r="S561" s="4"/>
      <c r="T561" s="4"/>
      <c r="U561" s="4"/>
      <c r="V561" s="3"/>
      <c r="W561" s="3"/>
      <c r="X561" s="3"/>
      <c r="Y561" s="3"/>
      <c r="Z561" s="3"/>
      <c r="AA561" s="3"/>
    </row>
    <row r="562" spans="1:27" ht="13.2" x14ac:dyDescent="0.25">
      <c r="A562" s="1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4"/>
      <c r="S562" s="4"/>
      <c r="T562" s="4"/>
      <c r="U562" s="4"/>
      <c r="V562" s="3"/>
      <c r="W562" s="3"/>
      <c r="X562" s="3"/>
      <c r="Y562" s="3"/>
      <c r="Z562" s="3"/>
      <c r="AA562" s="3"/>
    </row>
    <row r="563" spans="1:27" ht="13.2" x14ac:dyDescent="0.25">
      <c r="A563" s="1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4"/>
      <c r="S563" s="4"/>
      <c r="T563" s="4"/>
      <c r="U563" s="4"/>
      <c r="V563" s="3"/>
      <c r="W563" s="3"/>
      <c r="X563" s="3"/>
      <c r="Y563" s="3"/>
      <c r="Z563" s="3"/>
      <c r="AA563" s="3"/>
    </row>
    <row r="564" spans="1:27" ht="13.2" x14ac:dyDescent="0.25">
      <c r="A564" s="1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4"/>
      <c r="S564" s="4"/>
      <c r="T564" s="4"/>
      <c r="U564" s="4"/>
      <c r="V564" s="3"/>
      <c r="W564" s="3"/>
      <c r="X564" s="3"/>
      <c r="Y564" s="3"/>
      <c r="Z564" s="3"/>
      <c r="AA564" s="3"/>
    </row>
    <row r="565" spans="1:27" ht="13.2" x14ac:dyDescent="0.25">
      <c r="A565" s="1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4"/>
      <c r="S565" s="4"/>
      <c r="T565" s="4"/>
      <c r="U565" s="4"/>
      <c r="V565" s="3"/>
      <c r="W565" s="3"/>
      <c r="X565" s="3"/>
      <c r="Y565" s="3"/>
      <c r="Z565" s="3"/>
      <c r="AA565" s="3"/>
    </row>
    <row r="566" spans="1:27" ht="13.2" x14ac:dyDescent="0.25">
      <c r="A566" s="1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4"/>
      <c r="S566" s="4"/>
      <c r="T566" s="4"/>
      <c r="U566" s="4"/>
      <c r="V566" s="3"/>
      <c r="W566" s="3"/>
      <c r="X566" s="3"/>
      <c r="Y566" s="3"/>
      <c r="Z566" s="3"/>
      <c r="AA566" s="3"/>
    </row>
    <row r="567" spans="1:27" ht="13.2" x14ac:dyDescent="0.25">
      <c r="A567" s="1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4"/>
      <c r="S567" s="4"/>
      <c r="T567" s="4"/>
      <c r="U567" s="4"/>
      <c r="V567" s="3"/>
      <c r="W567" s="3"/>
      <c r="X567" s="3"/>
      <c r="Y567" s="3"/>
      <c r="Z567" s="3"/>
      <c r="AA567" s="3"/>
    </row>
    <row r="568" spans="1:27" ht="13.2" x14ac:dyDescent="0.25">
      <c r="A568" s="1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4"/>
      <c r="S568" s="4"/>
      <c r="T568" s="4"/>
      <c r="U568" s="4"/>
      <c r="V568" s="3"/>
      <c r="W568" s="3"/>
      <c r="X568" s="3"/>
      <c r="Y568" s="3"/>
      <c r="Z568" s="3"/>
      <c r="AA568" s="3"/>
    </row>
    <row r="569" spans="1:27" ht="13.2" x14ac:dyDescent="0.25">
      <c r="A569" s="1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4"/>
      <c r="S569" s="4"/>
      <c r="T569" s="4"/>
      <c r="U569" s="4"/>
      <c r="V569" s="3"/>
      <c r="W569" s="3"/>
      <c r="X569" s="3"/>
      <c r="Y569" s="3"/>
      <c r="Z569" s="3"/>
      <c r="AA569" s="3"/>
    </row>
    <row r="570" spans="1:27" ht="13.2" x14ac:dyDescent="0.25">
      <c r="A570" s="1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4"/>
      <c r="S570" s="4"/>
      <c r="T570" s="4"/>
      <c r="U570" s="4"/>
      <c r="V570" s="3"/>
      <c r="W570" s="3"/>
      <c r="X570" s="3"/>
      <c r="Y570" s="3"/>
      <c r="Z570" s="3"/>
      <c r="AA570" s="3"/>
    </row>
    <row r="571" spans="1:27" ht="13.2" x14ac:dyDescent="0.25">
      <c r="A571" s="1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4"/>
      <c r="S571" s="4"/>
      <c r="T571" s="4"/>
      <c r="U571" s="4"/>
      <c r="V571" s="3"/>
      <c r="W571" s="3"/>
      <c r="X571" s="3"/>
      <c r="Y571" s="3"/>
      <c r="Z571" s="3"/>
      <c r="AA571" s="3"/>
    </row>
    <row r="572" spans="1:27" ht="13.2" x14ac:dyDescent="0.25">
      <c r="A572" s="1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4"/>
      <c r="S572" s="4"/>
      <c r="T572" s="4"/>
      <c r="U572" s="4"/>
      <c r="V572" s="3"/>
      <c r="W572" s="3"/>
      <c r="X572" s="3"/>
      <c r="Y572" s="3"/>
      <c r="Z572" s="3"/>
      <c r="AA572" s="3"/>
    </row>
    <row r="573" spans="1:27" ht="13.2" x14ac:dyDescent="0.25">
      <c r="A573" s="1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4"/>
      <c r="S573" s="4"/>
      <c r="T573" s="4"/>
      <c r="U573" s="4"/>
      <c r="V573" s="3"/>
      <c r="W573" s="3"/>
      <c r="X573" s="3"/>
      <c r="Y573" s="3"/>
      <c r="Z573" s="3"/>
      <c r="AA573" s="3"/>
    </row>
    <row r="574" spans="1:27" ht="13.2" x14ac:dyDescent="0.25">
      <c r="A574" s="1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4"/>
      <c r="S574" s="4"/>
      <c r="T574" s="4"/>
      <c r="U574" s="4"/>
      <c r="V574" s="3"/>
      <c r="W574" s="3"/>
      <c r="X574" s="3"/>
      <c r="Y574" s="3"/>
      <c r="Z574" s="3"/>
      <c r="AA574" s="3"/>
    </row>
    <row r="575" spans="1:27" ht="13.2" x14ac:dyDescent="0.25">
      <c r="A575" s="1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4"/>
      <c r="S575" s="4"/>
      <c r="T575" s="4"/>
      <c r="U575" s="4"/>
      <c r="V575" s="3"/>
      <c r="W575" s="3"/>
      <c r="X575" s="3"/>
      <c r="Y575" s="3"/>
      <c r="Z575" s="3"/>
      <c r="AA575" s="3"/>
    </row>
    <row r="576" spans="1:27" ht="13.2" x14ac:dyDescent="0.25">
      <c r="A576" s="1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4"/>
      <c r="S576" s="4"/>
      <c r="T576" s="4"/>
      <c r="U576" s="4"/>
      <c r="V576" s="3"/>
      <c r="W576" s="3"/>
      <c r="X576" s="3"/>
      <c r="Y576" s="3"/>
      <c r="Z576" s="3"/>
      <c r="AA576" s="3"/>
    </row>
    <row r="577" spans="1:27" ht="13.2" x14ac:dyDescent="0.25">
      <c r="A577" s="1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4"/>
      <c r="S577" s="4"/>
      <c r="T577" s="4"/>
      <c r="U577" s="4"/>
      <c r="V577" s="3"/>
      <c r="W577" s="3"/>
      <c r="X577" s="3"/>
      <c r="Y577" s="3"/>
      <c r="Z577" s="3"/>
      <c r="AA577" s="3"/>
    </row>
    <row r="578" spans="1:27" ht="13.2" x14ac:dyDescent="0.25">
      <c r="A578" s="1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4"/>
      <c r="S578" s="4"/>
      <c r="T578" s="4"/>
      <c r="U578" s="4"/>
      <c r="V578" s="3"/>
      <c r="W578" s="3"/>
      <c r="X578" s="3"/>
      <c r="Y578" s="3"/>
      <c r="Z578" s="3"/>
      <c r="AA578" s="3"/>
    </row>
    <row r="579" spans="1:27" ht="13.2" x14ac:dyDescent="0.25">
      <c r="A579" s="1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4"/>
      <c r="S579" s="4"/>
      <c r="T579" s="4"/>
      <c r="U579" s="4"/>
      <c r="V579" s="3"/>
      <c r="W579" s="3"/>
      <c r="X579" s="3"/>
      <c r="Y579" s="3"/>
      <c r="Z579" s="3"/>
      <c r="AA579" s="3"/>
    </row>
    <row r="580" spans="1:27" ht="13.2" x14ac:dyDescent="0.25">
      <c r="A580" s="1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4"/>
      <c r="S580" s="4"/>
      <c r="T580" s="4"/>
      <c r="U580" s="4"/>
      <c r="V580" s="3"/>
      <c r="W580" s="3"/>
      <c r="X580" s="3"/>
      <c r="Y580" s="3"/>
      <c r="Z580" s="3"/>
      <c r="AA580" s="3"/>
    </row>
    <row r="581" spans="1:27" ht="13.2" x14ac:dyDescent="0.25">
      <c r="A581" s="1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4"/>
      <c r="S581" s="4"/>
      <c r="T581" s="4"/>
      <c r="U581" s="4"/>
      <c r="V581" s="3"/>
      <c r="W581" s="3"/>
      <c r="X581" s="3"/>
      <c r="Y581" s="3"/>
      <c r="Z581" s="3"/>
      <c r="AA581" s="3"/>
    </row>
    <row r="582" spans="1:27" ht="13.2" x14ac:dyDescent="0.25">
      <c r="A582" s="1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4"/>
      <c r="S582" s="4"/>
      <c r="T582" s="4"/>
      <c r="U582" s="4"/>
      <c r="V582" s="3"/>
      <c r="W582" s="3"/>
      <c r="X582" s="3"/>
      <c r="Y582" s="3"/>
      <c r="Z582" s="3"/>
      <c r="AA582" s="3"/>
    </row>
    <row r="583" spans="1:27" ht="13.2" x14ac:dyDescent="0.25">
      <c r="A583" s="1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4"/>
      <c r="S583" s="4"/>
      <c r="T583" s="4"/>
      <c r="U583" s="4"/>
      <c r="V583" s="3"/>
      <c r="W583" s="3"/>
      <c r="X583" s="3"/>
      <c r="Y583" s="3"/>
      <c r="Z583" s="3"/>
      <c r="AA583" s="3"/>
    </row>
    <row r="584" spans="1:27" ht="13.2" x14ac:dyDescent="0.25">
      <c r="A584" s="1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4"/>
      <c r="S584" s="4"/>
      <c r="T584" s="4"/>
      <c r="U584" s="4"/>
      <c r="V584" s="3"/>
      <c r="W584" s="3"/>
      <c r="X584" s="3"/>
      <c r="Y584" s="3"/>
      <c r="Z584" s="3"/>
      <c r="AA584" s="3"/>
    </row>
    <row r="585" spans="1:27" ht="13.2" x14ac:dyDescent="0.25">
      <c r="A585" s="1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4"/>
      <c r="S585" s="4"/>
      <c r="T585" s="4"/>
      <c r="U585" s="4"/>
      <c r="V585" s="3"/>
      <c r="W585" s="3"/>
      <c r="X585" s="3"/>
      <c r="Y585" s="3"/>
      <c r="Z585" s="3"/>
      <c r="AA585" s="3"/>
    </row>
    <row r="586" spans="1:27" ht="13.2" x14ac:dyDescent="0.25">
      <c r="A586" s="1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4"/>
      <c r="S586" s="4"/>
      <c r="T586" s="4"/>
      <c r="U586" s="4"/>
      <c r="V586" s="3"/>
      <c r="W586" s="3"/>
      <c r="X586" s="3"/>
      <c r="Y586" s="3"/>
      <c r="Z586" s="3"/>
      <c r="AA586" s="3"/>
    </row>
    <row r="587" spans="1:27" ht="13.2" x14ac:dyDescent="0.25">
      <c r="A587" s="1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4"/>
      <c r="S587" s="4"/>
      <c r="T587" s="4"/>
      <c r="U587" s="4"/>
      <c r="V587" s="3"/>
      <c r="W587" s="3"/>
      <c r="X587" s="3"/>
      <c r="Y587" s="3"/>
      <c r="Z587" s="3"/>
      <c r="AA587" s="3"/>
    </row>
    <row r="588" spans="1:27" ht="13.2" x14ac:dyDescent="0.25">
      <c r="A588" s="1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4"/>
      <c r="S588" s="4"/>
      <c r="T588" s="4"/>
      <c r="U588" s="4"/>
      <c r="V588" s="3"/>
      <c r="W588" s="3"/>
      <c r="X588" s="3"/>
      <c r="Y588" s="3"/>
      <c r="Z588" s="3"/>
      <c r="AA588" s="3"/>
    </row>
    <row r="589" spans="1:27" ht="13.2" x14ac:dyDescent="0.25">
      <c r="A589" s="1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4"/>
      <c r="S589" s="4"/>
      <c r="T589" s="4"/>
      <c r="U589" s="4"/>
      <c r="V589" s="3"/>
      <c r="W589" s="3"/>
      <c r="X589" s="3"/>
      <c r="Y589" s="3"/>
      <c r="Z589" s="3"/>
      <c r="AA589" s="3"/>
    </row>
    <row r="590" spans="1:27" ht="13.2" x14ac:dyDescent="0.25">
      <c r="A590" s="1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4"/>
      <c r="S590" s="4"/>
      <c r="T590" s="4"/>
      <c r="U590" s="4"/>
      <c r="V590" s="3"/>
      <c r="W590" s="3"/>
      <c r="X590" s="3"/>
      <c r="Y590" s="3"/>
      <c r="Z590" s="3"/>
      <c r="AA590" s="3"/>
    </row>
    <row r="591" spans="1:27" ht="13.2" x14ac:dyDescent="0.25">
      <c r="A591" s="1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4"/>
      <c r="S591" s="4"/>
      <c r="T591" s="4"/>
      <c r="U591" s="4"/>
      <c r="V591" s="3"/>
      <c r="W591" s="3"/>
      <c r="X591" s="3"/>
      <c r="Y591" s="3"/>
      <c r="Z591" s="3"/>
      <c r="AA591" s="3"/>
    </row>
    <row r="592" spans="1:27" ht="13.2" x14ac:dyDescent="0.25">
      <c r="A592" s="1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4"/>
      <c r="S592" s="4"/>
      <c r="T592" s="4"/>
      <c r="U592" s="4"/>
      <c r="V592" s="3"/>
      <c r="W592" s="3"/>
      <c r="X592" s="3"/>
      <c r="Y592" s="3"/>
      <c r="Z592" s="3"/>
      <c r="AA592" s="3"/>
    </row>
    <row r="593" spans="1:27" ht="13.2" x14ac:dyDescent="0.25">
      <c r="A593" s="1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4"/>
      <c r="S593" s="4"/>
      <c r="T593" s="4"/>
      <c r="U593" s="4"/>
      <c r="V593" s="3"/>
      <c r="W593" s="3"/>
      <c r="X593" s="3"/>
      <c r="Y593" s="3"/>
      <c r="Z593" s="3"/>
      <c r="AA593" s="3"/>
    </row>
    <row r="594" spans="1:27" ht="13.2" x14ac:dyDescent="0.25">
      <c r="A594" s="1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4"/>
      <c r="S594" s="4"/>
      <c r="T594" s="4"/>
      <c r="U594" s="4"/>
      <c r="V594" s="3"/>
      <c r="W594" s="3"/>
      <c r="X594" s="3"/>
      <c r="Y594" s="3"/>
      <c r="Z594" s="3"/>
      <c r="AA594" s="3"/>
    </row>
    <row r="595" spans="1:27" ht="13.2" x14ac:dyDescent="0.25">
      <c r="A595" s="1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4"/>
      <c r="S595" s="4"/>
      <c r="T595" s="4"/>
      <c r="U595" s="4"/>
      <c r="V595" s="3"/>
      <c r="W595" s="3"/>
      <c r="X595" s="3"/>
      <c r="Y595" s="3"/>
      <c r="Z595" s="3"/>
      <c r="AA595" s="3"/>
    </row>
    <row r="596" spans="1:27" ht="13.2" x14ac:dyDescent="0.25">
      <c r="A596" s="1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4"/>
      <c r="S596" s="4"/>
      <c r="T596" s="4"/>
      <c r="U596" s="4"/>
      <c r="V596" s="3"/>
      <c r="W596" s="3"/>
      <c r="X596" s="3"/>
      <c r="Y596" s="3"/>
      <c r="Z596" s="3"/>
      <c r="AA596" s="3"/>
    </row>
    <row r="597" spans="1:27" ht="13.2" x14ac:dyDescent="0.25">
      <c r="A597" s="1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4"/>
      <c r="S597" s="4"/>
      <c r="T597" s="4"/>
      <c r="U597" s="4"/>
      <c r="V597" s="3"/>
      <c r="W597" s="3"/>
      <c r="X597" s="3"/>
      <c r="Y597" s="3"/>
      <c r="Z597" s="3"/>
      <c r="AA597" s="3"/>
    </row>
    <row r="598" spans="1:27" ht="13.2" x14ac:dyDescent="0.25">
      <c r="A598" s="1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4"/>
      <c r="S598" s="4"/>
      <c r="T598" s="4"/>
      <c r="U598" s="4"/>
      <c r="V598" s="3"/>
      <c r="W598" s="3"/>
      <c r="X598" s="3"/>
      <c r="Y598" s="3"/>
      <c r="Z598" s="3"/>
      <c r="AA598" s="3"/>
    </row>
    <row r="599" spans="1:27" ht="13.2" x14ac:dyDescent="0.25">
      <c r="A599" s="1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4"/>
      <c r="S599" s="4"/>
      <c r="T599" s="4"/>
      <c r="U599" s="4"/>
      <c r="V599" s="3"/>
      <c r="W599" s="3"/>
      <c r="X599" s="3"/>
      <c r="Y599" s="3"/>
      <c r="Z599" s="3"/>
      <c r="AA599" s="3"/>
    </row>
    <row r="600" spans="1:27" ht="13.2" x14ac:dyDescent="0.25">
      <c r="A600" s="1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4"/>
      <c r="S600" s="4"/>
      <c r="T600" s="4"/>
      <c r="U600" s="4"/>
      <c r="V600" s="3"/>
      <c r="W600" s="3"/>
      <c r="X600" s="3"/>
      <c r="Y600" s="3"/>
      <c r="Z600" s="3"/>
      <c r="AA600" s="3"/>
    </row>
    <row r="601" spans="1:27" ht="13.2" x14ac:dyDescent="0.25">
      <c r="A601" s="1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4"/>
      <c r="S601" s="4"/>
      <c r="T601" s="4"/>
      <c r="U601" s="4"/>
      <c r="V601" s="3"/>
      <c r="W601" s="3"/>
      <c r="X601" s="3"/>
      <c r="Y601" s="3"/>
      <c r="Z601" s="3"/>
      <c r="AA601" s="3"/>
    </row>
    <row r="602" spans="1:27" ht="13.2" x14ac:dyDescent="0.25">
      <c r="A602" s="1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4"/>
      <c r="S602" s="4"/>
      <c r="T602" s="4"/>
      <c r="U602" s="4"/>
      <c r="V602" s="3"/>
      <c r="W602" s="3"/>
      <c r="X602" s="3"/>
      <c r="Y602" s="3"/>
      <c r="Z602" s="3"/>
      <c r="AA602" s="3"/>
    </row>
    <row r="603" spans="1:27" ht="13.2" x14ac:dyDescent="0.25">
      <c r="A603" s="1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4"/>
      <c r="S603" s="4"/>
      <c r="T603" s="4"/>
      <c r="U603" s="4"/>
      <c r="V603" s="3"/>
      <c r="W603" s="3"/>
      <c r="X603" s="3"/>
      <c r="Y603" s="3"/>
      <c r="Z603" s="3"/>
      <c r="AA603" s="3"/>
    </row>
    <row r="604" spans="1:27" ht="13.2" x14ac:dyDescent="0.25">
      <c r="A604" s="1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4"/>
      <c r="S604" s="4"/>
      <c r="T604" s="4"/>
      <c r="U604" s="4"/>
      <c r="V604" s="3"/>
      <c r="W604" s="3"/>
      <c r="X604" s="3"/>
      <c r="Y604" s="3"/>
      <c r="Z604" s="3"/>
      <c r="AA604" s="3"/>
    </row>
    <row r="605" spans="1:27" ht="13.2" x14ac:dyDescent="0.25">
      <c r="A605" s="1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4"/>
      <c r="S605" s="4"/>
      <c r="T605" s="4"/>
      <c r="U605" s="4"/>
      <c r="V605" s="3"/>
      <c r="W605" s="3"/>
      <c r="X605" s="3"/>
      <c r="Y605" s="3"/>
      <c r="Z605" s="3"/>
      <c r="AA605" s="3"/>
    </row>
    <row r="606" spans="1:27" ht="13.2" x14ac:dyDescent="0.25">
      <c r="A606" s="1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4"/>
      <c r="S606" s="4"/>
      <c r="T606" s="4"/>
      <c r="U606" s="4"/>
      <c r="V606" s="3"/>
      <c r="W606" s="3"/>
      <c r="X606" s="3"/>
      <c r="Y606" s="3"/>
      <c r="Z606" s="3"/>
      <c r="AA606" s="3"/>
    </row>
    <row r="607" spans="1:27" ht="13.2" x14ac:dyDescent="0.25">
      <c r="A607" s="1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4"/>
      <c r="S607" s="4"/>
      <c r="T607" s="4"/>
      <c r="U607" s="4"/>
      <c r="V607" s="3"/>
      <c r="W607" s="3"/>
      <c r="X607" s="3"/>
      <c r="Y607" s="3"/>
      <c r="Z607" s="3"/>
      <c r="AA607" s="3"/>
    </row>
    <row r="608" spans="1:27" ht="13.2" x14ac:dyDescent="0.25">
      <c r="A608" s="1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4"/>
      <c r="S608" s="4"/>
      <c r="T608" s="4"/>
      <c r="U608" s="4"/>
      <c r="V608" s="3"/>
      <c r="W608" s="3"/>
      <c r="X608" s="3"/>
      <c r="Y608" s="3"/>
      <c r="Z608" s="3"/>
      <c r="AA608" s="3"/>
    </row>
    <row r="609" spans="1:27" ht="13.2" x14ac:dyDescent="0.25">
      <c r="A609" s="1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4"/>
      <c r="S609" s="4"/>
      <c r="T609" s="4"/>
      <c r="U609" s="4"/>
      <c r="V609" s="3"/>
      <c r="W609" s="3"/>
      <c r="X609" s="3"/>
      <c r="Y609" s="3"/>
      <c r="Z609" s="3"/>
      <c r="AA609" s="3"/>
    </row>
    <row r="610" spans="1:27" ht="13.2" x14ac:dyDescent="0.25">
      <c r="A610" s="1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4"/>
      <c r="S610" s="4"/>
      <c r="T610" s="4"/>
      <c r="U610" s="4"/>
      <c r="V610" s="3"/>
      <c r="W610" s="3"/>
      <c r="X610" s="3"/>
      <c r="Y610" s="3"/>
      <c r="Z610" s="3"/>
      <c r="AA610" s="3"/>
    </row>
    <row r="611" spans="1:27" ht="13.2" x14ac:dyDescent="0.25">
      <c r="A611" s="1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4"/>
      <c r="S611" s="4"/>
      <c r="T611" s="4"/>
      <c r="U611" s="4"/>
      <c r="V611" s="3"/>
      <c r="W611" s="3"/>
      <c r="X611" s="3"/>
      <c r="Y611" s="3"/>
      <c r="Z611" s="3"/>
      <c r="AA611" s="3"/>
    </row>
    <row r="612" spans="1:27" ht="13.2" x14ac:dyDescent="0.25">
      <c r="A612" s="1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4"/>
      <c r="S612" s="4"/>
      <c r="T612" s="4"/>
      <c r="U612" s="4"/>
      <c r="V612" s="3"/>
      <c r="W612" s="3"/>
      <c r="X612" s="3"/>
      <c r="Y612" s="3"/>
      <c r="Z612" s="3"/>
      <c r="AA612" s="3"/>
    </row>
    <row r="613" spans="1:27" ht="13.2" x14ac:dyDescent="0.25">
      <c r="A613" s="1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4"/>
      <c r="S613" s="4"/>
      <c r="T613" s="4"/>
      <c r="U613" s="4"/>
      <c r="V613" s="3"/>
      <c r="W613" s="3"/>
      <c r="X613" s="3"/>
      <c r="Y613" s="3"/>
      <c r="Z613" s="3"/>
      <c r="AA613" s="3"/>
    </row>
    <row r="614" spans="1:27" ht="13.2" x14ac:dyDescent="0.25">
      <c r="A614" s="1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4"/>
      <c r="S614" s="4"/>
      <c r="T614" s="4"/>
      <c r="U614" s="4"/>
      <c r="V614" s="3"/>
      <c r="W614" s="3"/>
      <c r="X614" s="3"/>
      <c r="Y614" s="3"/>
      <c r="Z614" s="3"/>
      <c r="AA614" s="3"/>
    </row>
    <row r="615" spans="1:27" ht="13.2" x14ac:dyDescent="0.25">
      <c r="A615" s="1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4"/>
      <c r="S615" s="4"/>
      <c r="T615" s="4"/>
      <c r="U615" s="4"/>
      <c r="V615" s="3"/>
      <c r="W615" s="3"/>
      <c r="X615" s="3"/>
      <c r="Y615" s="3"/>
      <c r="Z615" s="3"/>
      <c r="AA615" s="3"/>
    </row>
    <row r="616" spans="1:27" ht="13.2" x14ac:dyDescent="0.25">
      <c r="A616" s="1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4"/>
      <c r="S616" s="4"/>
      <c r="T616" s="4"/>
      <c r="U616" s="4"/>
      <c r="V616" s="3"/>
      <c r="W616" s="3"/>
      <c r="X616" s="3"/>
      <c r="Y616" s="3"/>
      <c r="Z616" s="3"/>
      <c r="AA616" s="3"/>
    </row>
    <row r="617" spans="1:27" ht="13.2" x14ac:dyDescent="0.25">
      <c r="A617" s="1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4"/>
      <c r="S617" s="4"/>
      <c r="T617" s="4"/>
      <c r="U617" s="4"/>
      <c r="V617" s="3"/>
      <c r="W617" s="3"/>
      <c r="X617" s="3"/>
      <c r="Y617" s="3"/>
      <c r="Z617" s="3"/>
      <c r="AA617" s="3"/>
    </row>
    <row r="618" spans="1:27" ht="13.2" x14ac:dyDescent="0.25">
      <c r="A618" s="1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4"/>
      <c r="S618" s="4"/>
      <c r="T618" s="4"/>
      <c r="U618" s="4"/>
      <c r="V618" s="3"/>
      <c r="W618" s="3"/>
      <c r="X618" s="3"/>
      <c r="Y618" s="3"/>
      <c r="Z618" s="3"/>
      <c r="AA618" s="3"/>
    </row>
    <row r="619" spans="1:27" ht="13.2" x14ac:dyDescent="0.25">
      <c r="A619" s="1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4"/>
      <c r="S619" s="4"/>
      <c r="T619" s="4"/>
      <c r="U619" s="4"/>
      <c r="V619" s="3"/>
      <c r="W619" s="3"/>
      <c r="X619" s="3"/>
      <c r="Y619" s="3"/>
      <c r="Z619" s="3"/>
      <c r="AA619" s="3"/>
    </row>
    <row r="620" spans="1:27" ht="13.2" x14ac:dyDescent="0.25">
      <c r="A620" s="1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4"/>
      <c r="S620" s="4"/>
      <c r="T620" s="4"/>
      <c r="U620" s="4"/>
      <c r="V620" s="3"/>
      <c r="W620" s="3"/>
      <c r="X620" s="3"/>
      <c r="Y620" s="3"/>
      <c r="Z620" s="3"/>
      <c r="AA620" s="3"/>
    </row>
    <row r="621" spans="1:27" ht="13.2" x14ac:dyDescent="0.25">
      <c r="A621" s="1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4"/>
      <c r="S621" s="4"/>
      <c r="T621" s="4"/>
      <c r="U621" s="4"/>
      <c r="V621" s="3"/>
      <c r="W621" s="3"/>
      <c r="X621" s="3"/>
      <c r="Y621" s="3"/>
      <c r="Z621" s="3"/>
      <c r="AA621" s="3"/>
    </row>
    <row r="622" spans="1:27" ht="13.2" x14ac:dyDescent="0.25">
      <c r="A622" s="1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4"/>
      <c r="S622" s="4"/>
      <c r="T622" s="4"/>
      <c r="U622" s="4"/>
      <c r="V622" s="3"/>
      <c r="W622" s="3"/>
      <c r="X622" s="3"/>
      <c r="Y622" s="3"/>
      <c r="Z622" s="3"/>
      <c r="AA622" s="3"/>
    </row>
    <row r="623" spans="1:27" ht="13.2" x14ac:dyDescent="0.25">
      <c r="A623" s="1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4"/>
      <c r="S623" s="4"/>
      <c r="T623" s="4"/>
      <c r="U623" s="4"/>
      <c r="V623" s="3"/>
      <c r="W623" s="3"/>
      <c r="X623" s="3"/>
      <c r="Y623" s="3"/>
      <c r="Z623" s="3"/>
      <c r="AA623" s="3"/>
    </row>
    <row r="624" spans="1:27" ht="13.2" x14ac:dyDescent="0.25">
      <c r="A624" s="1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4"/>
      <c r="S624" s="4"/>
      <c r="T624" s="4"/>
      <c r="U624" s="4"/>
      <c r="V624" s="3"/>
      <c r="W624" s="3"/>
      <c r="X624" s="3"/>
      <c r="Y624" s="3"/>
      <c r="Z624" s="3"/>
      <c r="AA624" s="3"/>
    </row>
    <row r="625" spans="1:27" ht="13.2" x14ac:dyDescent="0.25">
      <c r="A625" s="1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4"/>
      <c r="S625" s="4"/>
      <c r="T625" s="4"/>
      <c r="U625" s="4"/>
      <c r="V625" s="3"/>
      <c r="W625" s="3"/>
      <c r="X625" s="3"/>
      <c r="Y625" s="3"/>
      <c r="Z625" s="3"/>
      <c r="AA625" s="3"/>
    </row>
    <row r="626" spans="1:27" ht="13.2" x14ac:dyDescent="0.25">
      <c r="A626" s="1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4"/>
      <c r="S626" s="4"/>
      <c r="T626" s="4"/>
      <c r="U626" s="4"/>
      <c r="V626" s="3"/>
      <c r="W626" s="3"/>
      <c r="X626" s="3"/>
      <c r="Y626" s="3"/>
      <c r="Z626" s="3"/>
      <c r="AA626" s="3"/>
    </row>
    <row r="627" spans="1:27" ht="13.2" x14ac:dyDescent="0.25">
      <c r="A627" s="1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4"/>
      <c r="S627" s="4"/>
      <c r="T627" s="4"/>
      <c r="U627" s="4"/>
      <c r="V627" s="3"/>
      <c r="W627" s="3"/>
      <c r="X627" s="3"/>
      <c r="Y627" s="3"/>
      <c r="Z627" s="3"/>
      <c r="AA627" s="3"/>
    </row>
    <row r="628" spans="1:27" ht="13.2" x14ac:dyDescent="0.25">
      <c r="A628" s="1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4"/>
      <c r="S628" s="4"/>
      <c r="T628" s="4"/>
      <c r="U628" s="4"/>
      <c r="V628" s="3"/>
      <c r="W628" s="3"/>
      <c r="X628" s="3"/>
      <c r="Y628" s="3"/>
      <c r="Z628" s="3"/>
      <c r="AA628" s="3"/>
    </row>
    <row r="629" spans="1:27" ht="13.2" x14ac:dyDescent="0.25">
      <c r="A629" s="1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4"/>
      <c r="S629" s="4"/>
      <c r="T629" s="4"/>
      <c r="U629" s="4"/>
      <c r="V629" s="3"/>
      <c r="W629" s="3"/>
      <c r="X629" s="3"/>
      <c r="Y629" s="3"/>
      <c r="Z629" s="3"/>
      <c r="AA629" s="3"/>
    </row>
    <row r="630" spans="1:27" ht="13.2" x14ac:dyDescent="0.25">
      <c r="A630" s="1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4"/>
      <c r="S630" s="4"/>
      <c r="T630" s="4"/>
      <c r="U630" s="4"/>
      <c r="V630" s="3"/>
      <c r="W630" s="3"/>
      <c r="X630" s="3"/>
      <c r="Y630" s="3"/>
      <c r="Z630" s="3"/>
      <c r="AA630" s="3"/>
    </row>
    <row r="631" spans="1:27" ht="13.2" x14ac:dyDescent="0.25">
      <c r="A631" s="1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4"/>
      <c r="S631" s="4"/>
      <c r="T631" s="4"/>
      <c r="U631" s="4"/>
      <c r="V631" s="3"/>
      <c r="W631" s="3"/>
      <c r="X631" s="3"/>
      <c r="Y631" s="3"/>
      <c r="Z631" s="3"/>
      <c r="AA631" s="3"/>
    </row>
    <row r="632" spans="1:27" ht="13.2" x14ac:dyDescent="0.25">
      <c r="A632" s="1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4"/>
      <c r="S632" s="4"/>
      <c r="T632" s="4"/>
      <c r="U632" s="4"/>
      <c r="V632" s="3"/>
      <c r="W632" s="3"/>
      <c r="X632" s="3"/>
      <c r="Y632" s="3"/>
      <c r="Z632" s="3"/>
      <c r="AA632" s="3"/>
    </row>
    <row r="633" spans="1:27" ht="13.2" x14ac:dyDescent="0.25">
      <c r="A633" s="1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4"/>
      <c r="S633" s="4"/>
      <c r="T633" s="4"/>
      <c r="U633" s="4"/>
      <c r="V633" s="3"/>
      <c r="W633" s="3"/>
      <c r="X633" s="3"/>
      <c r="Y633" s="3"/>
      <c r="Z633" s="3"/>
      <c r="AA633" s="3"/>
    </row>
    <row r="634" spans="1:27" ht="13.2" x14ac:dyDescent="0.25">
      <c r="A634" s="1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4"/>
      <c r="S634" s="4"/>
      <c r="T634" s="4"/>
      <c r="U634" s="4"/>
      <c r="V634" s="3"/>
      <c r="W634" s="3"/>
      <c r="X634" s="3"/>
      <c r="Y634" s="3"/>
      <c r="Z634" s="3"/>
      <c r="AA634" s="3"/>
    </row>
    <row r="635" spans="1:27" ht="13.2" x14ac:dyDescent="0.25">
      <c r="A635" s="1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4"/>
      <c r="S635" s="4"/>
      <c r="T635" s="4"/>
      <c r="U635" s="4"/>
      <c r="V635" s="3"/>
      <c r="W635" s="3"/>
      <c r="X635" s="3"/>
      <c r="Y635" s="3"/>
      <c r="Z635" s="3"/>
      <c r="AA635" s="3"/>
    </row>
    <row r="636" spans="1:27" ht="13.2" x14ac:dyDescent="0.25">
      <c r="A636" s="1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4"/>
      <c r="S636" s="4"/>
      <c r="T636" s="4"/>
      <c r="U636" s="4"/>
      <c r="V636" s="3"/>
      <c r="W636" s="3"/>
      <c r="X636" s="3"/>
      <c r="Y636" s="3"/>
      <c r="Z636" s="3"/>
      <c r="AA636" s="3"/>
    </row>
    <row r="637" spans="1:27" ht="13.2" x14ac:dyDescent="0.25">
      <c r="A637" s="1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4"/>
      <c r="S637" s="4"/>
      <c r="T637" s="4"/>
      <c r="U637" s="4"/>
      <c r="V637" s="3"/>
      <c r="W637" s="3"/>
      <c r="X637" s="3"/>
      <c r="Y637" s="3"/>
      <c r="Z637" s="3"/>
      <c r="AA637" s="3"/>
    </row>
    <row r="638" spans="1:27" ht="13.2" x14ac:dyDescent="0.25">
      <c r="A638" s="1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4"/>
      <c r="S638" s="4"/>
      <c r="T638" s="4"/>
      <c r="U638" s="4"/>
      <c r="V638" s="3"/>
      <c r="W638" s="3"/>
      <c r="X638" s="3"/>
      <c r="Y638" s="3"/>
      <c r="Z638" s="3"/>
      <c r="AA638" s="3"/>
    </row>
    <row r="639" spans="1:27" ht="13.2" x14ac:dyDescent="0.25">
      <c r="A639" s="1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4"/>
      <c r="S639" s="4"/>
      <c r="T639" s="4"/>
      <c r="U639" s="4"/>
      <c r="V639" s="3"/>
      <c r="W639" s="3"/>
      <c r="X639" s="3"/>
      <c r="Y639" s="3"/>
      <c r="Z639" s="3"/>
      <c r="AA639" s="3"/>
    </row>
    <row r="640" spans="1:27" ht="13.2" x14ac:dyDescent="0.25">
      <c r="A640" s="1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4"/>
      <c r="S640" s="4"/>
      <c r="T640" s="4"/>
      <c r="U640" s="4"/>
      <c r="V640" s="3"/>
      <c r="W640" s="3"/>
      <c r="X640" s="3"/>
      <c r="Y640" s="3"/>
      <c r="Z640" s="3"/>
      <c r="AA640" s="3"/>
    </row>
    <row r="641" spans="1:27" ht="13.2" x14ac:dyDescent="0.25">
      <c r="A641" s="1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4"/>
      <c r="S641" s="4"/>
      <c r="T641" s="4"/>
      <c r="U641" s="4"/>
      <c r="V641" s="3"/>
      <c r="W641" s="3"/>
      <c r="X641" s="3"/>
      <c r="Y641" s="3"/>
      <c r="Z641" s="3"/>
      <c r="AA641" s="3"/>
    </row>
    <row r="642" spans="1:27" ht="13.2" x14ac:dyDescent="0.25">
      <c r="A642" s="1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4"/>
      <c r="S642" s="4"/>
      <c r="T642" s="4"/>
      <c r="U642" s="4"/>
      <c r="V642" s="3"/>
      <c r="W642" s="3"/>
      <c r="X642" s="3"/>
      <c r="Y642" s="3"/>
      <c r="Z642" s="3"/>
      <c r="AA642" s="3"/>
    </row>
    <row r="643" spans="1:27" ht="13.2" x14ac:dyDescent="0.25">
      <c r="A643" s="1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4"/>
      <c r="S643" s="4"/>
      <c r="T643" s="4"/>
      <c r="U643" s="4"/>
      <c r="V643" s="3"/>
      <c r="W643" s="3"/>
      <c r="X643" s="3"/>
      <c r="Y643" s="3"/>
      <c r="Z643" s="3"/>
      <c r="AA643" s="3"/>
    </row>
    <row r="644" spans="1:27" ht="13.2" x14ac:dyDescent="0.25">
      <c r="A644" s="1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4"/>
      <c r="S644" s="4"/>
      <c r="T644" s="4"/>
      <c r="U644" s="4"/>
      <c r="V644" s="3"/>
      <c r="W644" s="3"/>
      <c r="X644" s="3"/>
      <c r="Y644" s="3"/>
      <c r="Z644" s="3"/>
      <c r="AA644" s="3"/>
    </row>
    <row r="645" spans="1:27" ht="13.2" x14ac:dyDescent="0.25">
      <c r="A645" s="1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4"/>
      <c r="S645" s="4"/>
      <c r="T645" s="4"/>
      <c r="U645" s="4"/>
      <c r="V645" s="3"/>
      <c r="W645" s="3"/>
      <c r="X645" s="3"/>
      <c r="Y645" s="3"/>
      <c r="Z645" s="3"/>
      <c r="AA645" s="3"/>
    </row>
    <row r="646" spans="1:27" ht="13.2" x14ac:dyDescent="0.25">
      <c r="A646" s="1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4"/>
      <c r="S646" s="4"/>
      <c r="T646" s="4"/>
      <c r="U646" s="4"/>
      <c r="V646" s="3"/>
      <c r="W646" s="3"/>
      <c r="X646" s="3"/>
      <c r="Y646" s="3"/>
      <c r="Z646" s="3"/>
      <c r="AA646" s="3"/>
    </row>
    <row r="647" spans="1:27" ht="13.2" x14ac:dyDescent="0.25">
      <c r="A647" s="1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4"/>
      <c r="S647" s="4"/>
      <c r="T647" s="4"/>
      <c r="U647" s="4"/>
      <c r="V647" s="3"/>
      <c r="W647" s="3"/>
      <c r="X647" s="3"/>
      <c r="Y647" s="3"/>
      <c r="Z647" s="3"/>
      <c r="AA647" s="3"/>
    </row>
    <row r="648" spans="1:27" ht="13.2" x14ac:dyDescent="0.25">
      <c r="A648" s="1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4"/>
      <c r="S648" s="4"/>
      <c r="T648" s="4"/>
      <c r="U648" s="4"/>
      <c r="V648" s="3"/>
      <c r="W648" s="3"/>
      <c r="X648" s="3"/>
      <c r="Y648" s="3"/>
      <c r="Z648" s="3"/>
      <c r="AA648" s="3"/>
    </row>
    <row r="649" spans="1:27" ht="13.2" x14ac:dyDescent="0.25">
      <c r="A649" s="1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4"/>
      <c r="S649" s="4"/>
      <c r="T649" s="4"/>
      <c r="U649" s="4"/>
      <c r="V649" s="3"/>
      <c r="W649" s="3"/>
      <c r="X649" s="3"/>
      <c r="Y649" s="3"/>
      <c r="Z649" s="3"/>
      <c r="AA649" s="3"/>
    </row>
    <row r="650" spans="1:27" ht="13.2" x14ac:dyDescent="0.25">
      <c r="A650" s="1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4"/>
      <c r="S650" s="4"/>
      <c r="T650" s="4"/>
      <c r="U650" s="4"/>
      <c r="V650" s="3"/>
      <c r="W650" s="3"/>
      <c r="X650" s="3"/>
      <c r="Y650" s="3"/>
      <c r="Z650" s="3"/>
      <c r="AA650" s="3"/>
    </row>
    <row r="651" spans="1:27" ht="13.2" x14ac:dyDescent="0.25">
      <c r="A651" s="1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4"/>
      <c r="S651" s="4"/>
      <c r="T651" s="4"/>
      <c r="U651" s="4"/>
      <c r="V651" s="3"/>
      <c r="W651" s="3"/>
      <c r="X651" s="3"/>
      <c r="Y651" s="3"/>
      <c r="Z651" s="3"/>
      <c r="AA651" s="3"/>
    </row>
    <row r="652" spans="1:27" ht="13.2" x14ac:dyDescent="0.25">
      <c r="A652" s="1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4"/>
      <c r="S652" s="4"/>
      <c r="T652" s="4"/>
      <c r="U652" s="4"/>
      <c r="V652" s="3"/>
      <c r="W652" s="3"/>
      <c r="X652" s="3"/>
      <c r="Y652" s="3"/>
      <c r="Z652" s="3"/>
      <c r="AA652" s="3"/>
    </row>
    <row r="653" spans="1:27" ht="13.2" x14ac:dyDescent="0.25">
      <c r="A653" s="1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4"/>
      <c r="S653" s="4"/>
      <c r="T653" s="4"/>
      <c r="U653" s="4"/>
      <c r="V653" s="3"/>
      <c r="W653" s="3"/>
      <c r="X653" s="3"/>
      <c r="Y653" s="3"/>
      <c r="Z653" s="3"/>
      <c r="AA653" s="3"/>
    </row>
    <row r="654" spans="1:27" ht="13.2" x14ac:dyDescent="0.25">
      <c r="A654" s="1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4"/>
      <c r="S654" s="4"/>
      <c r="T654" s="4"/>
      <c r="U654" s="4"/>
      <c r="V654" s="3"/>
      <c r="W654" s="3"/>
      <c r="X654" s="3"/>
      <c r="Y654" s="3"/>
      <c r="Z654" s="3"/>
      <c r="AA654" s="3"/>
    </row>
    <row r="655" spans="1:27" ht="13.2" x14ac:dyDescent="0.25">
      <c r="A655" s="1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4"/>
      <c r="S655" s="4"/>
      <c r="T655" s="4"/>
      <c r="U655" s="4"/>
      <c r="V655" s="3"/>
      <c r="W655" s="3"/>
      <c r="X655" s="3"/>
      <c r="Y655" s="3"/>
      <c r="Z655" s="3"/>
      <c r="AA655" s="3"/>
    </row>
    <row r="656" spans="1:27" ht="13.2" x14ac:dyDescent="0.25">
      <c r="A656" s="1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4"/>
      <c r="S656" s="4"/>
      <c r="T656" s="4"/>
      <c r="U656" s="4"/>
      <c r="V656" s="3"/>
      <c r="W656" s="3"/>
      <c r="X656" s="3"/>
      <c r="Y656" s="3"/>
      <c r="Z656" s="3"/>
      <c r="AA656" s="3"/>
    </row>
    <row r="657" spans="1:27" ht="13.2" x14ac:dyDescent="0.25">
      <c r="A657" s="1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4"/>
      <c r="S657" s="4"/>
      <c r="T657" s="4"/>
      <c r="U657" s="4"/>
      <c r="V657" s="3"/>
      <c r="W657" s="3"/>
      <c r="X657" s="3"/>
      <c r="Y657" s="3"/>
      <c r="Z657" s="3"/>
      <c r="AA657" s="3"/>
    </row>
    <row r="658" spans="1:27" ht="13.2" x14ac:dyDescent="0.25">
      <c r="A658" s="1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4"/>
      <c r="S658" s="4"/>
      <c r="T658" s="4"/>
      <c r="U658" s="4"/>
      <c r="V658" s="3"/>
      <c r="W658" s="3"/>
      <c r="X658" s="3"/>
      <c r="Y658" s="3"/>
      <c r="Z658" s="3"/>
      <c r="AA658" s="3"/>
    </row>
    <row r="659" spans="1:27" ht="13.2" x14ac:dyDescent="0.25">
      <c r="A659" s="1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4"/>
      <c r="S659" s="4"/>
      <c r="T659" s="4"/>
      <c r="U659" s="4"/>
      <c r="V659" s="3"/>
      <c r="W659" s="3"/>
      <c r="X659" s="3"/>
      <c r="Y659" s="3"/>
      <c r="Z659" s="3"/>
      <c r="AA659" s="3"/>
    </row>
    <row r="660" spans="1:27" ht="13.2" x14ac:dyDescent="0.25">
      <c r="A660" s="1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4"/>
      <c r="S660" s="4"/>
      <c r="T660" s="4"/>
      <c r="U660" s="4"/>
      <c r="V660" s="3"/>
      <c r="W660" s="3"/>
      <c r="X660" s="3"/>
      <c r="Y660" s="3"/>
      <c r="Z660" s="3"/>
      <c r="AA660" s="3"/>
    </row>
    <row r="661" spans="1:27" ht="13.2" x14ac:dyDescent="0.25">
      <c r="A661" s="1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4"/>
      <c r="S661" s="4"/>
      <c r="T661" s="4"/>
      <c r="U661" s="4"/>
      <c r="V661" s="3"/>
      <c r="W661" s="3"/>
      <c r="X661" s="3"/>
      <c r="Y661" s="3"/>
      <c r="Z661" s="3"/>
      <c r="AA661" s="3"/>
    </row>
    <row r="662" spans="1:27" ht="13.2" x14ac:dyDescent="0.25">
      <c r="A662" s="1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4"/>
      <c r="S662" s="4"/>
      <c r="T662" s="4"/>
      <c r="U662" s="4"/>
      <c r="V662" s="3"/>
      <c r="W662" s="3"/>
      <c r="X662" s="3"/>
      <c r="Y662" s="3"/>
      <c r="Z662" s="3"/>
      <c r="AA662" s="3"/>
    </row>
    <row r="663" spans="1:27" ht="13.2" x14ac:dyDescent="0.25">
      <c r="A663" s="1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4"/>
      <c r="S663" s="4"/>
      <c r="T663" s="4"/>
      <c r="U663" s="4"/>
      <c r="V663" s="3"/>
      <c r="W663" s="3"/>
      <c r="X663" s="3"/>
      <c r="Y663" s="3"/>
      <c r="Z663" s="3"/>
      <c r="AA663" s="3"/>
    </row>
    <row r="664" spans="1:27" ht="13.2" x14ac:dyDescent="0.25">
      <c r="A664" s="1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4"/>
      <c r="S664" s="4"/>
      <c r="T664" s="4"/>
      <c r="U664" s="4"/>
      <c r="V664" s="3"/>
      <c r="W664" s="3"/>
      <c r="X664" s="3"/>
      <c r="Y664" s="3"/>
      <c r="Z664" s="3"/>
      <c r="AA664" s="3"/>
    </row>
    <row r="665" spans="1:27" ht="13.2" x14ac:dyDescent="0.25">
      <c r="A665" s="1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4"/>
      <c r="S665" s="4"/>
      <c r="T665" s="4"/>
      <c r="U665" s="4"/>
      <c r="V665" s="3"/>
      <c r="W665" s="3"/>
      <c r="X665" s="3"/>
      <c r="Y665" s="3"/>
      <c r="Z665" s="3"/>
      <c r="AA665" s="3"/>
    </row>
    <row r="666" spans="1:27" ht="13.2" x14ac:dyDescent="0.25">
      <c r="A666" s="1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4"/>
      <c r="S666" s="4"/>
      <c r="T666" s="4"/>
      <c r="U666" s="4"/>
      <c r="V666" s="3"/>
      <c r="W666" s="3"/>
      <c r="X666" s="3"/>
      <c r="Y666" s="3"/>
      <c r="Z666" s="3"/>
      <c r="AA666" s="3"/>
    </row>
    <row r="667" spans="1:27" ht="13.2" x14ac:dyDescent="0.25">
      <c r="A667" s="1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4"/>
      <c r="S667" s="4"/>
      <c r="T667" s="4"/>
      <c r="U667" s="4"/>
      <c r="V667" s="3"/>
      <c r="W667" s="3"/>
      <c r="X667" s="3"/>
      <c r="Y667" s="3"/>
      <c r="Z667" s="3"/>
      <c r="AA667" s="3"/>
    </row>
    <row r="668" spans="1:27" ht="13.2" x14ac:dyDescent="0.25">
      <c r="A668" s="1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4"/>
      <c r="S668" s="4"/>
      <c r="T668" s="4"/>
      <c r="U668" s="4"/>
      <c r="V668" s="3"/>
      <c r="W668" s="3"/>
      <c r="X668" s="3"/>
      <c r="Y668" s="3"/>
      <c r="Z668" s="3"/>
      <c r="AA668" s="3"/>
    </row>
    <row r="669" spans="1:27" ht="13.2" x14ac:dyDescent="0.25">
      <c r="A669" s="1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4"/>
      <c r="S669" s="4"/>
      <c r="T669" s="4"/>
      <c r="U669" s="4"/>
      <c r="V669" s="3"/>
      <c r="W669" s="3"/>
      <c r="X669" s="3"/>
      <c r="Y669" s="3"/>
      <c r="Z669" s="3"/>
      <c r="AA669" s="3"/>
    </row>
    <row r="670" spans="1:27" ht="13.2" x14ac:dyDescent="0.25">
      <c r="A670" s="1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4"/>
      <c r="S670" s="4"/>
      <c r="T670" s="4"/>
      <c r="U670" s="4"/>
      <c r="V670" s="3"/>
      <c r="W670" s="3"/>
      <c r="X670" s="3"/>
      <c r="Y670" s="3"/>
      <c r="Z670" s="3"/>
      <c r="AA670" s="3"/>
    </row>
    <row r="671" spans="1:27" ht="13.2" x14ac:dyDescent="0.25">
      <c r="A671" s="1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4"/>
      <c r="S671" s="4"/>
      <c r="T671" s="4"/>
      <c r="U671" s="4"/>
      <c r="V671" s="3"/>
      <c r="W671" s="3"/>
      <c r="X671" s="3"/>
      <c r="Y671" s="3"/>
      <c r="Z671" s="3"/>
      <c r="AA671" s="3"/>
    </row>
    <row r="672" spans="1:27" ht="13.2" x14ac:dyDescent="0.25">
      <c r="A672" s="1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4"/>
      <c r="S672" s="4"/>
      <c r="T672" s="4"/>
      <c r="U672" s="4"/>
      <c r="V672" s="3"/>
      <c r="W672" s="3"/>
      <c r="X672" s="3"/>
      <c r="Y672" s="3"/>
      <c r="Z672" s="3"/>
      <c r="AA672" s="3"/>
    </row>
    <row r="673" spans="1:27" ht="13.2" x14ac:dyDescent="0.25">
      <c r="A673" s="1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4"/>
      <c r="S673" s="4"/>
      <c r="T673" s="4"/>
      <c r="U673" s="4"/>
      <c r="V673" s="3"/>
      <c r="W673" s="3"/>
      <c r="X673" s="3"/>
      <c r="Y673" s="3"/>
      <c r="Z673" s="3"/>
      <c r="AA673" s="3"/>
    </row>
    <row r="674" spans="1:27" ht="13.2" x14ac:dyDescent="0.25">
      <c r="A674" s="1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4"/>
      <c r="S674" s="4"/>
      <c r="T674" s="4"/>
      <c r="U674" s="4"/>
      <c r="V674" s="3"/>
      <c r="W674" s="3"/>
      <c r="X674" s="3"/>
      <c r="Y674" s="3"/>
      <c r="Z674" s="3"/>
      <c r="AA674" s="3"/>
    </row>
    <row r="675" spans="1:27" ht="13.2" x14ac:dyDescent="0.25">
      <c r="A675" s="1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4"/>
      <c r="S675" s="4"/>
      <c r="T675" s="4"/>
      <c r="U675" s="4"/>
      <c r="V675" s="3"/>
      <c r="W675" s="3"/>
      <c r="X675" s="3"/>
      <c r="Y675" s="3"/>
      <c r="Z675" s="3"/>
      <c r="AA675" s="3"/>
    </row>
    <row r="676" spans="1:27" ht="13.2" x14ac:dyDescent="0.25">
      <c r="A676" s="1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4"/>
      <c r="S676" s="4"/>
      <c r="T676" s="4"/>
      <c r="U676" s="4"/>
      <c r="V676" s="3"/>
      <c r="W676" s="3"/>
      <c r="X676" s="3"/>
      <c r="Y676" s="3"/>
      <c r="Z676" s="3"/>
      <c r="AA676" s="3"/>
    </row>
    <row r="677" spans="1:27" ht="13.2" x14ac:dyDescent="0.25">
      <c r="A677" s="1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4"/>
      <c r="S677" s="4"/>
      <c r="T677" s="4"/>
      <c r="U677" s="4"/>
      <c r="V677" s="3"/>
      <c r="W677" s="3"/>
      <c r="X677" s="3"/>
      <c r="Y677" s="3"/>
      <c r="Z677" s="3"/>
      <c r="AA677" s="3"/>
    </row>
    <row r="678" spans="1:27" ht="13.2" x14ac:dyDescent="0.25">
      <c r="A678" s="1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4"/>
      <c r="S678" s="4"/>
      <c r="T678" s="4"/>
      <c r="U678" s="4"/>
      <c r="V678" s="3"/>
      <c r="W678" s="3"/>
      <c r="X678" s="3"/>
      <c r="Y678" s="3"/>
      <c r="Z678" s="3"/>
      <c r="AA678" s="3"/>
    </row>
    <row r="679" spans="1:27" ht="13.2" x14ac:dyDescent="0.25">
      <c r="A679" s="1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4"/>
      <c r="S679" s="4"/>
      <c r="T679" s="4"/>
      <c r="U679" s="4"/>
      <c r="V679" s="3"/>
      <c r="W679" s="3"/>
      <c r="X679" s="3"/>
      <c r="Y679" s="3"/>
      <c r="Z679" s="3"/>
      <c r="AA679" s="3"/>
    </row>
    <row r="680" spans="1:27" ht="13.2" x14ac:dyDescent="0.25">
      <c r="A680" s="1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4"/>
      <c r="S680" s="4"/>
      <c r="T680" s="4"/>
      <c r="U680" s="4"/>
      <c r="V680" s="3"/>
      <c r="W680" s="3"/>
      <c r="X680" s="3"/>
      <c r="Y680" s="3"/>
      <c r="Z680" s="3"/>
      <c r="AA680" s="3"/>
    </row>
    <row r="681" spans="1:27" ht="13.2" x14ac:dyDescent="0.25">
      <c r="A681" s="1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4"/>
      <c r="S681" s="4"/>
      <c r="T681" s="4"/>
      <c r="U681" s="4"/>
      <c r="V681" s="3"/>
      <c r="W681" s="3"/>
      <c r="X681" s="3"/>
      <c r="Y681" s="3"/>
      <c r="Z681" s="3"/>
      <c r="AA681" s="3"/>
    </row>
    <row r="682" spans="1:27" ht="13.2" x14ac:dyDescent="0.25">
      <c r="A682" s="1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4"/>
      <c r="S682" s="4"/>
      <c r="T682" s="4"/>
      <c r="U682" s="4"/>
      <c r="V682" s="3"/>
      <c r="W682" s="3"/>
      <c r="X682" s="3"/>
      <c r="Y682" s="3"/>
      <c r="Z682" s="3"/>
      <c r="AA682" s="3"/>
    </row>
    <row r="683" spans="1:27" ht="13.2" x14ac:dyDescent="0.25">
      <c r="A683" s="1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4"/>
      <c r="S683" s="4"/>
      <c r="T683" s="4"/>
      <c r="U683" s="4"/>
      <c r="V683" s="3"/>
      <c r="W683" s="3"/>
      <c r="X683" s="3"/>
      <c r="Y683" s="3"/>
      <c r="Z683" s="3"/>
      <c r="AA683" s="3"/>
    </row>
    <row r="684" spans="1:27" ht="13.2" x14ac:dyDescent="0.25">
      <c r="A684" s="1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4"/>
      <c r="S684" s="4"/>
      <c r="T684" s="4"/>
      <c r="U684" s="4"/>
      <c r="V684" s="3"/>
      <c r="W684" s="3"/>
      <c r="X684" s="3"/>
      <c r="Y684" s="3"/>
      <c r="Z684" s="3"/>
      <c r="AA684" s="3"/>
    </row>
    <row r="685" spans="1:27" ht="13.2" x14ac:dyDescent="0.25">
      <c r="A685" s="1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4"/>
      <c r="S685" s="4"/>
      <c r="T685" s="4"/>
      <c r="U685" s="4"/>
      <c r="V685" s="3"/>
      <c r="W685" s="3"/>
      <c r="X685" s="3"/>
      <c r="Y685" s="3"/>
      <c r="Z685" s="3"/>
      <c r="AA685" s="3"/>
    </row>
    <row r="686" spans="1:27" ht="13.2" x14ac:dyDescent="0.25">
      <c r="A686" s="1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4"/>
      <c r="S686" s="4"/>
      <c r="T686" s="4"/>
      <c r="U686" s="4"/>
      <c r="V686" s="3"/>
      <c r="W686" s="3"/>
      <c r="X686" s="3"/>
      <c r="Y686" s="3"/>
      <c r="Z686" s="3"/>
      <c r="AA686" s="3"/>
    </row>
    <row r="687" spans="1:27" ht="13.2" x14ac:dyDescent="0.25">
      <c r="A687" s="1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4"/>
      <c r="S687" s="4"/>
      <c r="T687" s="4"/>
      <c r="U687" s="4"/>
      <c r="V687" s="3"/>
      <c r="W687" s="3"/>
      <c r="X687" s="3"/>
      <c r="Y687" s="3"/>
      <c r="Z687" s="3"/>
      <c r="AA687" s="3"/>
    </row>
    <row r="688" spans="1:27" ht="13.2" x14ac:dyDescent="0.25">
      <c r="A688" s="1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4"/>
      <c r="S688" s="4"/>
      <c r="T688" s="4"/>
      <c r="U688" s="4"/>
      <c r="V688" s="3"/>
      <c r="W688" s="3"/>
      <c r="X688" s="3"/>
      <c r="Y688" s="3"/>
      <c r="Z688" s="3"/>
      <c r="AA688" s="3"/>
    </row>
    <row r="689" spans="1:27" ht="13.2" x14ac:dyDescent="0.25">
      <c r="A689" s="1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4"/>
      <c r="S689" s="4"/>
      <c r="T689" s="4"/>
      <c r="U689" s="4"/>
      <c r="V689" s="3"/>
      <c r="W689" s="3"/>
      <c r="X689" s="3"/>
      <c r="Y689" s="3"/>
      <c r="Z689" s="3"/>
      <c r="AA689" s="3"/>
    </row>
    <row r="690" spans="1:27" ht="13.2" x14ac:dyDescent="0.25">
      <c r="A690" s="1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4"/>
      <c r="S690" s="4"/>
      <c r="T690" s="4"/>
      <c r="U690" s="4"/>
      <c r="V690" s="3"/>
      <c r="W690" s="3"/>
      <c r="X690" s="3"/>
      <c r="Y690" s="3"/>
      <c r="Z690" s="3"/>
      <c r="AA690" s="3"/>
    </row>
    <row r="691" spans="1:27" ht="13.2" x14ac:dyDescent="0.25">
      <c r="A691" s="1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4"/>
      <c r="S691" s="4"/>
      <c r="T691" s="4"/>
      <c r="U691" s="4"/>
      <c r="V691" s="3"/>
      <c r="W691" s="3"/>
      <c r="X691" s="3"/>
      <c r="Y691" s="3"/>
      <c r="Z691" s="3"/>
      <c r="AA691" s="3"/>
    </row>
    <row r="692" spans="1:27" ht="13.2" x14ac:dyDescent="0.25">
      <c r="A692" s="1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4"/>
      <c r="S692" s="4"/>
      <c r="T692" s="4"/>
      <c r="U692" s="4"/>
      <c r="V692" s="3"/>
      <c r="W692" s="3"/>
      <c r="X692" s="3"/>
      <c r="Y692" s="3"/>
      <c r="Z692" s="3"/>
      <c r="AA692" s="3"/>
    </row>
    <row r="693" spans="1:27" ht="13.2" x14ac:dyDescent="0.25">
      <c r="A693" s="1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4"/>
      <c r="S693" s="4"/>
      <c r="T693" s="4"/>
      <c r="U693" s="4"/>
      <c r="V693" s="3"/>
      <c r="W693" s="3"/>
      <c r="X693" s="3"/>
      <c r="Y693" s="3"/>
      <c r="Z693" s="3"/>
      <c r="AA693" s="3"/>
    </row>
    <row r="694" spans="1:27" ht="13.2" x14ac:dyDescent="0.25">
      <c r="A694" s="1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4"/>
      <c r="S694" s="4"/>
      <c r="T694" s="4"/>
      <c r="U694" s="4"/>
      <c r="V694" s="3"/>
      <c r="W694" s="3"/>
      <c r="X694" s="3"/>
      <c r="Y694" s="3"/>
      <c r="Z694" s="3"/>
      <c r="AA694" s="3"/>
    </row>
    <row r="695" spans="1:27" ht="13.2" x14ac:dyDescent="0.25">
      <c r="A695" s="1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4"/>
      <c r="S695" s="4"/>
      <c r="T695" s="4"/>
      <c r="U695" s="4"/>
      <c r="V695" s="3"/>
      <c r="W695" s="3"/>
      <c r="X695" s="3"/>
      <c r="Y695" s="3"/>
      <c r="Z695" s="3"/>
      <c r="AA695" s="3"/>
    </row>
    <row r="696" spans="1:27" ht="13.2" x14ac:dyDescent="0.25">
      <c r="A696" s="1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4"/>
      <c r="S696" s="4"/>
      <c r="T696" s="4"/>
      <c r="U696" s="4"/>
      <c r="V696" s="3"/>
      <c r="W696" s="3"/>
      <c r="X696" s="3"/>
      <c r="Y696" s="3"/>
      <c r="Z696" s="3"/>
      <c r="AA696" s="3"/>
    </row>
    <row r="697" spans="1:27" ht="13.2" x14ac:dyDescent="0.25">
      <c r="A697" s="1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4"/>
      <c r="S697" s="4"/>
      <c r="T697" s="4"/>
      <c r="U697" s="4"/>
      <c r="V697" s="3"/>
      <c r="W697" s="3"/>
      <c r="X697" s="3"/>
      <c r="Y697" s="3"/>
      <c r="Z697" s="3"/>
      <c r="AA697" s="3"/>
    </row>
    <row r="698" spans="1:27" ht="13.2" x14ac:dyDescent="0.25">
      <c r="A698" s="1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4"/>
      <c r="S698" s="4"/>
      <c r="T698" s="4"/>
      <c r="U698" s="4"/>
      <c r="V698" s="3"/>
      <c r="W698" s="3"/>
      <c r="X698" s="3"/>
      <c r="Y698" s="3"/>
      <c r="Z698" s="3"/>
      <c r="AA698" s="3"/>
    </row>
    <row r="699" spans="1:27" ht="13.2" x14ac:dyDescent="0.25">
      <c r="A699" s="1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4"/>
      <c r="S699" s="4"/>
      <c r="T699" s="4"/>
      <c r="U699" s="4"/>
      <c r="V699" s="3"/>
      <c r="W699" s="3"/>
      <c r="X699" s="3"/>
      <c r="Y699" s="3"/>
      <c r="Z699" s="3"/>
      <c r="AA699" s="3"/>
    </row>
    <row r="700" spans="1:27" ht="13.2" x14ac:dyDescent="0.25">
      <c r="A700" s="1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4"/>
      <c r="S700" s="4"/>
      <c r="T700" s="4"/>
      <c r="U700" s="4"/>
      <c r="V700" s="3"/>
      <c r="W700" s="3"/>
      <c r="X700" s="3"/>
      <c r="Y700" s="3"/>
      <c r="Z700" s="3"/>
      <c r="AA700" s="3"/>
    </row>
    <row r="701" spans="1:27" ht="13.2" x14ac:dyDescent="0.25">
      <c r="A701" s="1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4"/>
      <c r="S701" s="4"/>
      <c r="T701" s="4"/>
      <c r="U701" s="4"/>
      <c r="V701" s="3"/>
      <c r="W701" s="3"/>
      <c r="X701" s="3"/>
      <c r="Y701" s="3"/>
      <c r="Z701" s="3"/>
      <c r="AA701" s="3"/>
    </row>
    <row r="702" spans="1:27" ht="13.2" x14ac:dyDescent="0.25">
      <c r="A702" s="1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4"/>
      <c r="S702" s="4"/>
      <c r="T702" s="4"/>
      <c r="U702" s="4"/>
      <c r="V702" s="3"/>
      <c r="W702" s="3"/>
      <c r="X702" s="3"/>
      <c r="Y702" s="3"/>
      <c r="Z702" s="3"/>
      <c r="AA702" s="3"/>
    </row>
    <row r="703" spans="1:27" ht="13.2" x14ac:dyDescent="0.25">
      <c r="A703" s="1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4"/>
      <c r="S703" s="4"/>
      <c r="T703" s="4"/>
      <c r="U703" s="4"/>
      <c r="V703" s="3"/>
      <c r="W703" s="3"/>
      <c r="X703" s="3"/>
      <c r="Y703" s="3"/>
      <c r="Z703" s="3"/>
      <c r="AA703" s="3"/>
    </row>
    <row r="704" spans="1:27" ht="13.2" x14ac:dyDescent="0.25">
      <c r="A704" s="1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4"/>
      <c r="S704" s="4"/>
      <c r="T704" s="4"/>
      <c r="U704" s="4"/>
      <c r="V704" s="3"/>
      <c r="W704" s="3"/>
      <c r="X704" s="3"/>
      <c r="Y704" s="3"/>
      <c r="Z704" s="3"/>
      <c r="AA704" s="3"/>
    </row>
    <row r="705" spans="1:27" ht="13.2" x14ac:dyDescent="0.25">
      <c r="A705" s="1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4"/>
      <c r="S705" s="4"/>
      <c r="T705" s="4"/>
      <c r="U705" s="4"/>
      <c r="V705" s="3"/>
      <c r="W705" s="3"/>
      <c r="X705" s="3"/>
      <c r="Y705" s="3"/>
      <c r="Z705" s="3"/>
      <c r="AA705" s="3"/>
    </row>
    <row r="706" spans="1:27" ht="13.2" x14ac:dyDescent="0.25">
      <c r="A706" s="1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4"/>
      <c r="S706" s="4"/>
      <c r="T706" s="4"/>
      <c r="U706" s="4"/>
      <c r="V706" s="3"/>
      <c r="W706" s="3"/>
      <c r="X706" s="3"/>
      <c r="Y706" s="3"/>
      <c r="Z706" s="3"/>
      <c r="AA706" s="3"/>
    </row>
    <row r="707" spans="1:27" ht="13.2" x14ac:dyDescent="0.25">
      <c r="A707" s="1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4"/>
      <c r="S707" s="4"/>
      <c r="T707" s="4"/>
      <c r="U707" s="4"/>
      <c r="V707" s="3"/>
      <c r="W707" s="3"/>
      <c r="X707" s="3"/>
      <c r="Y707" s="3"/>
      <c r="Z707" s="3"/>
      <c r="AA707" s="3"/>
    </row>
    <row r="708" spans="1:27" ht="13.2" x14ac:dyDescent="0.25">
      <c r="A708" s="1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4"/>
      <c r="S708" s="4"/>
      <c r="T708" s="4"/>
      <c r="U708" s="4"/>
      <c r="V708" s="3"/>
      <c r="W708" s="3"/>
      <c r="X708" s="3"/>
      <c r="Y708" s="3"/>
      <c r="Z708" s="3"/>
      <c r="AA708" s="3"/>
    </row>
    <row r="709" spans="1:27" ht="13.2" x14ac:dyDescent="0.25">
      <c r="A709" s="1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4"/>
      <c r="S709" s="4"/>
      <c r="T709" s="4"/>
      <c r="U709" s="4"/>
      <c r="V709" s="3"/>
      <c r="W709" s="3"/>
      <c r="X709" s="3"/>
      <c r="Y709" s="3"/>
      <c r="Z709" s="3"/>
      <c r="AA709" s="3"/>
    </row>
    <row r="710" spans="1:27" ht="13.2" x14ac:dyDescent="0.25">
      <c r="A710" s="1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4"/>
      <c r="S710" s="4"/>
      <c r="T710" s="4"/>
      <c r="U710" s="4"/>
      <c r="V710" s="3"/>
      <c r="W710" s="3"/>
      <c r="X710" s="3"/>
      <c r="Y710" s="3"/>
      <c r="Z710" s="3"/>
      <c r="AA710" s="3"/>
    </row>
    <row r="711" spans="1:27" ht="13.2" x14ac:dyDescent="0.25">
      <c r="A711" s="1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4"/>
      <c r="S711" s="4"/>
      <c r="T711" s="4"/>
      <c r="U711" s="4"/>
      <c r="V711" s="3"/>
      <c r="W711" s="3"/>
      <c r="X711" s="3"/>
      <c r="Y711" s="3"/>
      <c r="Z711" s="3"/>
      <c r="AA711" s="3"/>
    </row>
    <row r="712" spans="1:27" ht="13.2" x14ac:dyDescent="0.25">
      <c r="A712" s="1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4"/>
      <c r="S712" s="4"/>
      <c r="T712" s="4"/>
      <c r="U712" s="4"/>
      <c r="V712" s="3"/>
      <c r="W712" s="3"/>
      <c r="X712" s="3"/>
      <c r="Y712" s="3"/>
      <c r="Z712" s="3"/>
      <c r="AA712" s="3"/>
    </row>
    <row r="713" spans="1:27" ht="13.2" x14ac:dyDescent="0.25">
      <c r="A713" s="1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4"/>
      <c r="S713" s="4"/>
      <c r="T713" s="4"/>
      <c r="U713" s="4"/>
      <c r="V713" s="3"/>
      <c r="W713" s="3"/>
      <c r="X713" s="3"/>
      <c r="Y713" s="3"/>
      <c r="Z713" s="3"/>
      <c r="AA713" s="3"/>
    </row>
    <row r="714" spans="1:27" ht="13.2" x14ac:dyDescent="0.25">
      <c r="A714" s="1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4"/>
      <c r="S714" s="4"/>
      <c r="T714" s="4"/>
      <c r="U714" s="4"/>
      <c r="V714" s="3"/>
      <c r="W714" s="3"/>
      <c r="X714" s="3"/>
      <c r="Y714" s="3"/>
      <c r="Z714" s="3"/>
      <c r="AA714" s="3"/>
    </row>
    <row r="715" spans="1:27" ht="13.2" x14ac:dyDescent="0.25">
      <c r="A715" s="1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4"/>
      <c r="S715" s="4"/>
      <c r="T715" s="4"/>
      <c r="U715" s="4"/>
      <c r="V715" s="3"/>
      <c r="W715" s="3"/>
      <c r="X715" s="3"/>
      <c r="Y715" s="3"/>
      <c r="Z715" s="3"/>
      <c r="AA715" s="3"/>
    </row>
    <row r="716" spans="1:27" ht="13.2" x14ac:dyDescent="0.25">
      <c r="A716" s="1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4"/>
      <c r="S716" s="4"/>
      <c r="T716" s="4"/>
      <c r="U716" s="4"/>
      <c r="V716" s="3"/>
      <c r="W716" s="3"/>
      <c r="X716" s="3"/>
      <c r="Y716" s="3"/>
      <c r="Z716" s="3"/>
      <c r="AA716" s="3"/>
    </row>
    <row r="717" spans="1:27" ht="13.2" x14ac:dyDescent="0.25">
      <c r="A717" s="1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4"/>
      <c r="S717" s="4"/>
      <c r="T717" s="4"/>
      <c r="U717" s="4"/>
      <c r="V717" s="3"/>
      <c r="W717" s="3"/>
      <c r="X717" s="3"/>
      <c r="Y717" s="3"/>
      <c r="Z717" s="3"/>
      <c r="AA717" s="3"/>
    </row>
    <row r="718" spans="1:27" ht="13.2" x14ac:dyDescent="0.25">
      <c r="A718" s="1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4"/>
      <c r="S718" s="4"/>
      <c r="T718" s="4"/>
      <c r="U718" s="4"/>
      <c r="V718" s="3"/>
      <c r="W718" s="3"/>
      <c r="X718" s="3"/>
      <c r="Y718" s="3"/>
      <c r="Z718" s="3"/>
      <c r="AA718" s="3"/>
    </row>
    <row r="719" spans="1:27" ht="13.2" x14ac:dyDescent="0.25">
      <c r="A719" s="1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4"/>
      <c r="S719" s="4"/>
      <c r="T719" s="4"/>
      <c r="U719" s="4"/>
      <c r="V719" s="3"/>
      <c r="W719" s="3"/>
      <c r="X719" s="3"/>
      <c r="Y719" s="3"/>
      <c r="Z719" s="3"/>
      <c r="AA719" s="3"/>
    </row>
    <row r="720" spans="1:27" ht="13.2" x14ac:dyDescent="0.25">
      <c r="A720" s="1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4"/>
      <c r="S720" s="4"/>
      <c r="T720" s="4"/>
      <c r="U720" s="4"/>
      <c r="V720" s="3"/>
      <c r="W720" s="3"/>
      <c r="X720" s="3"/>
      <c r="Y720" s="3"/>
      <c r="Z720" s="3"/>
      <c r="AA720" s="3"/>
    </row>
    <row r="721" spans="1:27" ht="13.2" x14ac:dyDescent="0.25">
      <c r="A721" s="1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4"/>
      <c r="S721" s="4"/>
      <c r="T721" s="4"/>
      <c r="U721" s="4"/>
      <c r="V721" s="3"/>
      <c r="W721" s="3"/>
      <c r="X721" s="3"/>
      <c r="Y721" s="3"/>
      <c r="Z721" s="3"/>
      <c r="AA721" s="3"/>
    </row>
    <row r="722" spans="1:27" ht="13.2" x14ac:dyDescent="0.25">
      <c r="A722" s="1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4"/>
      <c r="S722" s="4"/>
      <c r="T722" s="4"/>
      <c r="U722" s="4"/>
      <c r="V722" s="3"/>
      <c r="W722" s="3"/>
      <c r="X722" s="3"/>
      <c r="Y722" s="3"/>
      <c r="Z722" s="3"/>
      <c r="AA722" s="3"/>
    </row>
    <row r="723" spans="1:27" ht="13.2" x14ac:dyDescent="0.25">
      <c r="A723" s="1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4"/>
      <c r="S723" s="4"/>
      <c r="T723" s="4"/>
      <c r="U723" s="4"/>
      <c r="V723" s="3"/>
      <c r="W723" s="3"/>
      <c r="X723" s="3"/>
      <c r="Y723" s="3"/>
      <c r="Z723" s="3"/>
      <c r="AA723" s="3"/>
    </row>
    <row r="724" spans="1:27" ht="13.2" x14ac:dyDescent="0.25">
      <c r="A724" s="1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4"/>
      <c r="S724" s="4"/>
      <c r="T724" s="4"/>
      <c r="U724" s="4"/>
      <c r="V724" s="3"/>
      <c r="W724" s="3"/>
      <c r="X724" s="3"/>
      <c r="Y724" s="3"/>
      <c r="Z724" s="3"/>
      <c r="AA724" s="3"/>
    </row>
    <row r="725" spans="1:27" ht="13.2" x14ac:dyDescent="0.25">
      <c r="A725" s="1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4"/>
      <c r="S725" s="4"/>
      <c r="T725" s="4"/>
      <c r="U725" s="4"/>
      <c r="V725" s="3"/>
      <c r="W725" s="3"/>
      <c r="X725" s="3"/>
      <c r="Y725" s="3"/>
      <c r="Z725" s="3"/>
      <c r="AA725" s="3"/>
    </row>
    <row r="726" spans="1:27" ht="13.2" x14ac:dyDescent="0.25">
      <c r="A726" s="1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4"/>
      <c r="S726" s="4"/>
      <c r="T726" s="4"/>
      <c r="U726" s="4"/>
      <c r="V726" s="3"/>
      <c r="W726" s="3"/>
      <c r="X726" s="3"/>
      <c r="Y726" s="3"/>
      <c r="Z726" s="3"/>
      <c r="AA726" s="3"/>
    </row>
    <row r="727" spans="1:27" ht="13.2" x14ac:dyDescent="0.25">
      <c r="A727" s="1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4"/>
      <c r="S727" s="4"/>
      <c r="T727" s="4"/>
      <c r="U727" s="4"/>
      <c r="V727" s="3"/>
      <c r="W727" s="3"/>
      <c r="X727" s="3"/>
      <c r="Y727" s="3"/>
      <c r="Z727" s="3"/>
      <c r="AA727" s="3"/>
    </row>
    <row r="728" spans="1:27" ht="13.2" x14ac:dyDescent="0.25">
      <c r="A728" s="1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4"/>
      <c r="S728" s="4"/>
      <c r="T728" s="4"/>
      <c r="U728" s="4"/>
      <c r="V728" s="3"/>
      <c r="W728" s="3"/>
      <c r="X728" s="3"/>
      <c r="Y728" s="3"/>
      <c r="Z728" s="3"/>
      <c r="AA728" s="3"/>
    </row>
    <row r="729" spans="1:27" ht="13.2" x14ac:dyDescent="0.25">
      <c r="A729" s="1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4"/>
      <c r="S729" s="4"/>
      <c r="T729" s="4"/>
      <c r="U729" s="4"/>
      <c r="V729" s="3"/>
      <c r="W729" s="3"/>
      <c r="X729" s="3"/>
      <c r="Y729" s="3"/>
      <c r="Z729" s="3"/>
      <c r="AA729" s="3"/>
    </row>
    <row r="730" spans="1:27" ht="13.2" x14ac:dyDescent="0.25">
      <c r="A730" s="1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4"/>
      <c r="S730" s="4"/>
      <c r="T730" s="4"/>
      <c r="U730" s="4"/>
      <c r="V730" s="3"/>
      <c r="W730" s="3"/>
      <c r="X730" s="3"/>
      <c r="Y730" s="3"/>
      <c r="Z730" s="3"/>
      <c r="AA730" s="3"/>
    </row>
    <row r="731" spans="1:27" ht="13.2" x14ac:dyDescent="0.25">
      <c r="A731" s="1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4"/>
      <c r="S731" s="4"/>
      <c r="T731" s="4"/>
      <c r="U731" s="4"/>
      <c r="V731" s="3"/>
      <c r="W731" s="3"/>
      <c r="X731" s="3"/>
      <c r="Y731" s="3"/>
      <c r="Z731" s="3"/>
      <c r="AA731" s="3"/>
    </row>
    <row r="732" spans="1:27" ht="13.2" x14ac:dyDescent="0.25">
      <c r="A732" s="1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4"/>
      <c r="S732" s="4"/>
      <c r="T732" s="4"/>
      <c r="U732" s="4"/>
      <c r="V732" s="3"/>
      <c r="W732" s="3"/>
      <c r="X732" s="3"/>
      <c r="Y732" s="3"/>
      <c r="Z732" s="3"/>
      <c r="AA732" s="3"/>
    </row>
    <row r="733" spans="1:27" ht="13.2" x14ac:dyDescent="0.25">
      <c r="A733" s="1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4"/>
      <c r="S733" s="4"/>
      <c r="T733" s="4"/>
      <c r="U733" s="4"/>
      <c r="V733" s="3"/>
      <c r="W733" s="3"/>
      <c r="X733" s="3"/>
      <c r="Y733" s="3"/>
      <c r="Z733" s="3"/>
      <c r="AA733" s="3"/>
    </row>
    <row r="734" spans="1:27" ht="13.2" x14ac:dyDescent="0.25">
      <c r="A734" s="1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4"/>
      <c r="S734" s="4"/>
      <c r="T734" s="4"/>
      <c r="U734" s="4"/>
      <c r="V734" s="3"/>
      <c r="W734" s="3"/>
      <c r="X734" s="3"/>
      <c r="Y734" s="3"/>
      <c r="Z734" s="3"/>
      <c r="AA734" s="3"/>
    </row>
    <row r="735" spans="1:27" ht="13.2" x14ac:dyDescent="0.25">
      <c r="A735" s="1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4"/>
      <c r="S735" s="4"/>
      <c r="T735" s="4"/>
      <c r="U735" s="4"/>
      <c r="V735" s="3"/>
      <c r="W735" s="3"/>
      <c r="X735" s="3"/>
      <c r="Y735" s="3"/>
      <c r="Z735" s="3"/>
      <c r="AA735" s="3"/>
    </row>
    <row r="736" spans="1:27" ht="13.2" x14ac:dyDescent="0.25">
      <c r="A736" s="1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4"/>
      <c r="S736" s="4"/>
      <c r="T736" s="4"/>
      <c r="U736" s="4"/>
      <c r="V736" s="3"/>
      <c r="W736" s="3"/>
      <c r="X736" s="3"/>
      <c r="Y736" s="3"/>
      <c r="Z736" s="3"/>
      <c r="AA736" s="3"/>
    </row>
    <row r="737" spans="1:27" ht="13.2" x14ac:dyDescent="0.25">
      <c r="A737" s="1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4"/>
      <c r="S737" s="4"/>
      <c r="T737" s="4"/>
      <c r="U737" s="4"/>
      <c r="V737" s="3"/>
      <c r="W737" s="3"/>
      <c r="X737" s="3"/>
      <c r="Y737" s="3"/>
      <c r="Z737" s="3"/>
      <c r="AA737" s="3"/>
    </row>
    <row r="738" spans="1:27" ht="13.2" x14ac:dyDescent="0.25">
      <c r="A738" s="1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4"/>
      <c r="S738" s="4"/>
      <c r="T738" s="4"/>
      <c r="U738" s="4"/>
      <c r="V738" s="3"/>
      <c r="W738" s="3"/>
      <c r="X738" s="3"/>
      <c r="Y738" s="3"/>
      <c r="Z738" s="3"/>
      <c r="AA738" s="3"/>
    </row>
    <row r="739" spans="1:27" ht="13.2" x14ac:dyDescent="0.25">
      <c r="A739" s="1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4"/>
      <c r="S739" s="4"/>
      <c r="T739" s="4"/>
      <c r="U739" s="4"/>
      <c r="V739" s="3"/>
      <c r="W739" s="3"/>
      <c r="X739" s="3"/>
      <c r="Y739" s="3"/>
      <c r="Z739" s="3"/>
      <c r="AA739" s="3"/>
    </row>
    <row r="740" spans="1:27" ht="13.2" x14ac:dyDescent="0.25">
      <c r="A740" s="1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4"/>
      <c r="S740" s="4"/>
      <c r="T740" s="4"/>
      <c r="U740" s="4"/>
      <c r="V740" s="3"/>
      <c r="W740" s="3"/>
      <c r="X740" s="3"/>
      <c r="Y740" s="3"/>
      <c r="Z740" s="3"/>
      <c r="AA740" s="3"/>
    </row>
    <row r="741" spans="1:27" ht="13.2" x14ac:dyDescent="0.25">
      <c r="A741" s="1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4"/>
      <c r="S741" s="4"/>
      <c r="T741" s="4"/>
      <c r="U741" s="4"/>
      <c r="V741" s="3"/>
      <c r="W741" s="3"/>
      <c r="X741" s="3"/>
      <c r="Y741" s="3"/>
      <c r="Z741" s="3"/>
      <c r="AA741" s="3"/>
    </row>
    <row r="742" spans="1:27" ht="13.2" x14ac:dyDescent="0.25">
      <c r="A742" s="1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4"/>
      <c r="S742" s="4"/>
      <c r="T742" s="4"/>
      <c r="U742" s="4"/>
      <c r="V742" s="3"/>
      <c r="W742" s="3"/>
      <c r="X742" s="3"/>
      <c r="Y742" s="3"/>
      <c r="Z742" s="3"/>
      <c r="AA742" s="3"/>
    </row>
    <row r="743" spans="1:27" ht="13.2" x14ac:dyDescent="0.25">
      <c r="A743" s="1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4"/>
      <c r="S743" s="4"/>
      <c r="T743" s="4"/>
      <c r="U743" s="4"/>
      <c r="V743" s="3"/>
      <c r="W743" s="3"/>
      <c r="X743" s="3"/>
      <c r="Y743" s="3"/>
      <c r="Z743" s="3"/>
      <c r="AA743" s="3"/>
    </row>
    <row r="744" spans="1:27" ht="13.2" x14ac:dyDescent="0.25">
      <c r="A744" s="1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4"/>
      <c r="S744" s="4"/>
      <c r="T744" s="4"/>
      <c r="U744" s="4"/>
      <c r="V744" s="3"/>
      <c r="W744" s="3"/>
      <c r="X744" s="3"/>
      <c r="Y744" s="3"/>
      <c r="Z744" s="3"/>
      <c r="AA744" s="3"/>
    </row>
    <row r="745" spans="1:27" ht="13.2" x14ac:dyDescent="0.25">
      <c r="A745" s="1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4"/>
      <c r="S745" s="4"/>
      <c r="T745" s="4"/>
      <c r="U745" s="4"/>
      <c r="V745" s="3"/>
      <c r="W745" s="3"/>
      <c r="X745" s="3"/>
      <c r="Y745" s="3"/>
      <c r="Z745" s="3"/>
      <c r="AA745" s="3"/>
    </row>
    <row r="746" spans="1:27" ht="13.2" x14ac:dyDescent="0.25">
      <c r="A746" s="1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4"/>
      <c r="S746" s="4"/>
      <c r="T746" s="4"/>
      <c r="U746" s="4"/>
      <c r="V746" s="3"/>
      <c r="W746" s="3"/>
      <c r="X746" s="3"/>
      <c r="Y746" s="3"/>
      <c r="Z746" s="3"/>
      <c r="AA746" s="3"/>
    </row>
    <row r="747" spans="1:27" ht="13.2" x14ac:dyDescent="0.25">
      <c r="A747" s="1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4"/>
      <c r="S747" s="4"/>
      <c r="T747" s="4"/>
      <c r="U747" s="4"/>
      <c r="V747" s="3"/>
      <c r="W747" s="3"/>
      <c r="X747" s="3"/>
      <c r="Y747" s="3"/>
      <c r="Z747" s="3"/>
      <c r="AA747" s="3"/>
    </row>
    <row r="748" spans="1:27" ht="13.2" x14ac:dyDescent="0.25">
      <c r="A748" s="1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4"/>
      <c r="S748" s="4"/>
      <c r="T748" s="4"/>
      <c r="U748" s="4"/>
      <c r="V748" s="3"/>
      <c r="W748" s="3"/>
      <c r="X748" s="3"/>
      <c r="Y748" s="3"/>
      <c r="Z748" s="3"/>
      <c r="AA748" s="3"/>
    </row>
    <row r="749" spans="1:27" ht="13.2" x14ac:dyDescent="0.25">
      <c r="A749" s="1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4"/>
      <c r="S749" s="4"/>
      <c r="T749" s="4"/>
      <c r="U749" s="4"/>
      <c r="V749" s="3"/>
      <c r="W749" s="3"/>
      <c r="X749" s="3"/>
      <c r="Y749" s="3"/>
      <c r="Z749" s="3"/>
      <c r="AA749" s="3"/>
    </row>
    <row r="750" spans="1:27" ht="13.2" x14ac:dyDescent="0.25">
      <c r="A750" s="1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4"/>
      <c r="S750" s="4"/>
      <c r="T750" s="4"/>
      <c r="U750" s="4"/>
      <c r="V750" s="3"/>
      <c r="W750" s="3"/>
      <c r="X750" s="3"/>
      <c r="Y750" s="3"/>
      <c r="Z750" s="3"/>
      <c r="AA750" s="3"/>
    </row>
    <row r="751" spans="1:27" ht="13.2" x14ac:dyDescent="0.25">
      <c r="A751" s="1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4"/>
      <c r="S751" s="4"/>
      <c r="T751" s="4"/>
      <c r="U751" s="4"/>
      <c r="V751" s="3"/>
      <c r="W751" s="3"/>
      <c r="X751" s="3"/>
      <c r="Y751" s="3"/>
      <c r="Z751" s="3"/>
      <c r="AA751" s="3"/>
    </row>
    <row r="752" spans="1:27" ht="13.2" x14ac:dyDescent="0.25">
      <c r="A752" s="1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4"/>
      <c r="S752" s="4"/>
      <c r="T752" s="4"/>
      <c r="U752" s="4"/>
      <c r="V752" s="3"/>
      <c r="W752" s="3"/>
      <c r="X752" s="3"/>
      <c r="Y752" s="3"/>
      <c r="Z752" s="3"/>
      <c r="AA752" s="3"/>
    </row>
    <row r="753" spans="1:27" ht="13.2" x14ac:dyDescent="0.25">
      <c r="A753" s="1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4"/>
      <c r="S753" s="4"/>
      <c r="T753" s="4"/>
      <c r="U753" s="4"/>
      <c r="V753" s="3"/>
      <c r="W753" s="3"/>
      <c r="X753" s="3"/>
      <c r="Y753" s="3"/>
      <c r="Z753" s="3"/>
      <c r="AA753" s="3"/>
    </row>
    <row r="754" spans="1:27" ht="13.2" x14ac:dyDescent="0.25">
      <c r="A754" s="1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4"/>
      <c r="S754" s="4"/>
      <c r="T754" s="4"/>
      <c r="U754" s="4"/>
      <c r="V754" s="3"/>
      <c r="W754" s="3"/>
      <c r="X754" s="3"/>
      <c r="Y754" s="3"/>
      <c r="Z754" s="3"/>
      <c r="AA754" s="3"/>
    </row>
    <row r="755" spans="1:27" ht="13.2" x14ac:dyDescent="0.25">
      <c r="A755" s="1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4"/>
      <c r="S755" s="4"/>
      <c r="T755" s="4"/>
      <c r="U755" s="4"/>
      <c r="V755" s="3"/>
      <c r="W755" s="3"/>
      <c r="X755" s="3"/>
      <c r="Y755" s="3"/>
      <c r="Z755" s="3"/>
      <c r="AA755" s="3"/>
    </row>
    <row r="756" spans="1:27" ht="13.2" x14ac:dyDescent="0.25">
      <c r="A756" s="1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4"/>
      <c r="S756" s="4"/>
      <c r="T756" s="4"/>
      <c r="U756" s="4"/>
      <c r="V756" s="3"/>
      <c r="W756" s="3"/>
      <c r="X756" s="3"/>
      <c r="Y756" s="3"/>
      <c r="Z756" s="3"/>
      <c r="AA756" s="3"/>
    </row>
    <row r="757" spans="1:27" ht="13.2" x14ac:dyDescent="0.25">
      <c r="A757" s="1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4"/>
      <c r="S757" s="4"/>
      <c r="T757" s="4"/>
      <c r="U757" s="4"/>
      <c r="V757" s="3"/>
      <c r="W757" s="3"/>
      <c r="X757" s="3"/>
      <c r="Y757" s="3"/>
      <c r="Z757" s="3"/>
      <c r="AA757" s="3"/>
    </row>
    <row r="758" spans="1:27" ht="13.2" x14ac:dyDescent="0.25">
      <c r="A758" s="1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4"/>
      <c r="S758" s="4"/>
      <c r="T758" s="4"/>
      <c r="U758" s="4"/>
      <c r="V758" s="3"/>
      <c r="W758" s="3"/>
      <c r="X758" s="3"/>
      <c r="Y758" s="3"/>
      <c r="Z758" s="3"/>
      <c r="AA758" s="3"/>
    </row>
    <row r="759" spans="1:27" ht="13.2" x14ac:dyDescent="0.25">
      <c r="A759" s="1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4"/>
      <c r="S759" s="4"/>
      <c r="T759" s="4"/>
      <c r="U759" s="4"/>
      <c r="V759" s="3"/>
      <c r="W759" s="3"/>
      <c r="X759" s="3"/>
      <c r="Y759" s="3"/>
      <c r="Z759" s="3"/>
      <c r="AA759" s="3"/>
    </row>
    <row r="760" spans="1:27" ht="13.2" x14ac:dyDescent="0.25">
      <c r="A760" s="1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4"/>
      <c r="S760" s="4"/>
      <c r="T760" s="4"/>
      <c r="U760" s="4"/>
      <c r="V760" s="3"/>
      <c r="W760" s="3"/>
      <c r="X760" s="3"/>
      <c r="Y760" s="3"/>
      <c r="Z760" s="3"/>
      <c r="AA760" s="3"/>
    </row>
    <row r="761" spans="1:27" ht="13.2" x14ac:dyDescent="0.25">
      <c r="A761" s="1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4"/>
      <c r="S761" s="4"/>
      <c r="T761" s="4"/>
      <c r="U761" s="4"/>
      <c r="V761" s="3"/>
      <c r="W761" s="3"/>
      <c r="X761" s="3"/>
      <c r="Y761" s="3"/>
      <c r="Z761" s="3"/>
      <c r="AA761" s="3"/>
    </row>
    <row r="762" spans="1:27" ht="13.2" x14ac:dyDescent="0.25">
      <c r="A762" s="1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4"/>
      <c r="S762" s="4"/>
      <c r="T762" s="4"/>
      <c r="U762" s="4"/>
      <c r="V762" s="3"/>
      <c r="W762" s="3"/>
      <c r="X762" s="3"/>
      <c r="Y762" s="3"/>
      <c r="Z762" s="3"/>
      <c r="AA762" s="3"/>
    </row>
    <row r="763" spans="1:27" ht="13.2" x14ac:dyDescent="0.25">
      <c r="A763" s="1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4"/>
      <c r="S763" s="4"/>
      <c r="T763" s="4"/>
      <c r="U763" s="4"/>
      <c r="V763" s="3"/>
      <c r="W763" s="3"/>
      <c r="X763" s="3"/>
      <c r="Y763" s="3"/>
      <c r="Z763" s="3"/>
      <c r="AA763" s="3"/>
    </row>
    <row r="764" spans="1:27" ht="13.2" x14ac:dyDescent="0.25">
      <c r="A764" s="1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4"/>
      <c r="S764" s="4"/>
      <c r="T764" s="4"/>
      <c r="U764" s="4"/>
      <c r="V764" s="3"/>
      <c r="W764" s="3"/>
      <c r="X764" s="3"/>
      <c r="Y764" s="3"/>
      <c r="Z764" s="3"/>
      <c r="AA764" s="3"/>
    </row>
    <row r="765" spans="1:27" ht="13.2" x14ac:dyDescent="0.25">
      <c r="A765" s="1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4"/>
      <c r="S765" s="4"/>
      <c r="T765" s="4"/>
      <c r="U765" s="4"/>
      <c r="V765" s="3"/>
      <c r="W765" s="3"/>
      <c r="X765" s="3"/>
      <c r="Y765" s="3"/>
      <c r="Z765" s="3"/>
      <c r="AA765" s="3"/>
    </row>
    <row r="766" spans="1:27" ht="13.2" x14ac:dyDescent="0.25">
      <c r="A766" s="1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4"/>
      <c r="S766" s="4"/>
      <c r="T766" s="4"/>
      <c r="U766" s="4"/>
      <c r="V766" s="3"/>
      <c r="W766" s="3"/>
      <c r="X766" s="3"/>
      <c r="Y766" s="3"/>
      <c r="Z766" s="3"/>
      <c r="AA766" s="3"/>
    </row>
    <row r="767" spans="1:27" ht="13.2" x14ac:dyDescent="0.25">
      <c r="A767" s="1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4"/>
      <c r="S767" s="4"/>
      <c r="T767" s="4"/>
      <c r="U767" s="4"/>
      <c r="V767" s="3"/>
      <c r="W767" s="3"/>
      <c r="X767" s="3"/>
      <c r="Y767" s="3"/>
      <c r="Z767" s="3"/>
      <c r="AA767" s="3"/>
    </row>
    <row r="768" spans="1:27" ht="13.2" x14ac:dyDescent="0.25">
      <c r="A768" s="1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4"/>
      <c r="S768" s="4"/>
      <c r="T768" s="4"/>
      <c r="U768" s="4"/>
      <c r="V768" s="3"/>
      <c r="W768" s="3"/>
      <c r="X768" s="3"/>
      <c r="Y768" s="3"/>
      <c r="Z768" s="3"/>
      <c r="AA768" s="3"/>
    </row>
    <row r="769" spans="1:27" ht="13.2" x14ac:dyDescent="0.25">
      <c r="A769" s="1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4"/>
      <c r="S769" s="4"/>
      <c r="T769" s="4"/>
      <c r="U769" s="4"/>
      <c r="V769" s="3"/>
      <c r="W769" s="3"/>
      <c r="X769" s="3"/>
      <c r="Y769" s="3"/>
      <c r="Z769" s="3"/>
      <c r="AA769" s="3"/>
    </row>
    <row r="770" spans="1:27" ht="13.2" x14ac:dyDescent="0.25">
      <c r="A770" s="1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4"/>
      <c r="S770" s="4"/>
      <c r="T770" s="4"/>
      <c r="U770" s="4"/>
      <c r="V770" s="3"/>
      <c r="W770" s="3"/>
      <c r="X770" s="3"/>
      <c r="Y770" s="3"/>
      <c r="Z770" s="3"/>
      <c r="AA770" s="3"/>
    </row>
    <row r="771" spans="1:27" ht="13.2" x14ac:dyDescent="0.25">
      <c r="A771" s="1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4"/>
      <c r="S771" s="4"/>
      <c r="T771" s="4"/>
      <c r="U771" s="4"/>
      <c r="V771" s="3"/>
      <c r="W771" s="3"/>
      <c r="X771" s="3"/>
      <c r="Y771" s="3"/>
      <c r="Z771" s="3"/>
      <c r="AA771" s="3"/>
    </row>
    <row r="772" spans="1:27" ht="13.2" x14ac:dyDescent="0.25">
      <c r="A772" s="1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4"/>
      <c r="S772" s="4"/>
      <c r="T772" s="4"/>
      <c r="U772" s="4"/>
      <c r="V772" s="3"/>
      <c r="W772" s="3"/>
      <c r="X772" s="3"/>
      <c r="Y772" s="3"/>
      <c r="Z772" s="3"/>
      <c r="AA772" s="3"/>
    </row>
    <row r="773" spans="1:27" ht="13.2" x14ac:dyDescent="0.25">
      <c r="A773" s="1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4"/>
      <c r="S773" s="4"/>
      <c r="T773" s="4"/>
      <c r="U773" s="4"/>
      <c r="V773" s="3"/>
      <c r="W773" s="3"/>
      <c r="X773" s="3"/>
      <c r="Y773" s="3"/>
      <c r="Z773" s="3"/>
      <c r="AA773" s="3"/>
    </row>
    <row r="774" spans="1:27" ht="13.2" x14ac:dyDescent="0.25">
      <c r="A774" s="1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4"/>
      <c r="S774" s="4"/>
      <c r="T774" s="4"/>
      <c r="U774" s="4"/>
      <c r="V774" s="3"/>
      <c r="W774" s="3"/>
      <c r="X774" s="3"/>
      <c r="Y774" s="3"/>
      <c r="Z774" s="3"/>
      <c r="AA774" s="3"/>
    </row>
    <row r="775" spans="1:27" ht="13.2" x14ac:dyDescent="0.25">
      <c r="A775" s="1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4"/>
      <c r="S775" s="4"/>
      <c r="T775" s="4"/>
      <c r="U775" s="4"/>
      <c r="V775" s="3"/>
      <c r="W775" s="3"/>
      <c r="X775" s="3"/>
      <c r="Y775" s="3"/>
      <c r="Z775" s="3"/>
      <c r="AA775" s="3"/>
    </row>
    <row r="776" spans="1:27" ht="13.2" x14ac:dyDescent="0.25">
      <c r="A776" s="1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4"/>
      <c r="S776" s="4"/>
      <c r="T776" s="4"/>
      <c r="U776" s="4"/>
      <c r="V776" s="3"/>
      <c r="W776" s="3"/>
      <c r="X776" s="3"/>
      <c r="Y776" s="3"/>
      <c r="Z776" s="3"/>
      <c r="AA776" s="3"/>
    </row>
    <row r="777" spans="1:27" ht="13.2" x14ac:dyDescent="0.25">
      <c r="A777" s="1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4"/>
      <c r="S777" s="4"/>
      <c r="T777" s="4"/>
      <c r="U777" s="4"/>
      <c r="V777" s="3"/>
      <c r="W777" s="3"/>
      <c r="X777" s="3"/>
      <c r="Y777" s="3"/>
      <c r="Z777" s="3"/>
      <c r="AA777" s="3"/>
    </row>
    <row r="778" spans="1:27" ht="13.2" x14ac:dyDescent="0.25">
      <c r="A778" s="1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4"/>
      <c r="S778" s="4"/>
      <c r="T778" s="4"/>
      <c r="U778" s="4"/>
      <c r="V778" s="3"/>
      <c r="W778" s="3"/>
      <c r="X778" s="3"/>
      <c r="Y778" s="3"/>
      <c r="Z778" s="3"/>
      <c r="AA778" s="3"/>
    </row>
    <row r="779" spans="1:27" ht="13.2" x14ac:dyDescent="0.25">
      <c r="A779" s="1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4"/>
      <c r="S779" s="4"/>
      <c r="T779" s="4"/>
      <c r="U779" s="4"/>
      <c r="V779" s="3"/>
      <c r="W779" s="3"/>
      <c r="X779" s="3"/>
      <c r="Y779" s="3"/>
      <c r="Z779" s="3"/>
      <c r="AA779" s="3"/>
    </row>
    <row r="780" spans="1:27" ht="13.2" x14ac:dyDescent="0.25">
      <c r="A780" s="1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4"/>
      <c r="S780" s="4"/>
      <c r="T780" s="4"/>
      <c r="U780" s="4"/>
      <c r="V780" s="3"/>
      <c r="W780" s="3"/>
      <c r="X780" s="3"/>
      <c r="Y780" s="3"/>
      <c r="Z780" s="3"/>
      <c r="AA780" s="3"/>
    </row>
    <row r="781" spans="1:27" ht="13.2" x14ac:dyDescent="0.25">
      <c r="A781" s="1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4"/>
      <c r="S781" s="4"/>
      <c r="T781" s="4"/>
      <c r="U781" s="4"/>
      <c r="V781" s="3"/>
      <c r="W781" s="3"/>
      <c r="X781" s="3"/>
      <c r="Y781" s="3"/>
      <c r="Z781" s="3"/>
      <c r="AA781" s="3"/>
    </row>
    <row r="782" spans="1:27" ht="13.2" x14ac:dyDescent="0.25">
      <c r="A782" s="1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4"/>
      <c r="S782" s="4"/>
      <c r="T782" s="4"/>
      <c r="U782" s="4"/>
      <c r="V782" s="3"/>
      <c r="W782" s="3"/>
      <c r="X782" s="3"/>
      <c r="Y782" s="3"/>
      <c r="Z782" s="3"/>
      <c r="AA782" s="3"/>
    </row>
    <row r="783" spans="1:27" ht="13.2" x14ac:dyDescent="0.25">
      <c r="A783" s="1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4"/>
      <c r="S783" s="4"/>
      <c r="T783" s="4"/>
      <c r="U783" s="4"/>
      <c r="V783" s="3"/>
      <c r="W783" s="3"/>
      <c r="X783" s="3"/>
      <c r="Y783" s="3"/>
      <c r="Z783" s="3"/>
      <c r="AA783" s="3"/>
    </row>
    <row r="784" spans="1:27" ht="13.2" x14ac:dyDescent="0.25">
      <c r="A784" s="1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4"/>
      <c r="S784" s="4"/>
      <c r="T784" s="4"/>
      <c r="U784" s="4"/>
      <c r="V784" s="3"/>
      <c r="W784" s="3"/>
      <c r="X784" s="3"/>
      <c r="Y784" s="3"/>
      <c r="Z784" s="3"/>
      <c r="AA784" s="3"/>
    </row>
    <row r="785" spans="1:27" ht="13.2" x14ac:dyDescent="0.25">
      <c r="A785" s="1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4"/>
      <c r="S785" s="4"/>
      <c r="T785" s="4"/>
      <c r="U785" s="4"/>
      <c r="V785" s="3"/>
      <c r="W785" s="3"/>
      <c r="X785" s="3"/>
      <c r="Y785" s="3"/>
      <c r="Z785" s="3"/>
      <c r="AA785" s="3"/>
    </row>
    <row r="786" spans="1:27" ht="13.2" x14ac:dyDescent="0.25">
      <c r="A786" s="1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4"/>
      <c r="S786" s="4"/>
      <c r="T786" s="4"/>
      <c r="U786" s="4"/>
      <c r="V786" s="3"/>
      <c r="W786" s="3"/>
      <c r="X786" s="3"/>
      <c r="Y786" s="3"/>
      <c r="Z786" s="3"/>
      <c r="AA786" s="3"/>
    </row>
    <row r="787" spans="1:27" ht="13.2" x14ac:dyDescent="0.25">
      <c r="A787" s="1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4"/>
      <c r="S787" s="4"/>
      <c r="T787" s="4"/>
      <c r="U787" s="4"/>
      <c r="V787" s="3"/>
      <c r="W787" s="3"/>
      <c r="X787" s="3"/>
      <c r="Y787" s="3"/>
      <c r="Z787" s="3"/>
      <c r="AA787" s="3"/>
    </row>
    <row r="788" spans="1:27" ht="13.2" x14ac:dyDescent="0.25">
      <c r="A788" s="1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4"/>
      <c r="S788" s="4"/>
      <c r="T788" s="4"/>
      <c r="U788" s="4"/>
      <c r="V788" s="3"/>
      <c r="W788" s="3"/>
      <c r="X788" s="3"/>
      <c r="Y788" s="3"/>
      <c r="Z788" s="3"/>
      <c r="AA788" s="3"/>
    </row>
    <row r="789" spans="1:27" ht="13.2" x14ac:dyDescent="0.25">
      <c r="A789" s="1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4"/>
      <c r="S789" s="4"/>
      <c r="T789" s="4"/>
      <c r="U789" s="4"/>
      <c r="V789" s="3"/>
      <c r="W789" s="3"/>
      <c r="X789" s="3"/>
      <c r="Y789" s="3"/>
      <c r="Z789" s="3"/>
      <c r="AA789" s="3"/>
    </row>
    <row r="790" spans="1:27" ht="13.2" x14ac:dyDescent="0.25">
      <c r="A790" s="1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4"/>
      <c r="S790" s="4"/>
      <c r="T790" s="4"/>
      <c r="U790" s="4"/>
      <c r="V790" s="3"/>
      <c r="W790" s="3"/>
      <c r="X790" s="3"/>
      <c r="Y790" s="3"/>
      <c r="Z790" s="3"/>
      <c r="AA790" s="3"/>
    </row>
    <row r="791" spans="1:27" ht="13.2" x14ac:dyDescent="0.25">
      <c r="A791" s="1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4"/>
      <c r="S791" s="4"/>
      <c r="T791" s="4"/>
      <c r="U791" s="4"/>
      <c r="V791" s="3"/>
      <c r="W791" s="3"/>
      <c r="X791" s="3"/>
      <c r="Y791" s="3"/>
      <c r="Z791" s="3"/>
      <c r="AA791" s="3"/>
    </row>
    <row r="792" spans="1:27" ht="13.2" x14ac:dyDescent="0.25">
      <c r="A792" s="1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4"/>
      <c r="S792" s="4"/>
      <c r="T792" s="4"/>
      <c r="U792" s="4"/>
      <c r="V792" s="3"/>
      <c r="W792" s="3"/>
      <c r="X792" s="3"/>
      <c r="Y792" s="3"/>
      <c r="Z792" s="3"/>
      <c r="AA792" s="3"/>
    </row>
    <row r="793" spans="1:27" ht="13.2" x14ac:dyDescent="0.25">
      <c r="A793" s="1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4"/>
      <c r="S793" s="4"/>
      <c r="T793" s="4"/>
      <c r="U793" s="4"/>
      <c r="V793" s="3"/>
      <c r="W793" s="3"/>
      <c r="X793" s="3"/>
      <c r="Y793" s="3"/>
      <c r="Z793" s="3"/>
      <c r="AA793" s="3"/>
    </row>
    <row r="794" spans="1:27" ht="13.2" x14ac:dyDescent="0.25">
      <c r="A794" s="1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4"/>
      <c r="S794" s="4"/>
      <c r="T794" s="4"/>
      <c r="U794" s="4"/>
      <c r="V794" s="3"/>
      <c r="W794" s="3"/>
      <c r="X794" s="3"/>
      <c r="Y794" s="3"/>
      <c r="Z794" s="3"/>
      <c r="AA794" s="3"/>
    </row>
    <row r="795" spans="1:27" ht="13.2" x14ac:dyDescent="0.25">
      <c r="A795" s="1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4"/>
      <c r="S795" s="4"/>
      <c r="T795" s="4"/>
      <c r="U795" s="4"/>
      <c r="V795" s="3"/>
      <c r="W795" s="3"/>
      <c r="X795" s="3"/>
      <c r="Y795" s="3"/>
      <c r="Z795" s="3"/>
      <c r="AA795" s="3"/>
    </row>
    <row r="796" spans="1:27" ht="13.2" x14ac:dyDescent="0.25">
      <c r="A796" s="1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4"/>
      <c r="S796" s="4"/>
      <c r="T796" s="4"/>
      <c r="U796" s="4"/>
      <c r="V796" s="3"/>
      <c r="W796" s="3"/>
      <c r="X796" s="3"/>
      <c r="Y796" s="3"/>
      <c r="Z796" s="3"/>
      <c r="AA796" s="3"/>
    </row>
    <row r="797" spans="1:27" ht="13.2" x14ac:dyDescent="0.25">
      <c r="A797" s="1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4"/>
      <c r="S797" s="4"/>
      <c r="T797" s="4"/>
      <c r="U797" s="4"/>
      <c r="V797" s="3"/>
      <c r="W797" s="3"/>
      <c r="X797" s="3"/>
      <c r="Y797" s="3"/>
      <c r="Z797" s="3"/>
      <c r="AA797" s="3"/>
    </row>
    <row r="798" spans="1:27" ht="13.2" x14ac:dyDescent="0.25">
      <c r="A798" s="1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4"/>
      <c r="S798" s="4"/>
      <c r="T798" s="4"/>
      <c r="U798" s="4"/>
      <c r="V798" s="3"/>
      <c r="W798" s="3"/>
      <c r="X798" s="3"/>
      <c r="Y798" s="3"/>
      <c r="Z798" s="3"/>
      <c r="AA798" s="3"/>
    </row>
    <row r="799" spans="1:27" ht="13.2" x14ac:dyDescent="0.25">
      <c r="A799" s="1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4"/>
      <c r="S799" s="4"/>
      <c r="T799" s="4"/>
      <c r="U799" s="4"/>
      <c r="V799" s="3"/>
      <c r="W799" s="3"/>
      <c r="X799" s="3"/>
      <c r="Y799" s="3"/>
      <c r="Z799" s="3"/>
      <c r="AA799" s="3"/>
    </row>
    <row r="800" spans="1:27" ht="13.2" x14ac:dyDescent="0.25">
      <c r="A800" s="1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4"/>
      <c r="S800" s="4"/>
      <c r="T800" s="4"/>
      <c r="U800" s="4"/>
      <c r="V800" s="3"/>
      <c r="W800" s="3"/>
      <c r="X800" s="3"/>
      <c r="Y800" s="3"/>
      <c r="Z800" s="3"/>
      <c r="AA800" s="3"/>
    </row>
    <row r="801" spans="1:27" ht="13.2" x14ac:dyDescent="0.25">
      <c r="A801" s="1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4"/>
      <c r="S801" s="4"/>
      <c r="T801" s="4"/>
      <c r="U801" s="4"/>
      <c r="V801" s="3"/>
      <c r="W801" s="3"/>
      <c r="X801" s="3"/>
      <c r="Y801" s="3"/>
      <c r="Z801" s="3"/>
      <c r="AA801" s="3"/>
    </row>
    <row r="802" spans="1:27" ht="13.2" x14ac:dyDescent="0.25">
      <c r="A802" s="1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4"/>
      <c r="S802" s="4"/>
      <c r="T802" s="4"/>
      <c r="U802" s="4"/>
      <c r="V802" s="3"/>
      <c r="W802" s="3"/>
      <c r="X802" s="3"/>
      <c r="Y802" s="3"/>
      <c r="Z802" s="3"/>
      <c r="AA802" s="3"/>
    </row>
    <row r="803" spans="1:27" ht="13.2" x14ac:dyDescent="0.25">
      <c r="A803" s="1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4"/>
      <c r="S803" s="4"/>
      <c r="T803" s="4"/>
      <c r="U803" s="4"/>
      <c r="V803" s="3"/>
      <c r="W803" s="3"/>
      <c r="X803" s="3"/>
      <c r="Y803" s="3"/>
      <c r="Z803" s="3"/>
      <c r="AA803" s="3"/>
    </row>
    <row r="804" spans="1:27" ht="13.2" x14ac:dyDescent="0.25">
      <c r="A804" s="1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4"/>
      <c r="S804" s="4"/>
      <c r="T804" s="4"/>
      <c r="U804" s="4"/>
      <c r="V804" s="3"/>
      <c r="W804" s="3"/>
      <c r="X804" s="3"/>
      <c r="Y804" s="3"/>
      <c r="Z804" s="3"/>
      <c r="AA804" s="3"/>
    </row>
    <row r="805" spans="1:27" ht="13.2" x14ac:dyDescent="0.25">
      <c r="A805" s="1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4"/>
      <c r="S805" s="4"/>
      <c r="T805" s="4"/>
      <c r="U805" s="4"/>
      <c r="V805" s="3"/>
      <c r="W805" s="3"/>
      <c r="X805" s="3"/>
      <c r="Y805" s="3"/>
      <c r="Z805" s="3"/>
      <c r="AA805" s="3"/>
    </row>
    <row r="806" spans="1:27" ht="13.2" x14ac:dyDescent="0.25">
      <c r="A806" s="1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4"/>
      <c r="S806" s="4"/>
      <c r="T806" s="4"/>
      <c r="U806" s="4"/>
      <c r="V806" s="3"/>
      <c r="W806" s="3"/>
      <c r="X806" s="3"/>
      <c r="Y806" s="3"/>
      <c r="Z806" s="3"/>
      <c r="AA806" s="3"/>
    </row>
    <row r="807" spans="1:27" ht="13.2" x14ac:dyDescent="0.25">
      <c r="A807" s="1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4"/>
      <c r="S807" s="4"/>
      <c r="T807" s="4"/>
      <c r="U807" s="4"/>
      <c r="V807" s="3"/>
      <c r="W807" s="3"/>
      <c r="X807" s="3"/>
      <c r="Y807" s="3"/>
      <c r="Z807" s="3"/>
      <c r="AA807" s="3"/>
    </row>
    <row r="808" spans="1:27" ht="13.2" x14ac:dyDescent="0.25">
      <c r="A808" s="1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4"/>
      <c r="S808" s="4"/>
      <c r="T808" s="4"/>
      <c r="U808" s="4"/>
      <c r="V808" s="3"/>
      <c r="W808" s="3"/>
      <c r="X808" s="3"/>
      <c r="Y808" s="3"/>
      <c r="Z808" s="3"/>
      <c r="AA808" s="3"/>
    </row>
    <row r="809" spans="1:27" ht="13.2" x14ac:dyDescent="0.25">
      <c r="A809" s="1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4"/>
      <c r="S809" s="4"/>
      <c r="T809" s="4"/>
      <c r="U809" s="4"/>
      <c r="V809" s="3"/>
      <c r="W809" s="3"/>
      <c r="X809" s="3"/>
      <c r="Y809" s="3"/>
      <c r="Z809" s="3"/>
      <c r="AA809" s="3"/>
    </row>
    <row r="810" spans="1:27" ht="13.2" x14ac:dyDescent="0.25">
      <c r="A810" s="1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4"/>
      <c r="S810" s="4"/>
      <c r="T810" s="4"/>
      <c r="U810" s="4"/>
      <c r="V810" s="3"/>
      <c r="W810" s="3"/>
      <c r="X810" s="3"/>
      <c r="Y810" s="3"/>
      <c r="Z810" s="3"/>
      <c r="AA810" s="3"/>
    </row>
    <row r="811" spans="1:27" ht="13.2" x14ac:dyDescent="0.25">
      <c r="A811" s="1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4"/>
      <c r="S811" s="4"/>
      <c r="T811" s="4"/>
      <c r="U811" s="4"/>
      <c r="V811" s="3"/>
      <c r="W811" s="3"/>
      <c r="X811" s="3"/>
      <c r="Y811" s="3"/>
      <c r="Z811" s="3"/>
      <c r="AA811" s="3"/>
    </row>
    <row r="812" spans="1:27" ht="13.2" x14ac:dyDescent="0.25">
      <c r="A812" s="1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4"/>
      <c r="S812" s="4"/>
      <c r="T812" s="4"/>
      <c r="U812" s="4"/>
      <c r="V812" s="3"/>
      <c r="W812" s="3"/>
      <c r="X812" s="3"/>
      <c r="Y812" s="3"/>
      <c r="Z812" s="3"/>
      <c r="AA812" s="3"/>
    </row>
    <row r="813" spans="1:27" ht="13.2" x14ac:dyDescent="0.25">
      <c r="A813" s="1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4"/>
      <c r="S813" s="4"/>
      <c r="T813" s="4"/>
      <c r="U813" s="4"/>
      <c r="V813" s="3"/>
      <c r="W813" s="3"/>
      <c r="X813" s="3"/>
      <c r="Y813" s="3"/>
      <c r="Z813" s="3"/>
      <c r="AA813" s="3"/>
    </row>
    <row r="814" spans="1:27" ht="13.2" x14ac:dyDescent="0.25">
      <c r="A814" s="1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4"/>
      <c r="S814" s="4"/>
      <c r="T814" s="4"/>
      <c r="U814" s="4"/>
      <c r="V814" s="3"/>
      <c r="W814" s="3"/>
      <c r="X814" s="3"/>
      <c r="Y814" s="3"/>
      <c r="Z814" s="3"/>
      <c r="AA814" s="3"/>
    </row>
    <row r="815" spans="1:27" ht="13.2" x14ac:dyDescent="0.25">
      <c r="A815" s="1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4"/>
      <c r="S815" s="4"/>
      <c r="T815" s="4"/>
      <c r="U815" s="4"/>
      <c r="V815" s="3"/>
      <c r="W815" s="3"/>
      <c r="X815" s="3"/>
      <c r="Y815" s="3"/>
      <c r="Z815" s="3"/>
      <c r="AA815" s="3"/>
    </row>
    <row r="816" spans="1:27" ht="13.2" x14ac:dyDescent="0.25">
      <c r="A816" s="1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4"/>
      <c r="S816" s="4"/>
      <c r="T816" s="4"/>
      <c r="U816" s="4"/>
      <c r="V816" s="3"/>
      <c r="W816" s="3"/>
      <c r="X816" s="3"/>
      <c r="Y816" s="3"/>
      <c r="Z816" s="3"/>
      <c r="AA816" s="3"/>
    </row>
    <row r="817" spans="1:27" ht="13.2" x14ac:dyDescent="0.25">
      <c r="A817" s="1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4"/>
      <c r="S817" s="4"/>
      <c r="T817" s="4"/>
      <c r="U817" s="4"/>
      <c r="V817" s="3"/>
      <c r="W817" s="3"/>
      <c r="X817" s="3"/>
      <c r="Y817" s="3"/>
      <c r="Z817" s="3"/>
      <c r="AA817" s="3"/>
    </row>
    <row r="818" spans="1:27" ht="13.2" x14ac:dyDescent="0.25">
      <c r="A818" s="1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4"/>
      <c r="S818" s="4"/>
      <c r="T818" s="4"/>
      <c r="U818" s="4"/>
      <c r="V818" s="3"/>
      <c r="W818" s="3"/>
      <c r="X818" s="3"/>
      <c r="Y818" s="3"/>
      <c r="Z818" s="3"/>
      <c r="AA818" s="3"/>
    </row>
    <row r="819" spans="1:27" ht="13.2" x14ac:dyDescent="0.25">
      <c r="A819" s="1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4"/>
      <c r="S819" s="4"/>
      <c r="T819" s="4"/>
      <c r="U819" s="4"/>
      <c r="V819" s="3"/>
      <c r="W819" s="3"/>
      <c r="X819" s="3"/>
      <c r="Y819" s="3"/>
      <c r="Z819" s="3"/>
      <c r="AA819" s="3"/>
    </row>
    <row r="820" spans="1:27" ht="13.2" x14ac:dyDescent="0.25">
      <c r="A820" s="1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4"/>
      <c r="S820" s="4"/>
      <c r="T820" s="4"/>
      <c r="U820" s="4"/>
      <c r="V820" s="3"/>
      <c r="W820" s="3"/>
      <c r="X820" s="3"/>
      <c r="Y820" s="3"/>
      <c r="Z820" s="3"/>
      <c r="AA820" s="3"/>
    </row>
    <row r="821" spans="1:27" ht="13.2" x14ac:dyDescent="0.25">
      <c r="A821" s="1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4"/>
      <c r="S821" s="4"/>
      <c r="T821" s="4"/>
      <c r="U821" s="4"/>
      <c r="V821" s="3"/>
      <c r="W821" s="3"/>
      <c r="X821" s="3"/>
      <c r="Y821" s="3"/>
      <c r="Z821" s="3"/>
      <c r="AA821" s="3"/>
    </row>
    <row r="822" spans="1:27" ht="13.2" x14ac:dyDescent="0.25">
      <c r="A822" s="1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4"/>
      <c r="S822" s="4"/>
      <c r="T822" s="4"/>
      <c r="U822" s="4"/>
      <c r="V822" s="3"/>
      <c r="W822" s="3"/>
      <c r="X822" s="3"/>
      <c r="Y822" s="3"/>
      <c r="Z822" s="3"/>
      <c r="AA822" s="3"/>
    </row>
    <row r="823" spans="1:27" ht="13.2" x14ac:dyDescent="0.25">
      <c r="A823" s="1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4"/>
      <c r="S823" s="4"/>
      <c r="T823" s="4"/>
      <c r="U823" s="4"/>
      <c r="V823" s="3"/>
      <c r="W823" s="3"/>
      <c r="X823" s="3"/>
      <c r="Y823" s="3"/>
      <c r="Z823" s="3"/>
      <c r="AA823" s="3"/>
    </row>
    <row r="824" spans="1:27" ht="13.2" x14ac:dyDescent="0.25">
      <c r="A824" s="1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4"/>
      <c r="S824" s="4"/>
      <c r="T824" s="4"/>
      <c r="U824" s="4"/>
      <c r="V824" s="3"/>
      <c r="W824" s="3"/>
      <c r="X824" s="3"/>
      <c r="Y824" s="3"/>
      <c r="Z824" s="3"/>
      <c r="AA824" s="3"/>
    </row>
    <row r="825" spans="1:27" ht="13.2" x14ac:dyDescent="0.25">
      <c r="A825" s="1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4"/>
      <c r="S825" s="4"/>
      <c r="T825" s="4"/>
      <c r="U825" s="4"/>
      <c r="V825" s="3"/>
      <c r="W825" s="3"/>
      <c r="X825" s="3"/>
      <c r="Y825" s="3"/>
      <c r="Z825" s="3"/>
      <c r="AA825" s="3"/>
    </row>
    <row r="826" spans="1:27" ht="13.2" x14ac:dyDescent="0.25">
      <c r="A826" s="1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4"/>
      <c r="S826" s="4"/>
      <c r="T826" s="4"/>
      <c r="U826" s="4"/>
      <c r="V826" s="3"/>
      <c r="W826" s="3"/>
      <c r="X826" s="3"/>
      <c r="Y826" s="3"/>
      <c r="Z826" s="3"/>
      <c r="AA826" s="3"/>
    </row>
    <row r="827" spans="1:27" ht="13.2" x14ac:dyDescent="0.25">
      <c r="A827" s="1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4"/>
      <c r="S827" s="4"/>
      <c r="T827" s="4"/>
      <c r="U827" s="4"/>
      <c r="V827" s="3"/>
      <c r="W827" s="3"/>
      <c r="X827" s="3"/>
      <c r="Y827" s="3"/>
      <c r="Z827" s="3"/>
      <c r="AA827" s="3"/>
    </row>
    <row r="828" spans="1:27" ht="13.2" x14ac:dyDescent="0.25">
      <c r="A828" s="1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4"/>
      <c r="S828" s="4"/>
      <c r="T828" s="4"/>
      <c r="U828" s="4"/>
      <c r="V828" s="3"/>
      <c r="W828" s="3"/>
      <c r="X828" s="3"/>
      <c r="Y828" s="3"/>
      <c r="Z828" s="3"/>
      <c r="AA828" s="3"/>
    </row>
    <row r="829" spans="1:27" ht="13.2" x14ac:dyDescent="0.25">
      <c r="A829" s="1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4"/>
      <c r="S829" s="4"/>
      <c r="T829" s="4"/>
      <c r="U829" s="4"/>
      <c r="V829" s="3"/>
      <c r="W829" s="3"/>
      <c r="X829" s="3"/>
      <c r="Y829" s="3"/>
      <c r="Z829" s="3"/>
      <c r="AA829" s="3"/>
    </row>
    <row r="830" spans="1:27" ht="13.2" x14ac:dyDescent="0.25">
      <c r="A830" s="1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4"/>
      <c r="S830" s="4"/>
      <c r="T830" s="4"/>
      <c r="U830" s="4"/>
      <c r="V830" s="3"/>
      <c r="W830" s="3"/>
      <c r="X830" s="3"/>
      <c r="Y830" s="3"/>
      <c r="Z830" s="3"/>
      <c r="AA830" s="3"/>
    </row>
    <row r="831" spans="1:27" ht="13.2" x14ac:dyDescent="0.25">
      <c r="A831" s="1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4"/>
      <c r="S831" s="4"/>
      <c r="T831" s="4"/>
      <c r="U831" s="4"/>
      <c r="V831" s="3"/>
      <c r="W831" s="3"/>
      <c r="X831" s="3"/>
      <c r="Y831" s="3"/>
      <c r="Z831" s="3"/>
      <c r="AA831" s="3"/>
    </row>
    <row r="832" spans="1:27" ht="13.2" x14ac:dyDescent="0.25">
      <c r="A832" s="1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4"/>
      <c r="S832" s="4"/>
      <c r="T832" s="4"/>
      <c r="U832" s="4"/>
      <c r="V832" s="3"/>
      <c r="W832" s="3"/>
      <c r="X832" s="3"/>
      <c r="Y832" s="3"/>
      <c r="Z832" s="3"/>
      <c r="AA832" s="3"/>
    </row>
    <row r="833" spans="1:27" ht="13.2" x14ac:dyDescent="0.25">
      <c r="A833" s="1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4"/>
      <c r="S833" s="4"/>
      <c r="T833" s="4"/>
      <c r="U833" s="4"/>
      <c r="V833" s="3"/>
      <c r="W833" s="3"/>
      <c r="X833" s="3"/>
      <c r="Y833" s="3"/>
      <c r="Z833" s="3"/>
      <c r="AA833" s="3"/>
    </row>
    <row r="834" spans="1:27" ht="13.2" x14ac:dyDescent="0.25">
      <c r="A834" s="1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4"/>
      <c r="S834" s="4"/>
      <c r="T834" s="4"/>
      <c r="U834" s="4"/>
      <c r="V834" s="3"/>
      <c r="W834" s="3"/>
      <c r="X834" s="3"/>
      <c r="Y834" s="3"/>
      <c r="Z834" s="3"/>
      <c r="AA834" s="3"/>
    </row>
    <row r="835" spans="1:27" ht="13.2" x14ac:dyDescent="0.25">
      <c r="A835" s="1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4"/>
      <c r="S835" s="4"/>
      <c r="T835" s="4"/>
      <c r="U835" s="4"/>
      <c r="V835" s="3"/>
      <c r="W835" s="3"/>
      <c r="X835" s="3"/>
      <c r="Y835" s="3"/>
      <c r="Z835" s="3"/>
      <c r="AA835" s="3"/>
    </row>
    <row r="836" spans="1:27" ht="13.2" x14ac:dyDescent="0.25">
      <c r="A836" s="1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4"/>
      <c r="S836" s="4"/>
      <c r="T836" s="4"/>
      <c r="U836" s="4"/>
      <c r="V836" s="3"/>
      <c r="W836" s="3"/>
      <c r="X836" s="3"/>
      <c r="Y836" s="3"/>
      <c r="Z836" s="3"/>
      <c r="AA836" s="3"/>
    </row>
    <row r="837" spans="1:27" ht="13.2" x14ac:dyDescent="0.25">
      <c r="A837" s="1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4"/>
      <c r="S837" s="4"/>
      <c r="T837" s="4"/>
      <c r="U837" s="4"/>
      <c r="V837" s="3"/>
      <c r="W837" s="3"/>
      <c r="X837" s="3"/>
      <c r="Y837" s="3"/>
      <c r="Z837" s="3"/>
      <c r="AA837" s="3"/>
    </row>
    <row r="838" spans="1:27" ht="13.2" x14ac:dyDescent="0.25">
      <c r="A838" s="1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4"/>
      <c r="S838" s="4"/>
      <c r="T838" s="4"/>
      <c r="U838" s="4"/>
      <c r="V838" s="3"/>
      <c r="W838" s="3"/>
      <c r="X838" s="3"/>
      <c r="Y838" s="3"/>
      <c r="Z838" s="3"/>
      <c r="AA838" s="3"/>
    </row>
    <row r="839" spans="1:27" ht="13.2" x14ac:dyDescent="0.25">
      <c r="A839" s="1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4"/>
      <c r="S839" s="4"/>
      <c r="T839" s="4"/>
      <c r="U839" s="4"/>
      <c r="V839" s="3"/>
      <c r="W839" s="3"/>
      <c r="X839" s="3"/>
      <c r="Y839" s="3"/>
      <c r="Z839" s="3"/>
      <c r="AA839" s="3"/>
    </row>
    <row r="840" spans="1:27" ht="13.2" x14ac:dyDescent="0.25">
      <c r="A840" s="1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4"/>
      <c r="S840" s="4"/>
      <c r="T840" s="4"/>
      <c r="U840" s="4"/>
      <c r="V840" s="3"/>
      <c r="W840" s="3"/>
      <c r="X840" s="3"/>
      <c r="Y840" s="3"/>
      <c r="Z840" s="3"/>
      <c r="AA840" s="3"/>
    </row>
    <row r="841" spans="1:27" ht="13.2" x14ac:dyDescent="0.25">
      <c r="A841" s="1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4"/>
      <c r="S841" s="4"/>
      <c r="T841" s="4"/>
      <c r="U841" s="4"/>
      <c r="V841" s="3"/>
      <c r="W841" s="3"/>
      <c r="X841" s="3"/>
      <c r="Y841" s="3"/>
      <c r="Z841" s="3"/>
      <c r="AA841" s="3"/>
    </row>
    <row r="842" spans="1:27" ht="13.2" x14ac:dyDescent="0.25">
      <c r="A842" s="1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4"/>
      <c r="S842" s="4"/>
      <c r="T842" s="4"/>
      <c r="U842" s="4"/>
      <c r="V842" s="3"/>
      <c r="W842" s="3"/>
      <c r="X842" s="3"/>
      <c r="Y842" s="3"/>
      <c r="Z842" s="3"/>
      <c r="AA842" s="3"/>
    </row>
    <row r="843" spans="1:27" ht="13.2" x14ac:dyDescent="0.25">
      <c r="A843" s="1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4"/>
      <c r="S843" s="4"/>
      <c r="T843" s="4"/>
      <c r="U843" s="4"/>
      <c r="V843" s="3"/>
      <c r="W843" s="3"/>
      <c r="X843" s="3"/>
      <c r="Y843" s="3"/>
      <c r="Z843" s="3"/>
      <c r="AA843" s="3"/>
    </row>
    <row r="844" spans="1:27" ht="13.2" x14ac:dyDescent="0.25">
      <c r="A844" s="1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4"/>
      <c r="S844" s="4"/>
      <c r="T844" s="4"/>
      <c r="U844" s="4"/>
      <c r="V844" s="3"/>
      <c r="W844" s="3"/>
      <c r="X844" s="3"/>
      <c r="Y844" s="3"/>
      <c r="Z844" s="3"/>
      <c r="AA844" s="3"/>
    </row>
    <row r="845" spans="1:27" ht="13.2" x14ac:dyDescent="0.25">
      <c r="A845" s="1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4"/>
      <c r="S845" s="4"/>
      <c r="T845" s="4"/>
      <c r="U845" s="4"/>
      <c r="V845" s="3"/>
      <c r="W845" s="3"/>
      <c r="X845" s="3"/>
      <c r="Y845" s="3"/>
      <c r="Z845" s="3"/>
      <c r="AA845" s="3"/>
    </row>
    <row r="846" spans="1:27" ht="13.2" x14ac:dyDescent="0.25">
      <c r="A846" s="1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4"/>
      <c r="S846" s="4"/>
      <c r="T846" s="4"/>
      <c r="U846" s="4"/>
      <c r="V846" s="3"/>
      <c r="W846" s="3"/>
      <c r="X846" s="3"/>
      <c r="Y846" s="3"/>
      <c r="Z846" s="3"/>
      <c r="AA846" s="3"/>
    </row>
    <row r="847" spans="1:27" ht="13.2" x14ac:dyDescent="0.25">
      <c r="A847" s="1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4"/>
      <c r="S847" s="4"/>
      <c r="T847" s="4"/>
      <c r="U847" s="4"/>
      <c r="V847" s="3"/>
      <c r="W847" s="3"/>
      <c r="X847" s="3"/>
      <c r="Y847" s="3"/>
      <c r="Z847" s="3"/>
      <c r="AA847" s="3"/>
    </row>
    <row r="848" spans="1:27" ht="13.2" x14ac:dyDescent="0.25">
      <c r="A848" s="1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4"/>
      <c r="S848" s="4"/>
      <c r="T848" s="4"/>
      <c r="U848" s="4"/>
      <c r="V848" s="3"/>
      <c r="W848" s="3"/>
      <c r="X848" s="3"/>
      <c r="Y848" s="3"/>
      <c r="Z848" s="3"/>
      <c r="AA848" s="3"/>
    </row>
    <row r="849" spans="1:27" ht="13.2" x14ac:dyDescent="0.25">
      <c r="A849" s="1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4"/>
      <c r="S849" s="4"/>
      <c r="T849" s="4"/>
      <c r="U849" s="4"/>
      <c r="V849" s="3"/>
      <c r="W849" s="3"/>
      <c r="X849" s="3"/>
      <c r="Y849" s="3"/>
      <c r="Z849" s="3"/>
      <c r="AA849" s="3"/>
    </row>
    <row r="850" spans="1:27" ht="13.2" x14ac:dyDescent="0.25">
      <c r="A850" s="1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4"/>
      <c r="S850" s="4"/>
      <c r="T850" s="4"/>
      <c r="U850" s="4"/>
      <c r="V850" s="3"/>
      <c r="W850" s="3"/>
      <c r="X850" s="3"/>
      <c r="Y850" s="3"/>
      <c r="Z850" s="3"/>
      <c r="AA850" s="3"/>
    </row>
    <row r="851" spans="1:27" ht="13.2" x14ac:dyDescent="0.25">
      <c r="A851" s="1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4"/>
      <c r="S851" s="4"/>
      <c r="T851" s="4"/>
      <c r="U851" s="4"/>
      <c r="V851" s="3"/>
      <c r="W851" s="3"/>
      <c r="X851" s="3"/>
      <c r="Y851" s="3"/>
      <c r="Z851" s="3"/>
      <c r="AA851" s="3"/>
    </row>
    <row r="852" spans="1:27" ht="13.2" x14ac:dyDescent="0.25">
      <c r="A852" s="1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4"/>
      <c r="S852" s="4"/>
      <c r="T852" s="4"/>
      <c r="U852" s="4"/>
      <c r="V852" s="3"/>
      <c r="W852" s="3"/>
      <c r="X852" s="3"/>
      <c r="Y852" s="3"/>
      <c r="Z852" s="3"/>
      <c r="AA852" s="3"/>
    </row>
    <row r="853" spans="1:27" ht="13.2" x14ac:dyDescent="0.25">
      <c r="A853" s="1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4"/>
      <c r="S853" s="4"/>
      <c r="T853" s="4"/>
      <c r="U853" s="4"/>
      <c r="V853" s="3"/>
      <c r="W853" s="3"/>
      <c r="X853" s="3"/>
      <c r="Y853" s="3"/>
      <c r="Z853" s="3"/>
      <c r="AA853" s="3"/>
    </row>
    <row r="854" spans="1:27" ht="13.2" x14ac:dyDescent="0.25">
      <c r="A854" s="1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4"/>
      <c r="S854" s="4"/>
      <c r="T854" s="4"/>
      <c r="U854" s="4"/>
      <c r="V854" s="3"/>
      <c r="W854" s="3"/>
      <c r="X854" s="3"/>
      <c r="Y854" s="3"/>
      <c r="Z854" s="3"/>
      <c r="AA854" s="3"/>
    </row>
    <row r="855" spans="1:27" ht="13.2" x14ac:dyDescent="0.25">
      <c r="A855" s="1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4"/>
      <c r="S855" s="4"/>
      <c r="T855" s="4"/>
      <c r="U855" s="4"/>
      <c r="V855" s="3"/>
      <c r="W855" s="3"/>
      <c r="X855" s="3"/>
      <c r="Y855" s="3"/>
      <c r="Z855" s="3"/>
      <c r="AA855" s="3"/>
    </row>
    <row r="856" spans="1:27" ht="13.2" x14ac:dyDescent="0.25">
      <c r="A856" s="1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4"/>
      <c r="S856" s="4"/>
      <c r="T856" s="4"/>
      <c r="U856" s="4"/>
      <c r="V856" s="3"/>
      <c r="W856" s="3"/>
      <c r="X856" s="3"/>
      <c r="Y856" s="3"/>
      <c r="Z856" s="3"/>
      <c r="AA856" s="3"/>
    </row>
    <row r="857" spans="1:27" ht="13.2" x14ac:dyDescent="0.25">
      <c r="A857" s="1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4"/>
      <c r="S857" s="4"/>
      <c r="T857" s="4"/>
      <c r="U857" s="4"/>
      <c r="V857" s="3"/>
      <c r="W857" s="3"/>
      <c r="X857" s="3"/>
      <c r="Y857" s="3"/>
      <c r="Z857" s="3"/>
      <c r="AA857" s="3"/>
    </row>
    <row r="858" spans="1:27" ht="13.2" x14ac:dyDescent="0.25">
      <c r="A858" s="1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4"/>
      <c r="S858" s="4"/>
      <c r="T858" s="4"/>
      <c r="U858" s="4"/>
      <c r="V858" s="3"/>
      <c r="W858" s="3"/>
      <c r="X858" s="3"/>
      <c r="Y858" s="3"/>
      <c r="Z858" s="3"/>
      <c r="AA858" s="3"/>
    </row>
    <row r="859" spans="1:27" ht="13.2" x14ac:dyDescent="0.25">
      <c r="A859" s="1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4"/>
      <c r="S859" s="4"/>
      <c r="T859" s="4"/>
      <c r="U859" s="4"/>
      <c r="V859" s="3"/>
      <c r="W859" s="3"/>
      <c r="X859" s="3"/>
      <c r="Y859" s="3"/>
      <c r="Z859" s="3"/>
      <c r="AA859" s="3"/>
    </row>
    <row r="860" spans="1:27" ht="13.2" x14ac:dyDescent="0.25">
      <c r="A860" s="1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4"/>
      <c r="S860" s="4"/>
      <c r="T860" s="4"/>
      <c r="U860" s="4"/>
      <c r="V860" s="3"/>
      <c r="W860" s="3"/>
      <c r="X860" s="3"/>
      <c r="Y860" s="3"/>
      <c r="Z860" s="3"/>
      <c r="AA860" s="3"/>
    </row>
    <row r="861" spans="1:27" ht="13.2" x14ac:dyDescent="0.25">
      <c r="A861" s="1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4"/>
      <c r="S861" s="4"/>
      <c r="T861" s="4"/>
      <c r="U861" s="4"/>
      <c r="V861" s="3"/>
      <c r="W861" s="3"/>
      <c r="X861" s="3"/>
      <c r="Y861" s="3"/>
      <c r="Z861" s="3"/>
      <c r="AA861" s="3"/>
    </row>
    <row r="862" spans="1:27" ht="13.2" x14ac:dyDescent="0.25">
      <c r="A862" s="1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4"/>
      <c r="S862" s="4"/>
      <c r="T862" s="4"/>
      <c r="U862" s="4"/>
      <c r="V862" s="3"/>
      <c r="W862" s="3"/>
      <c r="X862" s="3"/>
      <c r="Y862" s="3"/>
      <c r="Z862" s="3"/>
      <c r="AA862" s="3"/>
    </row>
    <row r="863" spans="1:27" ht="13.2" x14ac:dyDescent="0.25">
      <c r="A863" s="1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4"/>
      <c r="S863" s="4"/>
      <c r="T863" s="4"/>
      <c r="U863" s="4"/>
      <c r="V863" s="3"/>
      <c r="W863" s="3"/>
      <c r="X863" s="3"/>
      <c r="Y863" s="3"/>
      <c r="Z863" s="3"/>
      <c r="AA863" s="3"/>
    </row>
    <row r="864" spans="1:27" ht="13.2" x14ac:dyDescent="0.25">
      <c r="A864" s="1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4"/>
      <c r="S864" s="4"/>
      <c r="T864" s="4"/>
      <c r="U864" s="4"/>
      <c r="V864" s="3"/>
      <c r="W864" s="3"/>
      <c r="X864" s="3"/>
      <c r="Y864" s="3"/>
      <c r="Z864" s="3"/>
      <c r="AA864" s="3"/>
    </row>
    <row r="865" spans="1:27" ht="13.2" x14ac:dyDescent="0.25">
      <c r="A865" s="1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4"/>
      <c r="S865" s="4"/>
      <c r="T865" s="4"/>
      <c r="U865" s="4"/>
      <c r="V865" s="3"/>
      <c r="W865" s="3"/>
      <c r="X865" s="3"/>
      <c r="Y865" s="3"/>
      <c r="Z865" s="3"/>
      <c r="AA865" s="3"/>
    </row>
    <row r="866" spans="1:27" ht="13.2" x14ac:dyDescent="0.25">
      <c r="A866" s="1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4"/>
      <c r="S866" s="4"/>
      <c r="T866" s="4"/>
      <c r="U866" s="4"/>
      <c r="V866" s="3"/>
      <c r="W866" s="3"/>
      <c r="X866" s="3"/>
      <c r="Y866" s="3"/>
      <c r="Z866" s="3"/>
      <c r="AA866" s="3"/>
    </row>
    <row r="867" spans="1:27" ht="13.2" x14ac:dyDescent="0.25">
      <c r="A867" s="1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4"/>
      <c r="S867" s="4"/>
      <c r="T867" s="4"/>
      <c r="U867" s="4"/>
      <c r="V867" s="3"/>
      <c r="W867" s="3"/>
      <c r="X867" s="3"/>
      <c r="Y867" s="3"/>
      <c r="Z867" s="3"/>
      <c r="AA867" s="3"/>
    </row>
    <row r="868" spans="1:27" ht="13.2" x14ac:dyDescent="0.25">
      <c r="A868" s="1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4"/>
      <c r="S868" s="4"/>
      <c r="T868" s="4"/>
      <c r="U868" s="4"/>
      <c r="V868" s="3"/>
      <c r="W868" s="3"/>
      <c r="X868" s="3"/>
      <c r="Y868" s="3"/>
      <c r="Z868" s="3"/>
      <c r="AA868" s="3"/>
    </row>
    <row r="869" spans="1:27" ht="13.2" x14ac:dyDescent="0.25">
      <c r="A869" s="1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4"/>
      <c r="S869" s="4"/>
      <c r="T869" s="4"/>
      <c r="U869" s="4"/>
      <c r="V869" s="3"/>
      <c r="W869" s="3"/>
      <c r="X869" s="3"/>
      <c r="Y869" s="3"/>
      <c r="Z869" s="3"/>
      <c r="AA869" s="3"/>
    </row>
    <row r="870" spans="1:27" ht="13.2" x14ac:dyDescent="0.25">
      <c r="A870" s="1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4"/>
      <c r="S870" s="4"/>
      <c r="T870" s="4"/>
      <c r="U870" s="4"/>
      <c r="V870" s="3"/>
      <c r="W870" s="3"/>
      <c r="X870" s="3"/>
      <c r="Y870" s="3"/>
      <c r="Z870" s="3"/>
      <c r="AA870" s="3"/>
    </row>
    <row r="871" spans="1:27" ht="13.2" x14ac:dyDescent="0.25">
      <c r="A871" s="1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4"/>
      <c r="S871" s="4"/>
      <c r="T871" s="4"/>
      <c r="U871" s="4"/>
      <c r="V871" s="3"/>
      <c r="W871" s="3"/>
      <c r="X871" s="3"/>
      <c r="Y871" s="3"/>
      <c r="Z871" s="3"/>
      <c r="AA871" s="3"/>
    </row>
    <row r="872" spans="1:27" ht="13.2" x14ac:dyDescent="0.25">
      <c r="A872" s="1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4"/>
      <c r="S872" s="4"/>
      <c r="T872" s="4"/>
      <c r="U872" s="4"/>
      <c r="V872" s="3"/>
      <c r="W872" s="3"/>
      <c r="X872" s="3"/>
      <c r="Y872" s="3"/>
      <c r="Z872" s="3"/>
      <c r="AA872" s="3"/>
    </row>
    <row r="873" spans="1:27" ht="13.2" x14ac:dyDescent="0.25">
      <c r="A873" s="1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4"/>
      <c r="S873" s="4"/>
      <c r="T873" s="4"/>
      <c r="U873" s="4"/>
      <c r="V873" s="3"/>
      <c r="W873" s="3"/>
      <c r="X873" s="3"/>
      <c r="Y873" s="3"/>
      <c r="Z873" s="3"/>
      <c r="AA873" s="3"/>
    </row>
    <row r="874" spans="1:27" ht="13.2" x14ac:dyDescent="0.25">
      <c r="A874" s="1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4"/>
      <c r="S874" s="4"/>
      <c r="T874" s="4"/>
      <c r="U874" s="4"/>
      <c r="V874" s="3"/>
      <c r="W874" s="3"/>
      <c r="X874" s="3"/>
      <c r="Y874" s="3"/>
      <c r="Z874" s="3"/>
      <c r="AA874" s="3"/>
    </row>
    <row r="875" spans="1:27" ht="13.2" x14ac:dyDescent="0.25">
      <c r="A875" s="1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4"/>
      <c r="S875" s="4"/>
      <c r="T875" s="4"/>
      <c r="U875" s="4"/>
      <c r="V875" s="3"/>
      <c r="W875" s="3"/>
      <c r="X875" s="3"/>
      <c r="Y875" s="3"/>
      <c r="Z875" s="3"/>
      <c r="AA875" s="3"/>
    </row>
    <row r="876" spans="1:27" ht="13.2" x14ac:dyDescent="0.25">
      <c r="A876" s="1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4"/>
      <c r="S876" s="4"/>
      <c r="T876" s="4"/>
      <c r="U876" s="4"/>
      <c r="V876" s="3"/>
      <c r="W876" s="3"/>
      <c r="X876" s="3"/>
      <c r="Y876" s="3"/>
      <c r="Z876" s="3"/>
      <c r="AA876" s="3"/>
    </row>
    <row r="877" spans="1:27" ht="13.2" x14ac:dyDescent="0.25">
      <c r="A877" s="1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4"/>
      <c r="S877" s="4"/>
      <c r="T877" s="4"/>
      <c r="U877" s="4"/>
      <c r="V877" s="3"/>
      <c r="W877" s="3"/>
      <c r="X877" s="3"/>
      <c r="Y877" s="3"/>
      <c r="Z877" s="3"/>
      <c r="AA877" s="3"/>
    </row>
    <row r="878" spans="1:27" ht="13.2" x14ac:dyDescent="0.25">
      <c r="A878" s="1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4"/>
      <c r="S878" s="4"/>
      <c r="T878" s="4"/>
      <c r="U878" s="4"/>
      <c r="V878" s="3"/>
      <c r="W878" s="3"/>
      <c r="X878" s="3"/>
      <c r="Y878" s="3"/>
      <c r="Z878" s="3"/>
      <c r="AA878" s="3"/>
    </row>
    <row r="879" spans="1:27" ht="13.2" x14ac:dyDescent="0.25">
      <c r="A879" s="1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4"/>
      <c r="S879" s="4"/>
      <c r="T879" s="4"/>
      <c r="U879" s="4"/>
      <c r="V879" s="3"/>
      <c r="W879" s="3"/>
      <c r="X879" s="3"/>
      <c r="Y879" s="3"/>
      <c r="Z879" s="3"/>
      <c r="AA879" s="3"/>
    </row>
    <row r="880" spans="1:27" ht="13.2" x14ac:dyDescent="0.25">
      <c r="A880" s="1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4"/>
      <c r="S880" s="4"/>
      <c r="T880" s="4"/>
      <c r="U880" s="4"/>
      <c r="V880" s="3"/>
      <c r="W880" s="3"/>
      <c r="X880" s="3"/>
      <c r="Y880" s="3"/>
      <c r="Z880" s="3"/>
      <c r="AA880" s="3"/>
    </row>
    <row r="881" spans="1:27" ht="13.2" x14ac:dyDescent="0.25">
      <c r="A881" s="1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4"/>
      <c r="S881" s="4"/>
      <c r="T881" s="4"/>
      <c r="U881" s="4"/>
      <c r="V881" s="3"/>
      <c r="W881" s="3"/>
      <c r="X881" s="3"/>
      <c r="Y881" s="3"/>
      <c r="Z881" s="3"/>
      <c r="AA881" s="3"/>
    </row>
    <row r="882" spans="1:27" ht="13.2" x14ac:dyDescent="0.25">
      <c r="A882" s="1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4"/>
      <c r="S882" s="4"/>
      <c r="T882" s="4"/>
      <c r="U882" s="4"/>
      <c r="V882" s="3"/>
      <c r="W882" s="3"/>
      <c r="X882" s="3"/>
      <c r="Y882" s="3"/>
      <c r="Z882" s="3"/>
      <c r="AA882" s="3"/>
    </row>
    <row r="883" spans="1:27" ht="13.2" x14ac:dyDescent="0.25">
      <c r="A883" s="1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4"/>
      <c r="S883" s="4"/>
      <c r="T883" s="4"/>
      <c r="U883" s="4"/>
      <c r="V883" s="3"/>
      <c r="W883" s="3"/>
      <c r="X883" s="3"/>
      <c r="Y883" s="3"/>
      <c r="Z883" s="3"/>
      <c r="AA883" s="3"/>
    </row>
    <row r="884" spans="1:27" ht="13.2" x14ac:dyDescent="0.25">
      <c r="A884" s="1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4"/>
      <c r="S884" s="4"/>
      <c r="T884" s="4"/>
      <c r="U884" s="4"/>
      <c r="V884" s="3"/>
      <c r="W884" s="3"/>
      <c r="X884" s="3"/>
      <c r="Y884" s="3"/>
      <c r="Z884" s="3"/>
      <c r="AA884" s="3"/>
    </row>
    <row r="885" spans="1:27" ht="13.2" x14ac:dyDescent="0.25">
      <c r="A885" s="1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4"/>
      <c r="S885" s="4"/>
      <c r="T885" s="4"/>
      <c r="U885" s="4"/>
      <c r="V885" s="3"/>
      <c r="W885" s="3"/>
      <c r="X885" s="3"/>
      <c r="Y885" s="3"/>
      <c r="Z885" s="3"/>
      <c r="AA885" s="3"/>
    </row>
    <row r="886" spans="1:27" ht="13.2" x14ac:dyDescent="0.25">
      <c r="A886" s="1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4"/>
      <c r="S886" s="4"/>
      <c r="T886" s="4"/>
      <c r="U886" s="4"/>
      <c r="V886" s="3"/>
      <c r="W886" s="3"/>
      <c r="X886" s="3"/>
      <c r="Y886" s="3"/>
      <c r="Z886" s="3"/>
      <c r="AA886" s="3"/>
    </row>
    <row r="887" spans="1:27" ht="13.2" x14ac:dyDescent="0.25">
      <c r="A887" s="1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4"/>
      <c r="S887" s="4"/>
      <c r="T887" s="4"/>
      <c r="U887" s="4"/>
      <c r="V887" s="3"/>
      <c r="W887" s="3"/>
      <c r="X887" s="3"/>
      <c r="Y887" s="3"/>
      <c r="Z887" s="3"/>
      <c r="AA887" s="3"/>
    </row>
    <row r="888" spans="1:27" ht="13.2" x14ac:dyDescent="0.25">
      <c r="A888" s="1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4"/>
      <c r="S888" s="4"/>
      <c r="T888" s="4"/>
      <c r="U888" s="4"/>
      <c r="V888" s="3"/>
      <c r="W888" s="3"/>
      <c r="X888" s="3"/>
      <c r="Y888" s="3"/>
      <c r="Z888" s="3"/>
      <c r="AA888" s="3"/>
    </row>
    <row r="889" spans="1:27" ht="13.2" x14ac:dyDescent="0.25">
      <c r="A889" s="1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4"/>
      <c r="S889" s="4"/>
      <c r="T889" s="4"/>
      <c r="U889" s="4"/>
      <c r="V889" s="3"/>
      <c r="W889" s="3"/>
      <c r="X889" s="3"/>
      <c r="Y889" s="3"/>
      <c r="Z889" s="3"/>
      <c r="AA889" s="3"/>
    </row>
    <row r="890" spans="1:27" ht="13.2" x14ac:dyDescent="0.25">
      <c r="A890" s="1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4"/>
      <c r="S890" s="4"/>
      <c r="T890" s="4"/>
      <c r="U890" s="4"/>
      <c r="V890" s="3"/>
      <c r="W890" s="3"/>
      <c r="X890" s="3"/>
      <c r="Y890" s="3"/>
      <c r="Z890" s="3"/>
      <c r="AA890" s="3"/>
    </row>
    <row r="891" spans="1:27" ht="13.2" x14ac:dyDescent="0.25">
      <c r="A891" s="1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4"/>
      <c r="S891" s="4"/>
      <c r="T891" s="4"/>
      <c r="U891" s="4"/>
      <c r="V891" s="3"/>
      <c r="W891" s="3"/>
      <c r="X891" s="3"/>
      <c r="Y891" s="3"/>
      <c r="Z891" s="3"/>
      <c r="AA891" s="3"/>
    </row>
    <row r="892" spans="1:27" ht="13.2" x14ac:dyDescent="0.25">
      <c r="A892" s="1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4"/>
      <c r="S892" s="4"/>
      <c r="T892" s="4"/>
      <c r="U892" s="4"/>
      <c r="V892" s="3"/>
      <c r="W892" s="3"/>
      <c r="X892" s="3"/>
      <c r="Y892" s="3"/>
      <c r="Z892" s="3"/>
      <c r="AA892" s="3"/>
    </row>
    <row r="893" spans="1:27" ht="13.2" x14ac:dyDescent="0.25">
      <c r="A893" s="1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4"/>
      <c r="S893" s="4"/>
      <c r="T893" s="4"/>
      <c r="U893" s="4"/>
      <c r="V893" s="3"/>
      <c r="W893" s="3"/>
      <c r="X893" s="3"/>
      <c r="Y893" s="3"/>
      <c r="Z893" s="3"/>
      <c r="AA893" s="3"/>
    </row>
    <row r="894" spans="1:27" ht="13.2" x14ac:dyDescent="0.25">
      <c r="A894" s="1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4"/>
      <c r="S894" s="4"/>
      <c r="T894" s="4"/>
      <c r="U894" s="4"/>
      <c r="V894" s="3"/>
      <c r="W894" s="3"/>
      <c r="X894" s="3"/>
      <c r="Y894" s="3"/>
      <c r="Z894" s="3"/>
      <c r="AA894" s="3"/>
    </row>
    <row r="895" spans="1:27" ht="13.2" x14ac:dyDescent="0.25">
      <c r="A895" s="1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4"/>
      <c r="S895" s="4"/>
      <c r="T895" s="4"/>
      <c r="U895" s="4"/>
      <c r="V895" s="3"/>
      <c r="W895" s="3"/>
      <c r="X895" s="3"/>
      <c r="Y895" s="3"/>
      <c r="Z895" s="3"/>
      <c r="AA895" s="3"/>
    </row>
    <row r="896" spans="1:27" ht="13.2" x14ac:dyDescent="0.25">
      <c r="A896" s="1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4"/>
      <c r="S896" s="4"/>
      <c r="T896" s="4"/>
      <c r="U896" s="4"/>
      <c r="V896" s="3"/>
      <c r="W896" s="3"/>
      <c r="X896" s="3"/>
      <c r="Y896" s="3"/>
      <c r="Z896" s="3"/>
      <c r="AA896" s="3"/>
    </row>
    <row r="897" spans="1:27" ht="13.2" x14ac:dyDescent="0.25">
      <c r="A897" s="1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4"/>
      <c r="S897" s="4"/>
      <c r="T897" s="4"/>
      <c r="U897" s="4"/>
      <c r="V897" s="3"/>
      <c r="W897" s="3"/>
      <c r="X897" s="3"/>
      <c r="Y897" s="3"/>
      <c r="Z897" s="3"/>
      <c r="AA897" s="3"/>
    </row>
    <row r="898" spans="1:27" ht="13.2" x14ac:dyDescent="0.25">
      <c r="A898" s="1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4"/>
      <c r="S898" s="4"/>
      <c r="T898" s="4"/>
      <c r="U898" s="4"/>
      <c r="V898" s="3"/>
      <c r="W898" s="3"/>
      <c r="X898" s="3"/>
      <c r="Y898" s="3"/>
      <c r="Z898" s="3"/>
      <c r="AA898" s="3"/>
    </row>
    <row r="899" spans="1:27" ht="13.2" x14ac:dyDescent="0.25">
      <c r="A899" s="1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4"/>
      <c r="S899" s="4"/>
      <c r="T899" s="4"/>
      <c r="U899" s="4"/>
      <c r="V899" s="3"/>
      <c r="W899" s="3"/>
      <c r="X899" s="3"/>
      <c r="Y899" s="3"/>
      <c r="Z899" s="3"/>
      <c r="AA899" s="3"/>
    </row>
    <row r="900" spans="1:27" ht="13.2" x14ac:dyDescent="0.25">
      <c r="A900" s="1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4"/>
      <c r="S900" s="4"/>
      <c r="T900" s="4"/>
      <c r="U900" s="4"/>
      <c r="V900" s="3"/>
      <c r="W900" s="3"/>
      <c r="X900" s="3"/>
      <c r="Y900" s="3"/>
      <c r="Z900" s="3"/>
      <c r="AA900" s="3"/>
    </row>
    <row r="901" spans="1:27" ht="13.2" x14ac:dyDescent="0.25">
      <c r="A901" s="1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4"/>
      <c r="S901" s="4"/>
      <c r="T901" s="4"/>
      <c r="U901" s="4"/>
      <c r="V901" s="3"/>
      <c r="W901" s="3"/>
      <c r="X901" s="3"/>
      <c r="Y901" s="3"/>
      <c r="Z901" s="3"/>
      <c r="AA901" s="3"/>
    </row>
    <row r="902" spans="1:27" ht="13.2" x14ac:dyDescent="0.25">
      <c r="A902" s="1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4"/>
      <c r="S902" s="4"/>
      <c r="T902" s="4"/>
      <c r="U902" s="4"/>
      <c r="V902" s="3"/>
      <c r="W902" s="3"/>
      <c r="X902" s="3"/>
      <c r="Y902" s="3"/>
      <c r="Z902" s="3"/>
      <c r="AA902" s="3"/>
    </row>
    <row r="903" spans="1:27" ht="13.2" x14ac:dyDescent="0.25">
      <c r="A903" s="1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4"/>
      <c r="S903" s="4"/>
      <c r="T903" s="4"/>
      <c r="U903" s="4"/>
      <c r="V903" s="3"/>
      <c r="W903" s="3"/>
      <c r="X903" s="3"/>
      <c r="Y903" s="3"/>
      <c r="Z903" s="3"/>
      <c r="AA903" s="3"/>
    </row>
    <row r="904" spans="1:27" ht="13.2" x14ac:dyDescent="0.25">
      <c r="A904" s="1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4"/>
      <c r="S904" s="4"/>
      <c r="T904" s="4"/>
      <c r="U904" s="4"/>
      <c r="V904" s="3"/>
      <c r="W904" s="3"/>
      <c r="X904" s="3"/>
      <c r="Y904" s="3"/>
      <c r="Z904" s="3"/>
      <c r="AA904" s="3"/>
    </row>
    <row r="905" spans="1:27" ht="13.2" x14ac:dyDescent="0.25">
      <c r="A905" s="1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4"/>
      <c r="S905" s="4"/>
      <c r="T905" s="4"/>
      <c r="U905" s="4"/>
      <c r="V905" s="3"/>
      <c r="W905" s="3"/>
      <c r="X905" s="3"/>
      <c r="Y905" s="3"/>
      <c r="Z905" s="3"/>
      <c r="AA905" s="3"/>
    </row>
    <row r="906" spans="1:27" ht="13.2" x14ac:dyDescent="0.25">
      <c r="A906" s="1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4"/>
      <c r="S906" s="4"/>
      <c r="T906" s="4"/>
      <c r="U906" s="4"/>
      <c r="V906" s="3"/>
      <c r="W906" s="3"/>
      <c r="X906" s="3"/>
      <c r="Y906" s="3"/>
      <c r="Z906" s="3"/>
      <c r="AA906" s="3"/>
    </row>
    <row r="907" spans="1:27" ht="13.2" x14ac:dyDescent="0.25">
      <c r="A907" s="1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4"/>
      <c r="S907" s="4"/>
      <c r="T907" s="4"/>
      <c r="U907" s="4"/>
      <c r="V907" s="3"/>
      <c r="W907" s="3"/>
      <c r="X907" s="3"/>
      <c r="Y907" s="3"/>
      <c r="Z907" s="3"/>
      <c r="AA907" s="3"/>
    </row>
    <row r="908" spans="1:27" ht="13.2" x14ac:dyDescent="0.25">
      <c r="A908" s="1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4"/>
      <c r="S908" s="4"/>
      <c r="T908" s="4"/>
      <c r="U908" s="4"/>
      <c r="V908" s="3"/>
      <c r="W908" s="3"/>
      <c r="X908" s="3"/>
      <c r="Y908" s="3"/>
      <c r="Z908" s="3"/>
      <c r="AA908" s="3"/>
    </row>
    <row r="909" spans="1:27" ht="13.2" x14ac:dyDescent="0.25">
      <c r="A909" s="1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4"/>
      <c r="S909" s="4"/>
      <c r="T909" s="4"/>
      <c r="U909" s="4"/>
      <c r="V909" s="3"/>
      <c r="W909" s="3"/>
      <c r="X909" s="3"/>
      <c r="Y909" s="3"/>
      <c r="Z909" s="3"/>
      <c r="AA909" s="3"/>
    </row>
    <row r="910" spans="1:27" ht="13.2" x14ac:dyDescent="0.25">
      <c r="A910" s="1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4"/>
      <c r="S910" s="4"/>
      <c r="T910" s="4"/>
      <c r="U910" s="4"/>
      <c r="V910" s="3"/>
      <c r="W910" s="3"/>
      <c r="X910" s="3"/>
      <c r="Y910" s="3"/>
      <c r="Z910" s="3"/>
      <c r="AA910" s="3"/>
    </row>
    <row r="911" spans="1:27" ht="13.2" x14ac:dyDescent="0.25">
      <c r="A911" s="1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4"/>
      <c r="S911" s="4"/>
      <c r="T911" s="4"/>
      <c r="U911" s="4"/>
      <c r="V911" s="3"/>
      <c r="W911" s="3"/>
      <c r="X911" s="3"/>
      <c r="Y911" s="3"/>
      <c r="Z911" s="3"/>
      <c r="AA911" s="3"/>
    </row>
    <row r="912" spans="1:27" ht="13.2" x14ac:dyDescent="0.25">
      <c r="A912" s="1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4"/>
      <c r="S912" s="4"/>
      <c r="T912" s="4"/>
      <c r="U912" s="4"/>
      <c r="V912" s="3"/>
      <c r="W912" s="3"/>
      <c r="X912" s="3"/>
      <c r="Y912" s="3"/>
      <c r="Z912" s="3"/>
      <c r="AA912" s="3"/>
    </row>
    <row r="913" spans="1:27" ht="13.2" x14ac:dyDescent="0.25">
      <c r="A913" s="1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4"/>
      <c r="S913" s="4"/>
      <c r="T913" s="4"/>
      <c r="U913" s="4"/>
      <c r="V913" s="3"/>
      <c r="W913" s="3"/>
      <c r="X913" s="3"/>
      <c r="Y913" s="3"/>
      <c r="Z913" s="3"/>
      <c r="AA913" s="3"/>
    </row>
    <row r="914" spans="1:27" ht="13.2" x14ac:dyDescent="0.25">
      <c r="A914" s="1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4"/>
      <c r="S914" s="4"/>
      <c r="T914" s="4"/>
      <c r="U914" s="4"/>
      <c r="V914" s="3"/>
      <c r="W914" s="3"/>
      <c r="X914" s="3"/>
      <c r="Y914" s="3"/>
      <c r="Z914" s="3"/>
      <c r="AA914" s="3"/>
    </row>
    <row r="915" spans="1:27" ht="13.2" x14ac:dyDescent="0.25">
      <c r="A915" s="1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4"/>
      <c r="S915" s="4"/>
      <c r="T915" s="4"/>
      <c r="U915" s="4"/>
      <c r="V915" s="3"/>
      <c r="W915" s="3"/>
      <c r="X915" s="3"/>
      <c r="Y915" s="3"/>
      <c r="Z915" s="3"/>
      <c r="AA915" s="3"/>
    </row>
    <row r="916" spans="1:27" ht="13.2" x14ac:dyDescent="0.25">
      <c r="A916" s="1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4"/>
      <c r="S916" s="4"/>
      <c r="T916" s="4"/>
      <c r="U916" s="4"/>
      <c r="V916" s="3"/>
      <c r="W916" s="3"/>
      <c r="X916" s="3"/>
      <c r="Y916" s="3"/>
      <c r="Z916" s="3"/>
      <c r="AA916" s="3"/>
    </row>
    <row r="917" spans="1:27" ht="13.2" x14ac:dyDescent="0.25">
      <c r="A917" s="1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4"/>
      <c r="S917" s="4"/>
      <c r="T917" s="4"/>
      <c r="U917" s="4"/>
      <c r="V917" s="3"/>
      <c r="W917" s="3"/>
      <c r="X917" s="3"/>
      <c r="Y917" s="3"/>
      <c r="Z917" s="3"/>
      <c r="AA917" s="3"/>
    </row>
    <row r="918" spans="1:27" ht="13.2" x14ac:dyDescent="0.25">
      <c r="A918" s="1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4"/>
      <c r="S918" s="4"/>
      <c r="T918" s="4"/>
      <c r="U918" s="4"/>
      <c r="V918" s="3"/>
      <c r="W918" s="3"/>
      <c r="X918" s="3"/>
      <c r="Y918" s="3"/>
      <c r="Z918" s="3"/>
      <c r="AA918" s="3"/>
    </row>
    <row r="919" spans="1:27" ht="13.2" x14ac:dyDescent="0.25">
      <c r="A919" s="1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4"/>
      <c r="S919" s="4"/>
      <c r="T919" s="4"/>
      <c r="U919" s="4"/>
      <c r="V919" s="3"/>
      <c r="W919" s="3"/>
      <c r="X919" s="3"/>
      <c r="Y919" s="3"/>
      <c r="Z919" s="3"/>
      <c r="AA919" s="3"/>
    </row>
    <row r="920" spans="1:27" ht="13.2" x14ac:dyDescent="0.25">
      <c r="A920" s="1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4"/>
      <c r="S920" s="4"/>
      <c r="T920" s="4"/>
      <c r="U920" s="4"/>
      <c r="V920" s="3"/>
      <c r="W920" s="3"/>
      <c r="X920" s="3"/>
      <c r="Y920" s="3"/>
      <c r="Z920" s="3"/>
      <c r="AA920" s="3"/>
    </row>
    <row r="921" spans="1:27" ht="13.2" x14ac:dyDescent="0.25">
      <c r="A921" s="1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4"/>
      <c r="S921" s="4"/>
      <c r="T921" s="4"/>
      <c r="U921" s="4"/>
      <c r="V921" s="3"/>
      <c r="W921" s="3"/>
      <c r="X921" s="3"/>
      <c r="Y921" s="3"/>
      <c r="Z921" s="3"/>
      <c r="AA921" s="3"/>
    </row>
    <row r="922" spans="1:27" ht="13.2" x14ac:dyDescent="0.25">
      <c r="A922" s="1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4"/>
      <c r="S922" s="4"/>
      <c r="T922" s="4"/>
      <c r="U922" s="4"/>
      <c r="V922" s="3"/>
      <c r="W922" s="3"/>
      <c r="X922" s="3"/>
      <c r="Y922" s="3"/>
      <c r="Z922" s="3"/>
      <c r="AA922" s="3"/>
    </row>
    <row r="923" spans="1:27" ht="13.2" x14ac:dyDescent="0.25">
      <c r="A923" s="1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4"/>
      <c r="S923" s="4"/>
      <c r="T923" s="4"/>
      <c r="U923" s="4"/>
      <c r="V923" s="3"/>
      <c r="W923" s="3"/>
      <c r="X923" s="3"/>
      <c r="Y923" s="3"/>
      <c r="Z923" s="3"/>
      <c r="AA923" s="3"/>
    </row>
    <row r="924" spans="1:27" ht="13.2" x14ac:dyDescent="0.25">
      <c r="A924" s="1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4"/>
      <c r="S924" s="4"/>
      <c r="T924" s="4"/>
      <c r="U924" s="4"/>
      <c r="V924" s="3"/>
      <c r="W924" s="3"/>
      <c r="X924" s="3"/>
      <c r="Y924" s="3"/>
      <c r="Z924" s="3"/>
      <c r="AA924" s="3"/>
    </row>
    <row r="925" spans="1:27" ht="13.2" x14ac:dyDescent="0.25">
      <c r="A925" s="1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4"/>
      <c r="S925" s="4"/>
      <c r="T925" s="4"/>
      <c r="U925" s="4"/>
      <c r="V925" s="3"/>
      <c r="W925" s="3"/>
      <c r="X925" s="3"/>
      <c r="Y925" s="3"/>
      <c r="Z925" s="3"/>
      <c r="AA925" s="3"/>
    </row>
    <row r="926" spans="1:27" ht="13.2" x14ac:dyDescent="0.25">
      <c r="A926" s="1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4"/>
      <c r="S926" s="4"/>
      <c r="T926" s="4"/>
      <c r="U926" s="4"/>
      <c r="V926" s="3"/>
      <c r="W926" s="3"/>
      <c r="X926" s="3"/>
      <c r="Y926" s="3"/>
      <c r="Z926" s="3"/>
      <c r="AA926" s="3"/>
    </row>
    <row r="927" spans="1:27" ht="13.2" x14ac:dyDescent="0.25">
      <c r="A927" s="1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4"/>
      <c r="S927" s="4"/>
      <c r="T927" s="4"/>
      <c r="U927" s="4"/>
      <c r="V927" s="3"/>
      <c r="W927" s="3"/>
      <c r="X927" s="3"/>
      <c r="Y927" s="3"/>
      <c r="Z927" s="3"/>
      <c r="AA927" s="3"/>
    </row>
    <row r="928" spans="1:27" ht="13.2" x14ac:dyDescent="0.25">
      <c r="A928" s="1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4"/>
      <c r="S928" s="4"/>
      <c r="T928" s="4"/>
      <c r="U928" s="4"/>
      <c r="V928" s="3"/>
      <c r="W928" s="3"/>
      <c r="X928" s="3"/>
      <c r="Y928" s="3"/>
      <c r="Z928" s="3"/>
      <c r="AA928" s="3"/>
    </row>
    <row r="929" spans="1:27" ht="13.2" x14ac:dyDescent="0.25">
      <c r="A929" s="1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4"/>
      <c r="S929" s="4"/>
      <c r="T929" s="4"/>
      <c r="U929" s="4"/>
      <c r="V929" s="3"/>
      <c r="W929" s="3"/>
      <c r="X929" s="3"/>
      <c r="Y929" s="3"/>
      <c r="Z929" s="3"/>
      <c r="AA929" s="3"/>
    </row>
    <row r="930" spans="1:27" ht="13.2" x14ac:dyDescent="0.25">
      <c r="A930" s="1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4"/>
      <c r="S930" s="4"/>
      <c r="T930" s="4"/>
      <c r="U930" s="4"/>
      <c r="V930" s="3"/>
      <c r="W930" s="3"/>
      <c r="X930" s="3"/>
      <c r="Y930" s="3"/>
      <c r="Z930" s="3"/>
      <c r="AA930" s="3"/>
    </row>
    <row r="931" spans="1:27" ht="13.2" x14ac:dyDescent="0.25">
      <c r="A931" s="1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4"/>
      <c r="S931" s="4"/>
      <c r="T931" s="4"/>
      <c r="U931" s="4"/>
      <c r="V931" s="3"/>
      <c r="W931" s="3"/>
      <c r="X931" s="3"/>
      <c r="Y931" s="3"/>
      <c r="Z931" s="3"/>
      <c r="AA931" s="3"/>
    </row>
    <row r="932" spans="1:27" ht="13.2" x14ac:dyDescent="0.25">
      <c r="A932" s="1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4"/>
      <c r="S932" s="4"/>
      <c r="T932" s="4"/>
      <c r="U932" s="4"/>
      <c r="V932" s="3"/>
      <c r="W932" s="3"/>
      <c r="X932" s="3"/>
      <c r="Y932" s="3"/>
      <c r="Z932" s="3"/>
      <c r="AA932" s="3"/>
    </row>
    <row r="933" spans="1:27" ht="13.2" x14ac:dyDescent="0.25">
      <c r="A933" s="1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4"/>
      <c r="S933" s="4"/>
      <c r="T933" s="4"/>
      <c r="U933" s="4"/>
      <c r="V933" s="3"/>
      <c r="W933" s="3"/>
      <c r="X933" s="3"/>
      <c r="Y933" s="3"/>
      <c r="Z933" s="3"/>
      <c r="AA933" s="3"/>
    </row>
    <row r="934" spans="1:27" ht="13.2" x14ac:dyDescent="0.25">
      <c r="A934" s="1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4"/>
      <c r="S934" s="4"/>
      <c r="T934" s="4"/>
      <c r="U934" s="4"/>
      <c r="V934" s="3"/>
      <c r="W934" s="3"/>
      <c r="X934" s="3"/>
      <c r="Y934" s="3"/>
      <c r="Z934" s="3"/>
      <c r="AA934" s="3"/>
    </row>
    <row r="935" spans="1:27" ht="13.2" x14ac:dyDescent="0.25">
      <c r="A935" s="1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4"/>
      <c r="S935" s="4"/>
      <c r="T935" s="4"/>
      <c r="U935" s="4"/>
      <c r="V935" s="3"/>
      <c r="W935" s="3"/>
      <c r="X935" s="3"/>
      <c r="Y935" s="3"/>
      <c r="Z935" s="3"/>
      <c r="AA935" s="3"/>
    </row>
    <row r="936" spans="1:27" ht="13.2" x14ac:dyDescent="0.25">
      <c r="A936" s="1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4"/>
      <c r="S936" s="4"/>
      <c r="T936" s="4"/>
      <c r="U936" s="4"/>
      <c r="V936" s="3"/>
      <c r="W936" s="3"/>
      <c r="X936" s="3"/>
      <c r="Y936" s="3"/>
      <c r="Z936" s="3"/>
      <c r="AA936" s="3"/>
    </row>
    <row r="937" spans="1:27" ht="13.2" x14ac:dyDescent="0.25">
      <c r="A937" s="1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4"/>
      <c r="S937" s="4"/>
      <c r="T937" s="4"/>
      <c r="U937" s="4"/>
      <c r="V937" s="3"/>
      <c r="W937" s="3"/>
      <c r="X937" s="3"/>
      <c r="Y937" s="3"/>
      <c r="Z937" s="3"/>
      <c r="AA937" s="3"/>
    </row>
    <row r="938" spans="1:27" ht="13.2" x14ac:dyDescent="0.25">
      <c r="A938" s="1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4"/>
      <c r="S938" s="4"/>
      <c r="T938" s="4"/>
      <c r="U938" s="4"/>
      <c r="V938" s="3"/>
      <c r="W938" s="3"/>
      <c r="X938" s="3"/>
      <c r="Y938" s="3"/>
      <c r="Z938" s="3"/>
      <c r="AA938" s="3"/>
    </row>
    <row r="939" spans="1:27" ht="13.2" x14ac:dyDescent="0.25">
      <c r="A939" s="1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4"/>
      <c r="S939" s="4"/>
      <c r="T939" s="4"/>
      <c r="U939" s="4"/>
      <c r="V939" s="3"/>
      <c r="W939" s="3"/>
      <c r="X939" s="3"/>
      <c r="Y939" s="3"/>
      <c r="Z939" s="3"/>
      <c r="AA939" s="3"/>
    </row>
    <row r="940" spans="1:27" ht="13.2" x14ac:dyDescent="0.25">
      <c r="A940" s="1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4"/>
      <c r="S940" s="4"/>
      <c r="T940" s="4"/>
      <c r="U940" s="4"/>
      <c r="V940" s="3"/>
      <c r="W940" s="3"/>
      <c r="X940" s="3"/>
      <c r="Y940" s="3"/>
      <c r="Z940" s="3"/>
      <c r="AA940" s="3"/>
    </row>
    <row r="941" spans="1:27" ht="13.2" x14ac:dyDescent="0.25">
      <c r="A941" s="1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4"/>
      <c r="S941" s="4"/>
      <c r="T941" s="4"/>
      <c r="U941" s="4"/>
      <c r="V941" s="3"/>
      <c r="W941" s="3"/>
      <c r="X941" s="3"/>
      <c r="Y941" s="3"/>
      <c r="Z941" s="3"/>
      <c r="AA941" s="3"/>
    </row>
    <row r="942" spans="1:27" ht="13.2" x14ac:dyDescent="0.25">
      <c r="A942" s="1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4"/>
      <c r="S942" s="4"/>
      <c r="T942" s="4"/>
      <c r="U942" s="4"/>
      <c r="V942" s="3"/>
      <c r="W942" s="3"/>
      <c r="X942" s="3"/>
      <c r="Y942" s="3"/>
      <c r="Z942" s="3"/>
      <c r="AA942" s="3"/>
    </row>
    <row r="943" spans="1:27" ht="13.2" x14ac:dyDescent="0.25">
      <c r="A943" s="1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4"/>
      <c r="S943" s="4"/>
      <c r="T943" s="4"/>
      <c r="U943" s="4"/>
      <c r="V943" s="3"/>
      <c r="W943" s="3"/>
      <c r="X943" s="3"/>
      <c r="Y943" s="3"/>
      <c r="Z943" s="3"/>
      <c r="AA943" s="3"/>
    </row>
    <row r="944" spans="1:27" ht="13.2" x14ac:dyDescent="0.25">
      <c r="A944" s="1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4"/>
      <c r="S944" s="4"/>
      <c r="T944" s="4"/>
      <c r="U944" s="4"/>
      <c r="V944" s="3"/>
      <c r="W944" s="3"/>
      <c r="X944" s="3"/>
      <c r="Y944" s="3"/>
      <c r="Z944" s="3"/>
      <c r="AA944" s="3"/>
    </row>
    <row r="945" spans="1:27" ht="13.2" x14ac:dyDescent="0.25">
      <c r="A945" s="1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4"/>
      <c r="S945" s="4"/>
      <c r="T945" s="4"/>
      <c r="U945" s="4"/>
      <c r="V945" s="3"/>
      <c r="W945" s="3"/>
      <c r="X945" s="3"/>
      <c r="Y945" s="3"/>
      <c r="Z945" s="3"/>
      <c r="AA945" s="3"/>
    </row>
    <row r="946" spans="1:27" ht="13.2" x14ac:dyDescent="0.25">
      <c r="A946" s="1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4"/>
      <c r="S946" s="4"/>
      <c r="T946" s="4"/>
      <c r="U946" s="4"/>
      <c r="V946" s="3"/>
      <c r="W946" s="3"/>
      <c r="X946" s="3"/>
      <c r="Y946" s="3"/>
      <c r="Z946" s="3"/>
      <c r="AA946" s="3"/>
    </row>
    <row r="947" spans="1:27" ht="13.2" x14ac:dyDescent="0.25">
      <c r="A947" s="1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4"/>
      <c r="S947" s="4"/>
      <c r="T947" s="4"/>
      <c r="U947" s="4"/>
      <c r="V947" s="3"/>
      <c r="W947" s="3"/>
      <c r="X947" s="3"/>
      <c r="Y947" s="3"/>
      <c r="Z947" s="3"/>
      <c r="AA947" s="3"/>
    </row>
    <row r="948" spans="1:27" ht="13.2" x14ac:dyDescent="0.25">
      <c r="A948" s="1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4"/>
      <c r="S948" s="4"/>
      <c r="T948" s="4"/>
      <c r="U948" s="4"/>
      <c r="V948" s="3"/>
      <c r="W948" s="3"/>
      <c r="X948" s="3"/>
      <c r="Y948" s="3"/>
      <c r="Z948" s="3"/>
      <c r="AA948" s="3"/>
    </row>
    <row r="949" spans="1:27" ht="13.2" x14ac:dyDescent="0.25">
      <c r="A949" s="1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4"/>
      <c r="S949" s="4"/>
      <c r="T949" s="4"/>
      <c r="U949" s="4"/>
      <c r="V949" s="3"/>
      <c r="W949" s="3"/>
      <c r="X949" s="3"/>
      <c r="Y949" s="3"/>
      <c r="Z949" s="3"/>
      <c r="AA949" s="3"/>
    </row>
    <row r="950" spans="1:27" ht="13.2" x14ac:dyDescent="0.25">
      <c r="A950" s="1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4"/>
      <c r="S950" s="4"/>
      <c r="T950" s="4"/>
      <c r="U950" s="4"/>
      <c r="V950" s="3"/>
      <c r="W950" s="3"/>
      <c r="X950" s="3"/>
      <c r="Y950" s="3"/>
      <c r="Z950" s="3"/>
      <c r="AA950" s="3"/>
    </row>
    <row r="951" spans="1:27" ht="13.2" x14ac:dyDescent="0.25">
      <c r="A951" s="1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4"/>
      <c r="S951" s="4"/>
      <c r="T951" s="4"/>
      <c r="U951" s="4"/>
      <c r="V951" s="3"/>
      <c r="W951" s="3"/>
      <c r="X951" s="3"/>
      <c r="Y951" s="3"/>
      <c r="Z951" s="3"/>
      <c r="AA951" s="3"/>
    </row>
    <row r="952" spans="1:27" ht="13.2" x14ac:dyDescent="0.25">
      <c r="A952" s="1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4"/>
      <c r="S952" s="4"/>
      <c r="T952" s="4"/>
      <c r="U952" s="4"/>
      <c r="V952" s="3"/>
      <c r="W952" s="3"/>
      <c r="X952" s="3"/>
      <c r="Y952" s="3"/>
      <c r="Z952" s="3"/>
      <c r="AA952" s="3"/>
    </row>
    <row r="953" spans="1:27" ht="13.2" x14ac:dyDescent="0.25">
      <c r="A953" s="1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4"/>
      <c r="S953" s="4"/>
      <c r="T953" s="4"/>
      <c r="U953" s="4"/>
      <c r="V953" s="3"/>
      <c r="W953" s="3"/>
      <c r="X953" s="3"/>
      <c r="Y953" s="3"/>
      <c r="Z953" s="3"/>
      <c r="AA953" s="3"/>
    </row>
    <row r="954" spans="1:27" ht="13.2" x14ac:dyDescent="0.25">
      <c r="A954" s="1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4"/>
      <c r="S954" s="4"/>
      <c r="T954" s="4"/>
      <c r="U954" s="4"/>
      <c r="V954" s="3"/>
      <c r="W954" s="3"/>
      <c r="X954" s="3"/>
      <c r="Y954" s="3"/>
      <c r="Z954" s="3"/>
      <c r="AA954" s="3"/>
    </row>
    <row r="955" spans="1:27" ht="13.2" x14ac:dyDescent="0.25">
      <c r="A955" s="1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4"/>
      <c r="S955" s="4"/>
      <c r="T955" s="4"/>
      <c r="U955" s="4"/>
      <c r="V955" s="3"/>
      <c r="W955" s="3"/>
      <c r="X955" s="3"/>
      <c r="Y955" s="3"/>
      <c r="Z955" s="3"/>
      <c r="AA955" s="3"/>
    </row>
    <row r="956" spans="1:27" ht="13.2" x14ac:dyDescent="0.25">
      <c r="A956" s="1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4"/>
      <c r="S956" s="4"/>
      <c r="T956" s="4"/>
      <c r="U956" s="4"/>
      <c r="V956" s="3"/>
      <c r="W956" s="3"/>
      <c r="X956" s="3"/>
      <c r="Y956" s="3"/>
      <c r="Z956" s="3"/>
      <c r="AA956" s="3"/>
    </row>
    <row r="957" spans="1:27" ht="13.2" x14ac:dyDescent="0.25">
      <c r="A957" s="1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4"/>
      <c r="S957" s="4"/>
      <c r="T957" s="4"/>
      <c r="U957" s="4"/>
      <c r="V957" s="3"/>
      <c r="W957" s="3"/>
      <c r="X957" s="3"/>
      <c r="Y957" s="3"/>
      <c r="Z957" s="3"/>
      <c r="AA957" s="3"/>
    </row>
    <row r="958" spans="1:27" ht="13.2" x14ac:dyDescent="0.25">
      <c r="A958" s="1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4"/>
      <c r="S958" s="4"/>
      <c r="T958" s="4"/>
      <c r="U958" s="4"/>
      <c r="V958" s="3"/>
      <c r="W958" s="3"/>
      <c r="X958" s="3"/>
      <c r="Y958" s="3"/>
      <c r="Z958" s="3"/>
      <c r="AA958" s="3"/>
    </row>
    <row r="959" spans="1:27" ht="13.2" x14ac:dyDescent="0.25">
      <c r="A959" s="1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4"/>
      <c r="S959" s="4"/>
      <c r="T959" s="4"/>
      <c r="U959" s="4"/>
      <c r="V959" s="3"/>
      <c r="W959" s="3"/>
      <c r="X959" s="3"/>
      <c r="Y959" s="3"/>
      <c r="Z959" s="3"/>
      <c r="AA959" s="3"/>
    </row>
    <row r="960" spans="1:27" ht="13.2" x14ac:dyDescent="0.25">
      <c r="A960" s="1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4"/>
      <c r="S960" s="4"/>
      <c r="T960" s="4"/>
      <c r="U960" s="4"/>
      <c r="V960" s="3"/>
      <c r="W960" s="3"/>
      <c r="X960" s="3"/>
      <c r="Y960" s="3"/>
      <c r="Z960" s="3"/>
      <c r="AA960" s="3"/>
    </row>
    <row r="961" spans="1:27" ht="13.2" x14ac:dyDescent="0.25">
      <c r="A961" s="1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4"/>
      <c r="S961" s="4"/>
      <c r="T961" s="4"/>
      <c r="U961" s="4"/>
      <c r="V961" s="3"/>
      <c r="W961" s="3"/>
      <c r="X961" s="3"/>
      <c r="Y961" s="3"/>
      <c r="Z961" s="3"/>
      <c r="AA961" s="3"/>
    </row>
    <row r="962" spans="1:27" ht="13.2" x14ac:dyDescent="0.25">
      <c r="A962" s="1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4"/>
      <c r="S962" s="4"/>
      <c r="T962" s="4"/>
      <c r="U962" s="4"/>
      <c r="V962" s="3"/>
      <c r="W962" s="3"/>
      <c r="X962" s="3"/>
      <c r="Y962" s="3"/>
      <c r="Z962" s="3"/>
      <c r="AA962" s="3"/>
    </row>
    <row r="963" spans="1:27" ht="13.2" x14ac:dyDescent="0.25">
      <c r="A963" s="1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4"/>
      <c r="S963" s="4"/>
      <c r="T963" s="4"/>
      <c r="U963" s="4"/>
      <c r="V963" s="3"/>
      <c r="W963" s="3"/>
      <c r="X963" s="3"/>
      <c r="Y963" s="3"/>
      <c r="Z963" s="3"/>
      <c r="AA963" s="3"/>
    </row>
    <row r="964" spans="1:27" ht="13.2" x14ac:dyDescent="0.25">
      <c r="A964" s="1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4"/>
      <c r="S964" s="4"/>
      <c r="T964" s="4"/>
      <c r="U964" s="4"/>
      <c r="V964" s="3"/>
      <c r="W964" s="3"/>
      <c r="X964" s="3"/>
      <c r="Y964" s="3"/>
      <c r="Z964" s="3"/>
      <c r="AA964" s="3"/>
    </row>
    <row r="965" spans="1:27" ht="13.2" x14ac:dyDescent="0.25">
      <c r="A965" s="1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4"/>
      <c r="S965" s="4"/>
      <c r="T965" s="4"/>
      <c r="U965" s="4"/>
      <c r="V965" s="3"/>
      <c r="W965" s="3"/>
      <c r="X965" s="3"/>
      <c r="Y965" s="3"/>
      <c r="Z965" s="3"/>
      <c r="AA965" s="3"/>
    </row>
    <row r="966" spans="1:27" ht="13.2" x14ac:dyDescent="0.25">
      <c r="A966" s="1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4"/>
      <c r="S966" s="4"/>
      <c r="T966" s="4"/>
      <c r="U966" s="4"/>
      <c r="V966" s="3"/>
      <c r="W966" s="3"/>
      <c r="X966" s="3"/>
      <c r="Y966" s="3"/>
      <c r="Z966" s="3"/>
      <c r="AA966" s="3"/>
    </row>
    <row r="967" spans="1:27" ht="13.2" x14ac:dyDescent="0.25">
      <c r="A967" s="1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4"/>
      <c r="S967" s="4"/>
      <c r="T967" s="4"/>
      <c r="U967" s="4"/>
      <c r="V967" s="3"/>
      <c r="W967" s="3"/>
      <c r="X967" s="3"/>
      <c r="Y967" s="3"/>
      <c r="Z967" s="3"/>
      <c r="AA967" s="3"/>
    </row>
    <row r="968" spans="1:27" ht="13.2" x14ac:dyDescent="0.25">
      <c r="A968" s="1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4"/>
      <c r="S968" s="4"/>
      <c r="T968" s="4"/>
      <c r="U968" s="4"/>
      <c r="V968" s="3"/>
      <c r="W968" s="3"/>
      <c r="X968" s="3"/>
      <c r="Y968" s="3"/>
      <c r="Z968" s="3"/>
      <c r="AA968" s="3"/>
    </row>
    <row r="969" spans="1:27" ht="13.2" x14ac:dyDescent="0.25">
      <c r="A969" s="1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4"/>
      <c r="S969" s="4"/>
      <c r="T969" s="4"/>
      <c r="U969" s="4"/>
      <c r="V969" s="3"/>
      <c r="W969" s="3"/>
      <c r="X969" s="3"/>
      <c r="Y969" s="3"/>
      <c r="Z969" s="3"/>
      <c r="AA969" s="3"/>
    </row>
    <row r="970" spans="1:27" ht="13.2" x14ac:dyDescent="0.25">
      <c r="A970" s="1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4"/>
      <c r="S970" s="4"/>
      <c r="T970" s="4"/>
      <c r="U970" s="4"/>
      <c r="V970" s="3"/>
      <c r="W970" s="3"/>
      <c r="X970" s="3"/>
      <c r="Y970" s="3"/>
      <c r="Z970" s="3"/>
      <c r="AA970" s="3"/>
    </row>
    <row r="971" spans="1:27" ht="13.2" x14ac:dyDescent="0.25">
      <c r="A971" s="1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4"/>
      <c r="S971" s="4"/>
      <c r="T971" s="4"/>
      <c r="U971" s="4"/>
      <c r="V971" s="3"/>
      <c r="W971" s="3"/>
      <c r="X971" s="3"/>
      <c r="Y971" s="3"/>
      <c r="Z971" s="3"/>
      <c r="AA971" s="3"/>
    </row>
    <row r="972" spans="1:27" ht="13.2" x14ac:dyDescent="0.25">
      <c r="A972" s="1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4"/>
      <c r="S972" s="4"/>
      <c r="T972" s="4"/>
      <c r="U972" s="4"/>
      <c r="V972" s="3"/>
      <c r="W972" s="3"/>
      <c r="X972" s="3"/>
      <c r="Y972" s="3"/>
      <c r="Z972" s="3"/>
      <c r="AA972" s="3"/>
    </row>
    <row r="973" spans="1:27" ht="13.2" x14ac:dyDescent="0.25">
      <c r="A973" s="1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4"/>
      <c r="S973" s="4"/>
      <c r="T973" s="4"/>
      <c r="U973" s="4"/>
      <c r="V973" s="3"/>
      <c r="W973" s="3"/>
      <c r="X973" s="3"/>
      <c r="Y973" s="3"/>
      <c r="Z973" s="3"/>
      <c r="AA973" s="3"/>
    </row>
    <row r="974" spans="1:27" ht="13.2" x14ac:dyDescent="0.25">
      <c r="A974" s="1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4"/>
      <c r="S974" s="4"/>
      <c r="T974" s="4"/>
      <c r="U974" s="4"/>
      <c r="V974" s="3"/>
      <c r="W974" s="3"/>
      <c r="X974" s="3"/>
      <c r="Y974" s="3"/>
      <c r="Z974" s="3"/>
      <c r="AA974" s="3"/>
    </row>
    <row r="975" spans="1:27" ht="13.2" x14ac:dyDescent="0.25">
      <c r="A975" s="1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4"/>
      <c r="S975" s="4"/>
      <c r="T975" s="4"/>
      <c r="U975" s="4"/>
      <c r="V975" s="3"/>
      <c r="W975" s="3"/>
      <c r="X975" s="3"/>
      <c r="Y975" s="3"/>
      <c r="Z975" s="3"/>
      <c r="AA975" s="3"/>
    </row>
    <row r="976" spans="1:27" ht="13.2" x14ac:dyDescent="0.25">
      <c r="A976" s="1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4"/>
      <c r="S976" s="4"/>
      <c r="T976" s="4"/>
      <c r="U976" s="4"/>
      <c r="V976" s="3"/>
      <c r="W976" s="3"/>
      <c r="X976" s="3"/>
      <c r="Y976" s="3"/>
      <c r="Z976" s="3"/>
      <c r="AA976" s="3"/>
    </row>
    <row r="977" spans="1:27" ht="13.2" x14ac:dyDescent="0.25">
      <c r="A977" s="1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4"/>
      <c r="S977" s="4"/>
      <c r="T977" s="4"/>
      <c r="U977" s="4"/>
      <c r="V977" s="3"/>
      <c r="W977" s="3"/>
      <c r="X977" s="3"/>
      <c r="Y977" s="3"/>
      <c r="Z977" s="3"/>
      <c r="AA977" s="3"/>
    </row>
    <row r="978" spans="1:27" ht="13.2" x14ac:dyDescent="0.25">
      <c r="A978" s="1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4"/>
      <c r="S978" s="4"/>
      <c r="T978" s="4"/>
      <c r="U978" s="4"/>
      <c r="V978" s="3"/>
      <c r="W978" s="3"/>
      <c r="X978" s="3"/>
      <c r="Y978" s="3"/>
      <c r="Z978" s="3"/>
      <c r="AA978" s="3"/>
    </row>
    <row r="979" spans="1:27" ht="13.2" x14ac:dyDescent="0.25">
      <c r="A979" s="1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4"/>
      <c r="S979" s="4"/>
      <c r="T979" s="4"/>
      <c r="U979" s="4"/>
      <c r="V979" s="3"/>
      <c r="W979" s="3"/>
      <c r="X979" s="3"/>
      <c r="Y979" s="3"/>
      <c r="Z979" s="3"/>
      <c r="AA979" s="3"/>
    </row>
    <row r="980" spans="1:27" ht="13.2" x14ac:dyDescent="0.25">
      <c r="A980" s="1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4"/>
      <c r="S980" s="4"/>
      <c r="T980" s="4"/>
      <c r="U980" s="4"/>
      <c r="V980" s="3"/>
      <c r="W980" s="3"/>
      <c r="X980" s="3"/>
      <c r="Y980" s="3"/>
      <c r="Z980" s="3"/>
      <c r="AA980" s="3"/>
    </row>
    <row r="981" spans="1:27" ht="13.2" x14ac:dyDescent="0.25">
      <c r="A981" s="1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4"/>
      <c r="S981" s="4"/>
      <c r="T981" s="4"/>
      <c r="U981" s="4"/>
      <c r="V981" s="3"/>
      <c r="W981" s="3"/>
      <c r="X981" s="3"/>
      <c r="Y981" s="3"/>
      <c r="Z981" s="3"/>
      <c r="AA981" s="3"/>
    </row>
    <row r="982" spans="1:27" ht="13.2" x14ac:dyDescent="0.25">
      <c r="A982" s="1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4"/>
      <c r="S982" s="4"/>
      <c r="T982" s="4"/>
      <c r="U982" s="4"/>
      <c r="V982" s="3"/>
      <c r="W982" s="3"/>
      <c r="X982" s="3"/>
      <c r="Y982" s="3"/>
      <c r="Z982" s="3"/>
      <c r="AA982" s="3"/>
    </row>
    <row r="983" spans="1:27" ht="13.2" x14ac:dyDescent="0.25">
      <c r="A983" s="1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4"/>
      <c r="S983" s="4"/>
      <c r="T983" s="4"/>
      <c r="U983" s="4"/>
      <c r="V983" s="3"/>
      <c r="W983" s="3"/>
      <c r="X983" s="3"/>
      <c r="Y983" s="3"/>
      <c r="Z983" s="3"/>
      <c r="AA983" s="3"/>
    </row>
    <row r="984" spans="1:27" ht="13.2" x14ac:dyDescent="0.25">
      <c r="A984" s="1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4"/>
      <c r="S984" s="4"/>
      <c r="T984" s="4"/>
      <c r="U984" s="4"/>
      <c r="V984" s="3"/>
      <c r="W984" s="3"/>
      <c r="X984" s="3"/>
      <c r="Y984" s="3"/>
      <c r="Z984" s="3"/>
      <c r="AA984" s="3"/>
    </row>
    <row r="985" spans="1:27" ht="13.2" x14ac:dyDescent="0.25">
      <c r="A985" s="1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4"/>
      <c r="S985" s="4"/>
      <c r="T985" s="4"/>
      <c r="U985" s="4"/>
      <c r="V985" s="3"/>
      <c r="W985" s="3"/>
      <c r="X985" s="3"/>
      <c r="Y985" s="3"/>
      <c r="Z985" s="3"/>
      <c r="AA985" s="3"/>
    </row>
    <row r="986" spans="1:27" ht="13.2" x14ac:dyDescent="0.25">
      <c r="A986" s="1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4"/>
      <c r="S986" s="4"/>
      <c r="T986" s="4"/>
      <c r="U986" s="4"/>
      <c r="V986" s="3"/>
      <c r="W986" s="3"/>
      <c r="X986" s="3"/>
      <c r="Y986" s="3"/>
      <c r="Z986" s="3"/>
      <c r="AA986" s="3"/>
    </row>
    <row r="987" spans="1:27" ht="13.2" x14ac:dyDescent="0.25">
      <c r="A987" s="1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4"/>
      <c r="S987" s="4"/>
      <c r="T987" s="4"/>
      <c r="U987" s="4"/>
      <c r="V987" s="3"/>
      <c r="W987" s="3"/>
      <c r="X987" s="3"/>
      <c r="Y987" s="3"/>
      <c r="Z987" s="3"/>
      <c r="AA987" s="3"/>
    </row>
    <row r="988" spans="1:27" ht="13.2" x14ac:dyDescent="0.25">
      <c r="A988" s="1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4"/>
      <c r="S988" s="4"/>
      <c r="T988" s="4"/>
      <c r="U988" s="4"/>
      <c r="V988" s="3"/>
      <c r="W988" s="3"/>
      <c r="X988" s="3"/>
      <c r="Y988" s="3"/>
      <c r="Z988" s="3"/>
      <c r="AA988" s="3"/>
    </row>
    <row r="989" spans="1:27" ht="13.2" x14ac:dyDescent="0.25">
      <c r="A989" s="1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4"/>
      <c r="S989" s="4"/>
      <c r="T989" s="4"/>
      <c r="U989" s="4"/>
      <c r="V989" s="3"/>
      <c r="W989" s="3"/>
      <c r="X989" s="3"/>
      <c r="Y989" s="3"/>
      <c r="Z989" s="3"/>
      <c r="AA989" s="3"/>
    </row>
    <row r="990" spans="1:27" ht="13.2" x14ac:dyDescent="0.25">
      <c r="A990" s="1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4"/>
      <c r="S990" s="4"/>
      <c r="T990" s="4"/>
      <c r="U990" s="4"/>
      <c r="V990" s="3"/>
      <c r="W990" s="3"/>
      <c r="X990" s="3"/>
      <c r="Y990" s="3"/>
      <c r="Z990" s="3"/>
      <c r="AA990" s="3"/>
    </row>
    <row r="991" spans="1:27" ht="13.2" x14ac:dyDescent="0.25">
      <c r="A991" s="1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4"/>
      <c r="S991" s="4"/>
      <c r="T991" s="4"/>
      <c r="U991" s="4"/>
      <c r="V991" s="3"/>
      <c r="W991" s="3"/>
      <c r="X991" s="3"/>
      <c r="Y991" s="3"/>
      <c r="Z991" s="3"/>
      <c r="AA991" s="3"/>
    </row>
    <row r="992" spans="1:27" ht="13.2" x14ac:dyDescent="0.25">
      <c r="A992" s="1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4"/>
      <c r="S992" s="4"/>
      <c r="T992" s="4"/>
      <c r="U992" s="4"/>
      <c r="V992" s="3"/>
      <c r="W992" s="3"/>
      <c r="X992" s="3"/>
      <c r="Y992" s="3"/>
      <c r="Z992" s="3"/>
      <c r="AA992" s="3"/>
    </row>
    <row r="993" spans="1:27" ht="13.2" x14ac:dyDescent="0.25">
      <c r="A993" s="1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4"/>
      <c r="S993" s="4"/>
      <c r="T993" s="4"/>
      <c r="U993" s="4"/>
      <c r="V993" s="3"/>
      <c r="W993" s="3"/>
      <c r="X993" s="3"/>
      <c r="Y993" s="3"/>
      <c r="Z993" s="3"/>
      <c r="AA993" s="3"/>
    </row>
    <row r="994" spans="1:27" ht="13.2" x14ac:dyDescent="0.25">
      <c r="A994" s="1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4"/>
      <c r="S994" s="4"/>
      <c r="T994" s="4"/>
      <c r="U994" s="4"/>
      <c r="V994" s="3"/>
      <c r="W994" s="3"/>
      <c r="X994" s="3"/>
      <c r="Y994" s="3"/>
      <c r="Z994" s="3"/>
      <c r="AA994" s="3"/>
    </row>
    <row r="995" spans="1:27" ht="13.2" x14ac:dyDescent="0.25">
      <c r="A995" s="1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4"/>
      <c r="S995" s="4"/>
      <c r="T995" s="4"/>
      <c r="U995" s="4"/>
      <c r="V995" s="3"/>
      <c r="W995" s="3"/>
      <c r="X995" s="3"/>
      <c r="Y995" s="3"/>
      <c r="Z995" s="3"/>
      <c r="AA995" s="3"/>
    </row>
    <row r="996" spans="1:27" ht="13.2" x14ac:dyDescent="0.25">
      <c r="A996" s="1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4"/>
      <c r="S996" s="4"/>
      <c r="T996" s="4"/>
      <c r="U996" s="4"/>
      <c r="V996" s="3"/>
      <c r="W996" s="3"/>
      <c r="X996" s="3"/>
      <c r="Y996" s="3"/>
      <c r="Z996" s="3"/>
      <c r="AA996" s="3"/>
    </row>
    <row r="997" spans="1:27" ht="13.2" x14ac:dyDescent="0.25">
      <c r="A997" s="1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4"/>
      <c r="S997" s="4"/>
      <c r="T997" s="4"/>
      <c r="U997" s="4"/>
      <c r="V997" s="3"/>
      <c r="W997" s="3"/>
      <c r="X997" s="3"/>
      <c r="Y997" s="3"/>
      <c r="Z997" s="3"/>
      <c r="AA997" s="3"/>
    </row>
    <row r="998" spans="1:27" ht="13.2" x14ac:dyDescent="0.25">
      <c r="A998" s="1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4"/>
      <c r="S998" s="4"/>
      <c r="T998" s="4"/>
      <c r="U998" s="4"/>
      <c r="V998" s="3"/>
      <c r="W998" s="3"/>
      <c r="X998" s="3"/>
      <c r="Y998" s="3"/>
      <c r="Z998" s="3"/>
      <c r="AA998" s="3"/>
    </row>
    <row r="999" spans="1:27" ht="13.2" x14ac:dyDescent="0.25">
      <c r="A999" s="1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4"/>
      <c r="S999" s="4"/>
      <c r="T999" s="4"/>
      <c r="U999" s="4"/>
      <c r="V999" s="3"/>
      <c r="W999" s="3"/>
      <c r="X999" s="3"/>
      <c r="Y999" s="3"/>
      <c r="Z999" s="3"/>
      <c r="AA999" s="3"/>
    </row>
    <row r="1000" spans="1:27" ht="13.2" x14ac:dyDescent="0.25">
      <c r="A1000" s="1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4"/>
      <c r="S1000" s="4"/>
      <c r="T1000" s="4"/>
      <c r="U1000" s="4"/>
      <c r="V1000" s="3"/>
      <c r="W1000" s="3"/>
      <c r="X1000" s="3"/>
      <c r="Y1000" s="3"/>
      <c r="Z1000" s="3"/>
      <c r="AA1000" s="3"/>
    </row>
    <row r="1001" spans="1:27" ht="13.2" x14ac:dyDescent="0.25">
      <c r="A1001" s="1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4"/>
      <c r="S1001" s="4"/>
      <c r="T1001" s="4"/>
      <c r="U1001" s="4"/>
      <c r="V1001" s="3"/>
      <c r="W1001" s="3"/>
      <c r="X1001" s="3"/>
      <c r="Y1001" s="3"/>
      <c r="Z1001" s="3"/>
      <c r="AA1001" s="3"/>
    </row>
    <row r="1002" spans="1:27" ht="13.2" x14ac:dyDescent="0.25">
      <c r="A1002" s="1"/>
      <c r="C1002" s="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4"/>
      <c r="S1002" s="4"/>
      <c r="T1002" s="4"/>
      <c r="U1002" s="4"/>
      <c r="V1002" s="3"/>
      <c r="W1002" s="3"/>
      <c r="X1002" s="3"/>
      <c r="Y1002" s="3"/>
      <c r="Z1002" s="3"/>
      <c r="AA1002" s="3"/>
    </row>
    <row r="1003" spans="1:27" ht="13.2" x14ac:dyDescent="0.25">
      <c r="A1003" s="1"/>
      <c r="C1003" s="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4"/>
      <c r="S1003" s="4"/>
      <c r="T1003" s="4"/>
      <c r="U1003" s="4"/>
      <c r="V1003" s="3"/>
      <c r="W1003" s="3"/>
      <c r="X1003" s="3"/>
      <c r="Y1003" s="3"/>
      <c r="Z1003" s="3"/>
      <c r="AA1003" s="3"/>
    </row>
    <row r="1004" spans="1:27" ht="13.2" x14ac:dyDescent="0.25">
      <c r="A1004" s="1"/>
      <c r="C1004" s="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4"/>
      <c r="S1004" s="4"/>
      <c r="T1004" s="4"/>
      <c r="U1004" s="4"/>
      <c r="V1004" s="3"/>
      <c r="W1004" s="3"/>
      <c r="X1004" s="3"/>
      <c r="Y1004" s="3"/>
      <c r="Z1004" s="3"/>
      <c r="AA1004" s="3"/>
    </row>
    <row r="1005" spans="1:27" ht="13.2" x14ac:dyDescent="0.25">
      <c r="A1005" s="1"/>
      <c r="C1005" s="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4"/>
      <c r="S1005" s="4"/>
      <c r="T1005" s="4"/>
      <c r="U1005" s="4"/>
      <c r="V1005" s="3"/>
      <c r="W1005" s="3"/>
      <c r="X1005" s="3"/>
      <c r="Y1005" s="3"/>
      <c r="Z1005" s="3"/>
      <c r="AA1005" s="3"/>
    </row>
    <row r="1006" spans="1:27" ht="13.2" x14ac:dyDescent="0.25">
      <c r="A1006" s="1"/>
      <c r="C1006" s="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4"/>
      <c r="S1006" s="4"/>
      <c r="T1006" s="4"/>
      <c r="U1006" s="4"/>
      <c r="V1006" s="3"/>
      <c r="W1006" s="3"/>
      <c r="X1006" s="3"/>
      <c r="Y1006" s="3"/>
      <c r="Z1006" s="3"/>
      <c r="AA1006" s="3"/>
    </row>
    <row r="1007" spans="1:27" ht="13.2" x14ac:dyDescent="0.25">
      <c r="A1007" s="1"/>
      <c r="C1007" s="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4"/>
      <c r="S1007" s="4"/>
      <c r="T1007" s="4"/>
      <c r="U1007" s="4"/>
      <c r="V1007" s="3"/>
      <c r="W1007" s="3"/>
      <c r="X1007" s="3"/>
      <c r="Y1007" s="3"/>
      <c r="Z1007" s="3"/>
      <c r="AA1007" s="3"/>
    </row>
    <row r="1008" spans="1:27" ht="13.2" x14ac:dyDescent="0.25">
      <c r="A1008" s="1"/>
      <c r="C1008" s="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4"/>
      <c r="S1008" s="4"/>
      <c r="T1008" s="4"/>
      <c r="U1008" s="4"/>
      <c r="V1008" s="3"/>
      <c r="W1008" s="3"/>
      <c r="X1008" s="3"/>
      <c r="Y1008" s="3"/>
      <c r="Z1008" s="3"/>
      <c r="AA1008" s="3"/>
    </row>
    <row r="1009" spans="1:27" ht="13.2" x14ac:dyDescent="0.25">
      <c r="A1009" s="1"/>
      <c r="C1009" s="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4"/>
      <c r="S1009" s="4"/>
      <c r="T1009" s="4"/>
      <c r="U1009" s="4"/>
      <c r="V1009" s="3"/>
      <c r="W1009" s="3"/>
      <c r="X1009" s="3"/>
      <c r="Y1009" s="3"/>
      <c r="Z1009" s="3"/>
      <c r="AA1009" s="3"/>
    </row>
    <row r="1010" spans="1:27" ht="13.2" x14ac:dyDescent="0.25">
      <c r="A1010" s="1"/>
      <c r="C1010" s="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4"/>
      <c r="S1010" s="4"/>
      <c r="T1010" s="4"/>
      <c r="U1010" s="4"/>
      <c r="V1010" s="3"/>
      <c r="W1010" s="3"/>
      <c r="X1010" s="3"/>
      <c r="Y1010" s="3"/>
      <c r="Z1010" s="3"/>
      <c r="AA1010" s="3"/>
    </row>
    <row r="1011" spans="1:27" ht="13.2" x14ac:dyDescent="0.25">
      <c r="A1011" s="1"/>
      <c r="C1011" s="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4"/>
      <c r="S1011" s="4"/>
      <c r="T1011" s="4"/>
      <c r="U1011" s="4"/>
      <c r="V1011" s="3"/>
      <c r="W1011" s="3"/>
      <c r="X1011" s="3"/>
      <c r="Y1011" s="3"/>
      <c r="Z1011" s="3"/>
      <c r="AA1011" s="3"/>
    </row>
    <row r="1012" spans="1:27" ht="13.2" x14ac:dyDescent="0.25">
      <c r="A1012" s="1"/>
      <c r="C1012" s="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4"/>
      <c r="S1012" s="4"/>
      <c r="T1012" s="4"/>
      <c r="U1012" s="4"/>
      <c r="V1012" s="3"/>
      <c r="W1012" s="3"/>
      <c r="X1012" s="3"/>
      <c r="Y1012" s="3"/>
      <c r="Z1012" s="3"/>
      <c r="AA1012" s="3"/>
    </row>
    <row r="1013" spans="1:27" ht="13.2" x14ac:dyDescent="0.25">
      <c r="A1013" s="1"/>
      <c r="C1013" s="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4"/>
      <c r="S1013" s="4"/>
      <c r="T1013" s="4"/>
      <c r="U1013" s="4"/>
      <c r="V1013" s="3"/>
      <c r="W1013" s="3"/>
      <c r="X1013" s="3"/>
      <c r="Y1013" s="3"/>
      <c r="Z1013" s="3"/>
      <c r="AA1013" s="3"/>
    </row>
    <row r="1014" spans="1:27" ht="13.2" x14ac:dyDescent="0.25">
      <c r="A1014" s="1"/>
      <c r="C1014" s="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4"/>
      <c r="S1014" s="4"/>
      <c r="T1014" s="4"/>
      <c r="U1014" s="4"/>
      <c r="V1014" s="3"/>
      <c r="W1014" s="3"/>
      <c r="X1014" s="3"/>
      <c r="Y1014" s="3"/>
      <c r="Z1014" s="3"/>
      <c r="AA1014" s="3"/>
    </row>
    <row r="1015" spans="1:27" ht="13.2" x14ac:dyDescent="0.25">
      <c r="A1015" s="1"/>
      <c r="C1015" s="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4"/>
      <c r="S1015" s="4"/>
      <c r="T1015" s="4"/>
      <c r="U1015" s="4"/>
      <c r="V1015" s="3"/>
      <c r="W1015" s="3"/>
      <c r="X1015" s="3"/>
      <c r="Y1015" s="3"/>
      <c r="Z1015" s="3"/>
      <c r="AA1015" s="3"/>
    </row>
    <row r="1016" spans="1:27" ht="13.2" x14ac:dyDescent="0.25">
      <c r="A1016" s="1"/>
      <c r="C1016" s="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4"/>
      <c r="S1016" s="4"/>
      <c r="T1016" s="4"/>
      <c r="U1016" s="4"/>
      <c r="V1016" s="3"/>
      <c r="W1016" s="3"/>
      <c r="X1016" s="3"/>
      <c r="Y1016" s="3"/>
      <c r="Z1016" s="3"/>
      <c r="AA1016" s="3"/>
    </row>
    <row r="1017" spans="1:27" ht="13.2" x14ac:dyDescent="0.25">
      <c r="A1017" s="1"/>
      <c r="C1017" s="2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4"/>
      <c r="S1017" s="4"/>
      <c r="T1017" s="4"/>
      <c r="U1017" s="4"/>
      <c r="V1017" s="3"/>
      <c r="W1017" s="3"/>
      <c r="X1017" s="3"/>
      <c r="Y1017" s="3"/>
      <c r="Z1017" s="3"/>
      <c r="AA1017" s="3"/>
    </row>
    <row r="1018" spans="1:27" ht="13.2" x14ac:dyDescent="0.25">
      <c r="A1018" s="1"/>
      <c r="C1018" s="2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4"/>
      <c r="S1018" s="4"/>
      <c r="T1018" s="4"/>
      <c r="U1018" s="4"/>
      <c r="V1018" s="3"/>
      <c r="W1018" s="3"/>
      <c r="X1018" s="3"/>
      <c r="Y1018" s="3"/>
      <c r="Z1018" s="3"/>
      <c r="AA1018" s="3"/>
    </row>
    <row r="1019" spans="1:27" ht="13.2" x14ac:dyDescent="0.25">
      <c r="A1019" s="1"/>
      <c r="C1019" s="2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4"/>
      <c r="S1019" s="4"/>
      <c r="T1019" s="4"/>
      <c r="U1019" s="4"/>
      <c r="V1019" s="3"/>
      <c r="W1019" s="3"/>
      <c r="X1019" s="3"/>
      <c r="Y1019" s="3"/>
      <c r="Z1019" s="3"/>
      <c r="AA1019" s="3"/>
    </row>
    <row r="1020" spans="1:27" ht="13.2" x14ac:dyDescent="0.25">
      <c r="A1020" s="1"/>
      <c r="C1020" s="2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4"/>
      <c r="S1020" s="4"/>
      <c r="T1020" s="4"/>
      <c r="U1020" s="4"/>
      <c r="V1020" s="3"/>
      <c r="W1020" s="3"/>
      <c r="X1020" s="3"/>
      <c r="Y1020" s="3"/>
      <c r="Z1020" s="3"/>
      <c r="AA1020" s="3"/>
    </row>
    <row r="1021" spans="1:27" ht="13.2" x14ac:dyDescent="0.25">
      <c r="A1021" s="1"/>
      <c r="C1021" s="2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4"/>
      <c r="S1021" s="4"/>
      <c r="T1021" s="4"/>
      <c r="U1021" s="4"/>
      <c r="V1021" s="3"/>
      <c r="W1021" s="3"/>
      <c r="X1021" s="3"/>
      <c r="Y1021" s="3"/>
      <c r="Z1021" s="3"/>
      <c r="AA1021" s="3"/>
    </row>
    <row r="1022" spans="1:27" ht="13.2" x14ac:dyDescent="0.25">
      <c r="A1022" s="1"/>
      <c r="C1022" s="2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4"/>
      <c r="S1022" s="4"/>
      <c r="T1022" s="4"/>
      <c r="U1022" s="4"/>
      <c r="V1022" s="3"/>
      <c r="W1022" s="3"/>
      <c r="X1022" s="3"/>
      <c r="Y1022" s="3"/>
      <c r="Z1022" s="3"/>
      <c r="AA1022" s="3"/>
    </row>
    <row r="1023" spans="1:27" ht="13.2" x14ac:dyDescent="0.25">
      <c r="A1023" s="1"/>
      <c r="C1023" s="2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4"/>
      <c r="S1023" s="4"/>
      <c r="T1023" s="4"/>
      <c r="U1023" s="4"/>
      <c r="V1023" s="3"/>
      <c r="W1023" s="3"/>
      <c r="X1023" s="3"/>
      <c r="Y1023" s="3"/>
      <c r="Z1023" s="3"/>
      <c r="AA1023" s="3"/>
    </row>
    <row r="1024" spans="1:27" ht="13.2" x14ac:dyDescent="0.25">
      <c r="A1024" s="1"/>
      <c r="C1024" s="2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4"/>
      <c r="S1024" s="4"/>
      <c r="T1024" s="4"/>
      <c r="U1024" s="4"/>
      <c r="V1024" s="3"/>
      <c r="W1024" s="3"/>
      <c r="X1024" s="3"/>
      <c r="Y1024" s="3"/>
      <c r="Z1024" s="3"/>
      <c r="AA1024" s="3"/>
    </row>
    <row r="1025" spans="1:27" ht="13.2" x14ac:dyDescent="0.25">
      <c r="A1025" s="1"/>
      <c r="C1025" s="2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4"/>
      <c r="S1025" s="4"/>
      <c r="T1025" s="4"/>
      <c r="U1025" s="4"/>
      <c r="V1025" s="3"/>
      <c r="W1025" s="3"/>
      <c r="X1025" s="3"/>
      <c r="Y1025" s="3"/>
      <c r="Z1025" s="3"/>
      <c r="AA1025" s="3"/>
    </row>
    <row r="1026" spans="1:27" ht="13.2" x14ac:dyDescent="0.25">
      <c r="A1026" s="1"/>
      <c r="C1026" s="2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4"/>
      <c r="S1026" s="4"/>
      <c r="T1026" s="4"/>
      <c r="U1026" s="4"/>
      <c r="V1026" s="3"/>
      <c r="W1026" s="3"/>
      <c r="X1026" s="3"/>
      <c r="Y1026" s="3"/>
      <c r="Z1026" s="3"/>
      <c r="AA1026" s="3"/>
    </row>
    <row r="1027" spans="1:27" ht="13.2" x14ac:dyDescent="0.25">
      <c r="A1027" s="1"/>
      <c r="C1027" s="2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4"/>
      <c r="S1027" s="4"/>
      <c r="T1027" s="4"/>
      <c r="U1027" s="4"/>
      <c r="V1027" s="3"/>
      <c r="W1027" s="3"/>
      <c r="X1027" s="3"/>
      <c r="Y1027" s="3"/>
      <c r="Z1027" s="3"/>
      <c r="AA1027" s="3"/>
    </row>
    <row r="1028" spans="1:27" ht="13.2" x14ac:dyDescent="0.25">
      <c r="A1028" s="1"/>
      <c r="C1028" s="2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4"/>
      <c r="S1028" s="4"/>
      <c r="T1028" s="4"/>
      <c r="U1028" s="4"/>
      <c r="V1028" s="3"/>
      <c r="W1028" s="3"/>
      <c r="X1028" s="3"/>
      <c r="Y1028" s="3"/>
      <c r="Z1028" s="3"/>
      <c r="AA1028" s="3"/>
    </row>
    <row r="1029" spans="1:27" ht="13.2" x14ac:dyDescent="0.25">
      <c r="A1029" s="1"/>
      <c r="C1029" s="2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4"/>
      <c r="S1029" s="4"/>
      <c r="T1029" s="4"/>
      <c r="U1029" s="4"/>
      <c r="V1029" s="3"/>
      <c r="W1029" s="3"/>
      <c r="X1029" s="3"/>
      <c r="Y1029" s="3"/>
      <c r="Z1029" s="3"/>
      <c r="AA1029" s="3"/>
    </row>
    <row r="1030" spans="1:27" ht="13.2" x14ac:dyDescent="0.25">
      <c r="A1030" s="1"/>
      <c r="C1030" s="2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4"/>
      <c r="S1030" s="4"/>
      <c r="T1030" s="4"/>
      <c r="U1030" s="4"/>
      <c r="V1030" s="3"/>
      <c r="W1030" s="3"/>
      <c r="X1030" s="3"/>
      <c r="Y1030" s="3"/>
      <c r="Z1030" s="3"/>
      <c r="AA1030" s="3"/>
    </row>
    <row r="1031" spans="1:27" ht="13.2" x14ac:dyDescent="0.25">
      <c r="A1031" s="1"/>
      <c r="C1031" s="2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4"/>
      <c r="S1031" s="4"/>
      <c r="T1031" s="4"/>
      <c r="U1031" s="4"/>
      <c r="V1031" s="3"/>
      <c r="W1031" s="3"/>
      <c r="X1031" s="3"/>
      <c r="Y1031" s="3"/>
      <c r="Z1031" s="3"/>
      <c r="AA1031" s="3"/>
    </row>
    <row r="1032" spans="1:27" ht="13.2" x14ac:dyDescent="0.25">
      <c r="A1032" s="1"/>
      <c r="C1032" s="2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4"/>
      <c r="S1032" s="4"/>
      <c r="T1032" s="4"/>
      <c r="U1032" s="4"/>
      <c r="V1032" s="3"/>
      <c r="W1032" s="3"/>
      <c r="X1032" s="3"/>
      <c r="Y1032" s="3"/>
      <c r="Z1032" s="3"/>
      <c r="AA1032" s="3"/>
    </row>
    <row r="1033" spans="1:27" ht="13.2" x14ac:dyDescent="0.25">
      <c r="A1033" s="1"/>
      <c r="C1033" s="2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4"/>
      <c r="S1033" s="4"/>
      <c r="T1033" s="4"/>
      <c r="U1033" s="4"/>
      <c r="V1033" s="3"/>
      <c r="W1033" s="3"/>
      <c r="X1033" s="3"/>
      <c r="Y1033" s="3"/>
      <c r="Z1033" s="3"/>
      <c r="AA1033" s="3"/>
    </row>
    <row r="1034" spans="1:27" ht="13.2" x14ac:dyDescent="0.25">
      <c r="A1034" s="1"/>
      <c r="C1034" s="2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4"/>
      <c r="S1034" s="4"/>
      <c r="T1034" s="4"/>
      <c r="U1034" s="4"/>
      <c r="V1034" s="3"/>
      <c r="W1034" s="3"/>
      <c r="X1034" s="3"/>
      <c r="Y1034" s="3"/>
      <c r="Z1034" s="3"/>
      <c r="AA1034" s="3"/>
    </row>
    <row r="1035" spans="1:27" ht="13.2" x14ac:dyDescent="0.25">
      <c r="A1035" s="1"/>
      <c r="C1035" s="2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4"/>
      <c r="S1035" s="4"/>
      <c r="T1035" s="4"/>
      <c r="U1035" s="4"/>
      <c r="V1035" s="3"/>
      <c r="W1035" s="3"/>
      <c r="X1035" s="3"/>
      <c r="Y1035" s="3"/>
      <c r="Z1035" s="3"/>
      <c r="AA1035" s="3"/>
    </row>
    <row r="1036" spans="1:27" ht="13.2" x14ac:dyDescent="0.25">
      <c r="A1036" s="1"/>
      <c r="C1036" s="2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4"/>
      <c r="S1036" s="4"/>
      <c r="T1036" s="4"/>
      <c r="U1036" s="4"/>
      <c r="V1036" s="3"/>
      <c r="W1036" s="3"/>
      <c r="X1036" s="3"/>
      <c r="Y1036" s="3"/>
      <c r="Z1036" s="3"/>
      <c r="AA1036" s="3"/>
    </row>
    <row r="1037" spans="1:27" ht="13.2" x14ac:dyDescent="0.25">
      <c r="A1037" s="1"/>
      <c r="C1037" s="2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4"/>
      <c r="S1037" s="4"/>
      <c r="T1037" s="4"/>
      <c r="U1037" s="4"/>
      <c r="V1037" s="3"/>
      <c r="W1037" s="3"/>
      <c r="X1037" s="3"/>
      <c r="Y1037" s="3"/>
      <c r="Z1037" s="3"/>
      <c r="AA1037" s="3"/>
    </row>
    <row r="1038" spans="1:27" ht="13.2" x14ac:dyDescent="0.25">
      <c r="A1038" s="1"/>
      <c r="C1038" s="2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4"/>
      <c r="S1038" s="4"/>
      <c r="T1038" s="4"/>
      <c r="U1038" s="4"/>
      <c r="V1038" s="3"/>
      <c r="W1038" s="3"/>
      <c r="X1038" s="3"/>
      <c r="Y1038" s="3"/>
      <c r="Z1038" s="3"/>
      <c r="AA1038" s="3"/>
    </row>
    <row r="1039" spans="1:27" ht="13.2" x14ac:dyDescent="0.25">
      <c r="A1039" s="1"/>
      <c r="C1039" s="2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4"/>
      <c r="S1039" s="4"/>
      <c r="T1039" s="4"/>
      <c r="U1039" s="4"/>
      <c r="V1039" s="3"/>
      <c r="W1039" s="3"/>
      <c r="X1039" s="3"/>
      <c r="Y1039" s="3"/>
      <c r="Z1039" s="3"/>
      <c r="AA1039" s="3"/>
    </row>
    <row r="1040" spans="1:27" ht="13.2" x14ac:dyDescent="0.25">
      <c r="A1040" s="1"/>
      <c r="C1040" s="2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4"/>
      <c r="S1040" s="4"/>
      <c r="T1040" s="4"/>
      <c r="U1040" s="4"/>
      <c r="V1040" s="3"/>
      <c r="W1040" s="3"/>
      <c r="X1040" s="3"/>
      <c r="Y1040" s="3"/>
      <c r="Z1040" s="3"/>
      <c r="AA1040" s="3"/>
    </row>
    <row r="1041" spans="1:27" ht="13.2" x14ac:dyDescent="0.25">
      <c r="A1041" s="1"/>
      <c r="C1041" s="2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4"/>
      <c r="S1041" s="4"/>
      <c r="T1041" s="4"/>
      <c r="U1041" s="4"/>
      <c r="V1041" s="3"/>
      <c r="W1041" s="3"/>
      <c r="X1041" s="3"/>
      <c r="Y1041" s="3"/>
      <c r="Z1041" s="3"/>
      <c r="AA1041" s="3"/>
    </row>
    <row r="1042" spans="1:27" ht="13.2" x14ac:dyDescent="0.25">
      <c r="A1042" s="1"/>
      <c r="C1042" s="2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4"/>
      <c r="S1042" s="4"/>
      <c r="T1042" s="4"/>
      <c r="U1042" s="4"/>
      <c r="V1042" s="3"/>
      <c r="W1042" s="3"/>
      <c r="X1042" s="3"/>
      <c r="Y1042" s="3"/>
      <c r="Z1042" s="3"/>
      <c r="AA1042" s="3"/>
    </row>
    <row r="1043" spans="1:27" ht="13.2" x14ac:dyDescent="0.25">
      <c r="A1043" s="1"/>
      <c r="C1043" s="2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4"/>
      <c r="S1043" s="4"/>
      <c r="T1043" s="4"/>
      <c r="U1043" s="4"/>
      <c r="V1043" s="3"/>
      <c r="W1043" s="3"/>
      <c r="X1043" s="3"/>
      <c r="Y1043" s="3"/>
      <c r="Z1043" s="3"/>
      <c r="AA1043" s="3"/>
    </row>
    <row r="1044" spans="1:27" ht="13.2" x14ac:dyDescent="0.25">
      <c r="A1044" s="1"/>
      <c r="C1044" s="2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4"/>
      <c r="S1044" s="4"/>
      <c r="T1044" s="4"/>
      <c r="U1044" s="4"/>
      <c r="V1044" s="3"/>
      <c r="W1044" s="3"/>
      <c r="X1044" s="3"/>
      <c r="Y1044" s="3"/>
      <c r="Z1044" s="3"/>
      <c r="AA1044" s="3"/>
    </row>
    <row r="1045" spans="1:27" ht="13.2" x14ac:dyDescent="0.25">
      <c r="A1045" s="1"/>
      <c r="C1045" s="2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4"/>
      <c r="S1045" s="4"/>
      <c r="T1045" s="4"/>
      <c r="U1045" s="4"/>
      <c r="V1045" s="3"/>
      <c r="W1045" s="3"/>
      <c r="X1045" s="3"/>
      <c r="Y1045" s="3"/>
      <c r="Z1045" s="3"/>
      <c r="AA1045" s="3"/>
    </row>
    <row r="1046" spans="1:27" ht="13.2" x14ac:dyDescent="0.25">
      <c r="A1046" s="1"/>
      <c r="C1046" s="2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4"/>
      <c r="S1046" s="4"/>
      <c r="T1046" s="4"/>
      <c r="U1046" s="4"/>
      <c r="V1046" s="3"/>
      <c r="W1046" s="3"/>
      <c r="X1046" s="3"/>
      <c r="Y1046" s="3"/>
      <c r="Z1046" s="3"/>
      <c r="AA1046" s="3"/>
    </row>
    <row r="1047" spans="1:27" ht="13.2" x14ac:dyDescent="0.25">
      <c r="A1047" s="1"/>
      <c r="C1047" s="2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4"/>
      <c r="S1047" s="4"/>
      <c r="T1047" s="4"/>
      <c r="U1047" s="4"/>
      <c r="V1047" s="3"/>
      <c r="W1047" s="3"/>
      <c r="X1047" s="3"/>
      <c r="Y1047" s="3"/>
      <c r="Z1047" s="3"/>
      <c r="AA1047" s="3"/>
    </row>
    <row r="1048" spans="1:27" ht="13.2" x14ac:dyDescent="0.25">
      <c r="A1048" s="1"/>
      <c r="C1048" s="2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4"/>
      <c r="S1048" s="4"/>
      <c r="T1048" s="4"/>
      <c r="U1048" s="4"/>
      <c r="V1048" s="3"/>
      <c r="W1048" s="3"/>
      <c r="X1048" s="3"/>
      <c r="Y1048" s="3"/>
      <c r="Z1048" s="3"/>
      <c r="AA1048" s="3"/>
    </row>
    <row r="1049" spans="1:27" ht="13.2" x14ac:dyDescent="0.25">
      <c r="A1049" s="1"/>
      <c r="C1049" s="2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4"/>
      <c r="S1049" s="4"/>
      <c r="T1049" s="4"/>
      <c r="U1049" s="4"/>
      <c r="V1049" s="3"/>
      <c r="W1049" s="3"/>
      <c r="X1049" s="3"/>
      <c r="Y1049" s="3"/>
      <c r="Z1049" s="3"/>
      <c r="AA1049" s="3"/>
    </row>
    <row r="1050" spans="1:27" ht="13.2" x14ac:dyDescent="0.25">
      <c r="A1050" s="1"/>
      <c r="C1050" s="2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4"/>
      <c r="S1050" s="4"/>
      <c r="T1050" s="4"/>
      <c r="U1050" s="4"/>
      <c r="V1050" s="3"/>
      <c r="W1050" s="3"/>
      <c r="X1050" s="3"/>
      <c r="Y1050" s="3"/>
      <c r="Z1050" s="3"/>
      <c r="AA1050" s="3"/>
    </row>
    <row r="1051" spans="1:27" ht="13.2" x14ac:dyDescent="0.25">
      <c r="A1051" s="1"/>
      <c r="C1051" s="2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4"/>
      <c r="S1051" s="4"/>
      <c r="T1051" s="4"/>
      <c r="U1051" s="4"/>
      <c r="V1051" s="3"/>
      <c r="W1051" s="3"/>
      <c r="X1051" s="3"/>
      <c r="Y1051" s="3"/>
      <c r="Z1051" s="3"/>
      <c r="AA1051" s="3"/>
    </row>
    <row r="1052" spans="1:27" ht="13.2" x14ac:dyDescent="0.25">
      <c r="A1052" s="1"/>
      <c r="C1052" s="2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4"/>
      <c r="S1052" s="4"/>
      <c r="T1052" s="4"/>
      <c r="U1052" s="4"/>
      <c r="V1052" s="3"/>
      <c r="W1052" s="3"/>
      <c r="X1052" s="3"/>
      <c r="Y1052" s="3"/>
      <c r="Z1052" s="3"/>
      <c r="AA1052" s="3"/>
    </row>
    <row r="1053" spans="1:27" ht="13.2" x14ac:dyDescent="0.25">
      <c r="A1053" s="1"/>
      <c r="C1053" s="2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4"/>
      <c r="S1053" s="4"/>
      <c r="T1053" s="4"/>
      <c r="U1053" s="4"/>
      <c r="V1053" s="3"/>
      <c r="W1053" s="3"/>
      <c r="X1053" s="3"/>
      <c r="Y1053" s="3"/>
      <c r="Z1053" s="3"/>
      <c r="AA1053" s="3"/>
    </row>
    <row r="1054" spans="1:27" ht="13.2" x14ac:dyDescent="0.25">
      <c r="A1054" s="1"/>
      <c r="C1054" s="2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4"/>
      <c r="S1054" s="4"/>
      <c r="T1054" s="4"/>
      <c r="U1054" s="4"/>
      <c r="V1054" s="3"/>
      <c r="W1054" s="3"/>
      <c r="X1054" s="3"/>
      <c r="Y1054" s="3"/>
      <c r="Z1054" s="3"/>
      <c r="AA1054" s="3"/>
    </row>
    <row r="1055" spans="1:27" ht="13.2" x14ac:dyDescent="0.25">
      <c r="A1055" s="1"/>
      <c r="C1055" s="2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4"/>
      <c r="S1055" s="4"/>
      <c r="T1055" s="4"/>
      <c r="U1055" s="4"/>
      <c r="V1055" s="3"/>
      <c r="W1055" s="3"/>
      <c r="X1055" s="3"/>
      <c r="Y1055" s="3"/>
      <c r="Z1055" s="3"/>
      <c r="AA1055" s="3"/>
    </row>
    <row r="1056" spans="1:27" ht="13.2" x14ac:dyDescent="0.25">
      <c r="A1056" s="1"/>
      <c r="C1056" s="2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4"/>
      <c r="S1056" s="4"/>
      <c r="T1056" s="4"/>
      <c r="U1056" s="4"/>
      <c r="V1056" s="3"/>
      <c r="W1056" s="3"/>
      <c r="X1056" s="3"/>
      <c r="Y1056" s="3"/>
      <c r="Z1056" s="3"/>
      <c r="AA1056" s="3"/>
    </row>
    <row r="1057" spans="1:27" ht="13.2" x14ac:dyDescent="0.25">
      <c r="A1057" s="1"/>
      <c r="C1057" s="2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4"/>
      <c r="S1057" s="4"/>
      <c r="T1057" s="4"/>
      <c r="U1057" s="4"/>
      <c r="V1057" s="3"/>
      <c r="W1057" s="3"/>
      <c r="X1057" s="3"/>
      <c r="Y1057" s="3"/>
      <c r="Z1057" s="3"/>
      <c r="AA1057" s="3"/>
    </row>
    <row r="1058" spans="1:27" ht="13.2" x14ac:dyDescent="0.25">
      <c r="A1058" s="1"/>
      <c r="C1058" s="2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4"/>
      <c r="S1058" s="4"/>
      <c r="T1058" s="4"/>
      <c r="U1058" s="4"/>
      <c r="V1058" s="3"/>
      <c r="W1058" s="3"/>
      <c r="X1058" s="3"/>
      <c r="Y1058" s="3"/>
      <c r="Z1058" s="3"/>
      <c r="AA1058" s="3"/>
    </row>
    <row r="1059" spans="1:27" ht="13.2" x14ac:dyDescent="0.25">
      <c r="A1059" s="1"/>
      <c r="C1059" s="2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4"/>
      <c r="S1059" s="4"/>
      <c r="T1059" s="4"/>
      <c r="U1059" s="4"/>
      <c r="V1059" s="3"/>
      <c r="W1059" s="3"/>
      <c r="X1059" s="3"/>
      <c r="Y1059" s="3"/>
      <c r="Z1059" s="3"/>
      <c r="AA1059" s="3"/>
    </row>
    <row r="1060" spans="1:27" ht="13.2" x14ac:dyDescent="0.25">
      <c r="A1060" s="1"/>
      <c r="C1060" s="2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4"/>
      <c r="S1060" s="4"/>
      <c r="T1060" s="4"/>
      <c r="U1060" s="4"/>
      <c r="V1060" s="3"/>
      <c r="W1060" s="3"/>
      <c r="X1060" s="3"/>
      <c r="Y1060" s="3"/>
      <c r="Z1060" s="3"/>
      <c r="AA1060" s="3"/>
    </row>
    <row r="1061" spans="1:27" ht="13.2" x14ac:dyDescent="0.25">
      <c r="A1061" s="1"/>
      <c r="C1061" s="2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4"/>
      <c r="S1061" s="4"/>
      <c r="T1061" s="4"/>
      <c r="U1061" s="4"/>
      <c r="V1061" s="3"/>
      <c r="W1061" s="3"/>
      <c r="X1061" s="3"/>
      <c r="Y1061" s="3"/>
      <c r="Z1061" s="3"/>
      <c r="AA1061" s="3"/>
    </row>
    <row r="1062" spans="1:27" ht="13.2" x14ac:dyDescent="0.25">
      <c r="A1062" s="1"/>
      <c r="C1062" s="2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4"/>
      <c r="S1062" s="4"/>
      <c r="T1062" s="4"/>
      <c r="U1062" s="4"/>
      <c r="V1062" s="3"/>
      <c r="W1062" s="3"/>
      <c r="X1062" s="3"/>
      <c r="Y1062" s="3"/>
      <c r="Z1062" s="3"/>
      <c r="AA1062" s="3"/>
    </row>
    <row r="1063" spans="1:27" ht="13.2" x14ac:dyDescent="0.25">
      <c r="A1063" s="1"/>
      <c r="C1063" s="2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4"/>
      <c r="S1063" s="4"/>
      <c r="T1063" s="4"/>
      <c r="U1063" s="4"/>
      <c r="V1063" s="3"/>
      <c r="W1063" s="3"/>
      <c r="X1063" s="3"/>
      <c r="Y1063" s="3"/>
      <c r="Z1063" s="3"/>
      <c r="AA1063" s="3"/>
    </row>
    <row r="1064" spans="1:27" ht="13.2" x14ac:dyDescent="0.25">
      <c r="A1064" s="1"/>
      <c r="C1064" s="2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4"/>
      <c r="S1064" s="4"/>
      <c r="T1064" s="4"/>
      <c r="U1064" s="4"/>
      <c r="V1064" s="3"/>
      <c r="W1064" s="3"/>
      <c r="X1064" s="3"/>
      <c r="Y1064" s="3"/>
      <c r="Z1064" s="3"/>
      <c r="AA1064" s="3"/>
    </row>
    <row r="1065" spans="1:27" ht="13.2" x14ac:dyDescent="0.25">
      <c r="A1065" s="1"/>
      <c r="C1065" s="2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4"/>
      <c r="S1065" s="4"/>
      <c r="T1065" s="4"/>
      <c r="U1065" s="4"/>
      <c r="V1065" s="3"/>
      <c r="W1065" s="3"/>
      <c r="X1065" s="3"/>
      <c r="Y1065" s="3"/>
      <c r="Z1065" s="3"/>
      <c r="AA1065" s="3"/>
    </row>
    <row r="1066" spans="1:27" ht="13.2" x14ac:dyDescent="0.25">
      <c r="A1066" s="1"/>
      <c r="C1066" s="2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4"/>
      <c r="S1066" s="4"/>
      <c r="T1066" s="4"/>
      <c r="U1066" s="4"/>
      <c r="V1066" s="3"/>
      <c r="W1066" s="3"/>
      <c r="X1066" s="3"/>
      <c r="Y1066" s="3"/>
      <c r="Z1066" s="3"/>
      <c r="AA1066" s="3"/>
    </row>
    <row r="1067" spans="1:27" ht="13.2" x14ac:dyDescent="0.25">
      <c r="A1067" s="1"/>
      <c r="C1067" s="2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4"/>
      <c r="S1067" s="4"/>
      <c r="T1067" s="4"/>
      <c r="U1067" s="4"/>
      <c r="V1067" s="3"/>
      <c r="W1067" s="3"/>
      <c r="X1067" s="3"/>
      <c r="Y1067" s="3"/>
      <c r="Z1067" s="3"/>
      <c r="AA1067" s="3"/>
    </row>
    <row r="1068" spans="1:27" ht="13.2" x14ac:dyDescent="0.25">
      <c r="A1068" s="1"/>
      <c r="C1068" s="2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4"/>
      <c r="S1068" s="4"/>
      <c r="T1068" s="4"/>
      <c r="U1068" s="4"/>
      <c r="V1068" s="3"/>
      <c r="W1068" s="3"/>
      <c r="X1068" s="3"/>
      <c r="Y1068" s="3"/>
      <c r="Z1068" s="3"/>
      <c r="AA1068" s="3"/>
    </row>
    <row r="1069" spans="1:27" ht="13.2" x14ac:dyDescent="0.25">
      <c r="A1069" s="1"/>
      <c r="C1069" s="2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4"/>
      <c r="S1069" s="4"/>
      <c r="T1069" s="4"/>
      <c r="U1069" s="4"/>
      <c r="V1069" s="3"/>
      <c r="W1069" s="3"/>
      <c r="X1069" s="3"/>
      <c r="Y1069" s="3"/>
      <c r="Z1069" s="3"/>
      <c r="AA1069" s="3"/>
    </row>
    <row r="1070" spans="1:27" ht="13.2" x14ac:dyDescent="0.25">
      <c r="A1070" s="1"/>
      <c r="C1070" s="2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4"/>
      <c r="S1070" s="4"/>
      <c r="T1070" s="4"/>
      <c r="U1070" s="4"/>
      <c r="V1070" s="3"/>
      <c r="W1070" s="3"/>
      <c r="X1070" s="3"/>
      <c r="Y1070" s="3"/>
      <c r="Z1070" s="3"/>
      <c r="AA1070" s="3"/>
    </row>
    <row r="1071" spans="1:27" ht="13.2" x14ac:dyDescent="0.25">
      <c r="A1071" s="1"/>
      <c r="C1071" s="2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4"/>
      <c r="S1071" s="4"/>
      <c r="T1071" s="4"/>
      <c r="U1071" s="4"/>
      <c r="V1071" s="3"/>
      <c r="W1071" s="3"/>
      <c r="X1071" s="3"/>
      <c r="Y1071" s="3"/>
      <c r="Z1071" s="3"/>
      <c r="AA1071" s="3"/>
    </row>
    <row r="1072" spans="1:27" ht="13.2" x14ac:dyDescent="0.25">
      <c r="A1072" s="1"/>
      <c r="C1072" s="2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4"/>
      <c r="S1072" s="4"/>
      <c r="T1072" s="4"/>
      <c r="U1072" s="4"/>
      <c r="V1072" s="3"/>
      <c r="W1072" s="3"/>
      <c r="X1072" s="3"/>
      <c r="Y1072" s="3"/>
      <c r="Z1072" s="3"/>
      <c r="AA1072" s="3"/>
    </row>
    <row r="1073" spans="1:27" ht="13.2" x14ac:dyDescent="0.25">
      <c r="A1073" s="1"/>
      <c r="C1073" s="2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4"/>
      <c r="S1073" s="4"/>
      <c r="T1073" s="4"/>
      <c r="U1073" s="4"/>
      <c r="V1073" s="3"/>
      <c r="W1073" s="3"/>
      <c r="X1073" s="3"/>
      <c r="Y1073" s="3"/>
      <c r="Z1073" s="3"/>
      <c r="AA1073" s="3"/>
    </row>
    <row r="1074" spans="1:27" ht="13.2" x14ac:dyDescent="0.25">
      <c r="A1074" s="1"/>
      <c r="C1074" s="2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4"/>
      <c r="S1074" s="4"/>
      <c r="T1074" s="4"/>
      <c r="U1074" s="4"/>
      <c r="V1074" s="3"/>
      <c r="W1074" s="3"/>
      <c r="X1074" s="3"/>
      <c r="Y1074" s="3"/>
      <c r="Z1074" s="3"/>
      <c r="AA1074" s="3"/>
    </row>
    <row r="1075" spans="1:27" ht="13.2" x14ac:dyDescent="0.25">
      <c r="A1075" s="1"/>
      <c r="C1075" s="2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4"/>
      <c r="S1075" s="4"/>
      <c r="T1075" s="4"/>
      <c r="U1075" s="4"/>
      <c r="V1075" s="3"/>
      <c r="W1075" s="3"/>
      <c r="X1075" s="3"/>
      <c r="Y1075" s="3"/>
      <c r="Z1075" s="3"/>
      <c r="AA1075" s="3"/>
    </row>
    <row r="1076" spans="1:27" ht="13.2" x14ac:dyDescent="0.25">
      <c r="A1076" s="1"/>
      <c r="C1076" s="2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4"/>
      <c r="S1076" s="4"/>
      <c r="T1076" s="4"/>
      <c r="U1076" s="4"/>
      <c r="V1076" s="3"/>
      <c r="W1076" s="3"/>
      <c r="X1076" s="3"/>
      <c r="Y1076" s="3"/>
      <c r="Z1076" s="3"/>
      <c r="AA1076" s="3"/>
    </row>
    <row r="1077" spans="1:27" ht="13.2" x14ac:dyDescent="0.25">
      <c r="A1077" s="1"/>
      <c r="C1077" s="2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4"/>
      <c r="S1077" s="4"/>
      <c r="T1077" s="4"/>
      <c r="U1077" s="4"/>
      <c r="V1077" s="3"/>
      <c r="W1077" s="3"/>
      <c r="X1077" s="3"/>
      <c r="Y1077" s="3"/>
      <c r="Z1077" s="3"/>
      <c r="AA1077" s="3"/>
    </row>
    <row r="1078" spans="1:27" ht="13.2" x14ac:dyDescent="0.25">
      <c r="A1078" s="1"/>
      <c r="C1078" s="2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4"/>
      <c r="S1078" s="4"/>
      <c r="T1078" s="4"/>
      <c r="U1078" s="4"/>
      <c r="V1078" s="3"/>
      <c r="W1078" s="3"/>
      <c r="X1078" s="3"/>
      <c r="Y1078" s="3"/>
      <c r="Z1078" s="3"/>
      <c r="AA1078" s="3"/>
    </row>
    <row r="1079" spans="1:27" ht="13.2" x14ac:dyDescent="0.25">
      <c r="A1079" s="1"/>
      <c r="C1079" s="2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4"/>
      <c r="S1079" s="4"/>
      <c r="T1079" s="4"/>
      <c r="U1079" s="4"/>
      <c r="V1079" s="3"/>
      <c r="W1079" s="3"/>
      <c r="X1079" s="3"/>
      <c r="Y1079" s="3"/>
      <c r="Z1079" s="3"/>
      <c r="AA1079" s="3"/>
    </row>
    <row r="1080" spans="1:27" ht="13.2" x14ac:dyDescent="0.25">
      <c r="A1080" s="1"/>
      <c r="C1080" s="2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4"/>
      <c r="S1080" s="4"/>
      <c r="T1080" s="4"/>
      <c r="U1080" s="4"/>
      <c r="V1080" s="3"/>
      <c r="W1080" s="3"/>
      <c r="X1080" s="3"/>
      <c r="Y1080" s="3"/>
      <c r="Z1080" s="3"/>
      <c r="AA1080" s="3"/>
    </row>
    <row r="1081" spans="1:27" ht="13.2" x14ac:dyDescent="0.25">
      <c r="A1081" s="1"/>
      <c r="C1081" s="2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4"/>
      <c r="S1081" s="4"/>
      <c r="T1081" s="4"/>
      <c r="U1081" s="4"/>
      <c r="V1081" s="3"/>
      <c r="W1081" s="3"/>
      <c r="X1081" s="3"/>
      <c r="Y1081" s="3"/>
      <c r="Z1081" s="3"/>
      <c r="AA1081" s="3"/>
    </row>
    <row r="1082" spans="1:27" ht="13.2" x14ac:dyDescent="0.25">
      <c r="A1082" s="1"/>
      <c r="C1082" s="2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4"/>
      <c r="S1082" s="4"/>
      <c r="T1082" s="4"/>
      <c r="U1082" s="4"/>
      <c r="V1082" s="3"/>
      <c r="W1082" s="3"/>
      <c r="X1082" s="3"/>
      <c r="Y1082" s="3"/>
      <c r="Z1082" s="3"/>
      <c r="AA1082" s="3"/>
    </row>
    <row r="1083" spans="1:27" ht="13.2" x14ac:dyDescent="0.25">
      <c r="A1083" s="1"/>
      <c r="C1083" s="2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4"/>
      <c r="S1083" s="4"/>
      <c r="T1083" s="4"/>
      <c r="U1083" s="4"/>
      <c r="V1083" s="3"/>
      <c r="W1083" s="3"/>
      <c r="X1083" s="3"/>
      <c r="Y1083" s="3"/>
      <c r="Z1083" s="3"/>
      <c r="AA1083" s="3"/>
    </row>
    <row r="1084" spans="1:27" ht="13.2" x14ac:dyDescent="0.25">
      <c r="A1084" s="1"/>
      <c r="C1084" s="2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4"/>
      <c r="S1084" s="4"/>
      <c r="T1084" s="4"/>
      <c r="U1084" s="4"/>
      <c r="V1084" s="3"/>
      <c r="W1084" s="3"/>
      <c r="X1084" s="3"/>
      <c r="Y1084" s="3"/>
      <c r="Z1084" s="3"/>
      <c r="AA1084" s="3"/>
    </row>
    <row r="1085" spans="1:27" ht="13.2" x14ac:dyDescent="0.25">
      <c r="A1085" s="1"/>
      <c r="C1085" s="2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4"/>
      <c r="S1085" s="4"/>
      <c r="T1085" s="4"/>
      <c r="U1085" s="4"/>
      <c r="V1085" s="3"/>
      <c r="W1085" s="3"/>
      <c r="X1085" s="3"/>
      <c r="Y1085" s="3"/>
      <c r="Z1085" s="3"/>
      <c r="AA1085" s="3"/>
    </row>
    <row r="1086" spans="1:27" ht="13.2" x14ac:dyDescent="0.25">
      <c r="A1086" s="1"/>
      <c r="C1086" s="2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4"/>
      <c r="S1086" s="4"/>
      <c r="T1086" s="4"/>
      <c r="U1086" s="4"/>
      <c r="V1086" s="3"/>
      <c r="W1086" s="3"/>
      <c r="X1086" s="3"/>
      <c r="Y1086" s="3"/>
      <c r="Z1086" s="3"/>
      <c r="AA1086" s="3"/>
    </row>
    <row r="1087" spans="1:27" ht="13.2" x14ac:dyDescent="0.25">
      <c r="A1087" s="1"/>
      <c r="C1087" s="2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4"/>
      <c r="S1087" s="4"/>
      <c r="T1087" s="4"/>
      <c r="U1087" s="4"/>
      <c r="V1087" s="3"/>
      <c r="W1087" s="3"/>
      <c r="X1087" s="3"/>
      <c r="Y1087" s="3"/>
      <c r="Z1087" s="3"/>
      <c r="AA1087" s="3"/>
    </row>
    <row r="1088" spans="1:27" ht="13.2" x14ac:dyDescent="0.25">
      <c r="A1088" s="1"/>
      <c r="C1088" s="2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4"/>
      <c r="S1088" s="4"/>
      <c r="T1088" s="4"/>
      <c r="U1088" s="4"/>
      <c r="V1088" s="3"/>
      <c r="W1088" s="3"/>
      <c r="X1088" s="3"/>
      <c r="Y1088" s="3"/>
      <c r="Z1088" s="3"/>
      <c r="AA1088" s="3"/>
    </row>
    <row r="1089" spans="1:27" ht="13.2" x14ac:dyDescent="0.25">
      <c r="A1089" s="1"/>
      <c r="C1089" s="2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4"/>
      <c r="S1089" s="4"/>
      <c r="T1089" s="4"/>
      <c r="U1089" s="4"/>
      <c r="V1089" s="3"/>
      <c r="W1089" s="3"/>
      <c r="X1089" s="3"/>
      <c r="Y1089" s="3"/>
      <c r="Z1089" s="3"/>
      <c r="AA1089" s="3"/>
    </row>
    <row r="1090" spans="1:27" ht="13.2" x14ac:dyDescent="0.25">
      <c r="A1090" s="1"/>
      <c r="C1090" s="2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4"/>
      <c r="S1090" s="4"/>
      <c r="T1090" s="4"/>
      <c r="U1090" s="4"/>
      <c r="V1090" s="3"/>
      <c r="W1090" s="3"/>
      <c r="X1090" s="3"/>
      <c r="Y1090" s="3"/>
      <c r="Z1090" s="3"/>
      <c r="AA1090" s="3"/>
    </row>
    <row r="1091" spans="1:27" ht="13.2" x14ac:dyDescent="0.25">
      <c r="A1091" s="1"/>
      <c r="C1091" s="2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4"/>
      <c r="S1091" s="4"/>
      <c r="T1091" s="4"/>
      <c r="U1091" s="4"/>
      <c r="V1091" s="3"/>
      <c r="W1091" s="3"/>
      <c r="X1091" s="3"/>
      <c r="Y1091" s="3"/>
      <c r="Z1091" s="3"/>
      <c r="AA1091" s="3"/>
    </row>
    <row r="1092" spans="1:27" ht="13.2" x14ac:dyDescent="0.25">
      <c r="A1092" s="1"/>
      <c r="C1092" s="2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4"/>
      <c r="S1092" s="4"/>
      <c r="T1092" s="4"/>
      <c r="U1092" s="4"/>
      <c r="V1092" s="3"/>
      <c r="W1092" s="3"/>
      <c r="X1092" s="3"/>
      <c r="Y1092" s="3"/>
      <c r="Z1092" s="3"/>
      <c r="AA1092" s="3"/>
    </row>
    <row r="1093" spans="1:27" ht="13.2" x14ac:dyDescent="0.25">
      <c r="A1093" s="1"/>
      <c r="C1093" s="2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4"/>
      <c r="S1093" s="4"/>
      <c r="T1093" s="4"/>
      <c r="U1093" s="4"/>
      <c r="V1093" s="3"/>
      <c r="W1093" s="3"/>
      <c r="X1093" s="3"/>
      <c r="Y1093" s="3"/>
      <c r="Z1093" s="3"/>
      <c r="AA1093" s="3"/>
    </row>
    <row r="1094" spans="1:27" ht="13.2" x14ac:dyDescent="0.25">
      <c r="A1094" s="1"/>
      <c r="C1094" s="2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4"/>
      <c r="S1094" s="4"/>
      <c r="T1094" s="4"/>
      <c r="U1094" s="4"/>
      <c r="V1094" s="3"/>
      <c r="W1094" s="3"/>
      <c r="X1094" s="3"/>
      <c r="Y1094" s="3"/>
      <c r="Z1094" s="3"/>
      <c r="AA1094" s="3"/>
    </row>
    <row r="1095" spans="1:27" ht="13.2" x14ac:dyDescent="0.25">
      <c r="A1095" s="1"/>
      <c r="C1095" s="2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4"/>
      <c r="S1095" s="4"/>
      <c r="T1095" s="4"/>
      <c r="U1095" s="4"/>
      <c r="V1095" s="3"/>
      <c r="W1095" s="3"/>
      <c r="X1095" s="3"/>
      <c r="Y1095" s="3"/>
      <c r="Z1095" s="3"/>
      <c r="AA1095" s="3"/>
    </row>
    <row r="1096" spans="1:27" ht="13.2" x14ac:dyDescent="0.25">
      <c r="A1096" s="1"/>
      <c r="C1096" s="2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4"/>
      <c r="S1096" s="4"/>
      <c r="T1096" s="4"/>
      <c r="U1096" s="4"/>
      <c r="V1096" s="3"/>
      <c r="W1096" s="3"/>
      <c r="X1096" s="3"/>
      <c r="Y1096" s="3"/>
      <c r="Z1096" s="3"/>
      <c r="AA1096" s="3"/>
    </row>
    <row r="1097" spans="1:27" ht="13.2" x14ac:dyDescent="0.25">
      <c r="A1097" s="1"/>
      <c r="C1097" s="2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4"/>
      <c r="S1097" s="4"/>
      <c r="T1097" s="4"/>
      <c r="U1097" s="4"/>
      <c r="V1097" s="3"/>
      <c r="W1097" s="3"/>
      <c r="X1097" s="3"/>
      <c r="Y1097" s="3"/>
      <c r="Z1097" s="3"/>
      <c r="AA1097" s="3"/>
    </row>
    <row r="1098" spans="1:27" ht="13.2" x14ac:dyDescent="0.25">
      <c r="A1098" s="1"/>
      <c r="C1098" s="2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4"/>
      <c r="S1098" s="4"/>
      <c r="T1098" s="4"/>
      <c r="U1098" s="4"/>
      <c r="V1098" s="3"/>
      <c r="W1098" s="3"/>
      <c r="X1098" s="3"/>
      <c r="Y1098" s="3"/>
      <c r="Z1098" s="3"/>
      <c r="AA1098" s="3"/>
    </row>
    <row r="1099" spans="1:27" ht="13.2" x14ac:dyDescent="0.25">
      <c r="A1099" s="1"/>
      <c r="C1099" s="2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4"/>
      <c r="S1099" s="4"/>
      <c r="T1099" s="4"/>
      <c r="U1099" s="4"/>
      <c r="V1099" s="3"/>
      <c r="W1099" s="3"/>
      <c r="X1099" s="3"/>
      <c r="Y1099" s="3"/>
      <c r="Z1099" s="3"/>
      <c r="AA1099" s="3"/>
    </row>
    <row r="1100" spans="1:27" ht="13.2" x14ac:dyDescent="0.25">
      <c r="A1100" s="1"/>
      <c r="C1100" s="2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4"/>
      <c r="S1100" s="4"/>
      <c r="T1100" s="4"/>
      <c r="U1100" s="4"/>
      <c r="V1100" s="3"/>
      <c r="W1100" s="3"/>
      <c r="X1100" s="3"/>
      <c r="Y1100" s="3"/>
      <c r="Z1100" s="3"/>
      <c r="AA1100" s="3"/>
    </row>
    <row r="1101" spans="1:27" ht="13.2" x14ac:dyDescent="0.25">
      <c r="A1101" s="1"/>
      <c r="C1101" s="2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4"/>
      <c r="S1101" s="4"/>
      <c r="T1101" s="4"/>
      <c r="U1101" s="4"/>
      <c r="V1101" s="3"/>
      <c r="W1101" s="3"/>
      <c r="X1101" s="3"/>
      <c r="Y1101" s="3"/>
      <c r="Z1101" s="3"/>
      <c r="AA1101" s="3"/>
    </row>
    <row r="1102" spans="1:27" ht="13.2" x14ac:dyDescent="0.25">
      <c r="A1102" s="1"/>
      <c r="C1102" s="2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4"/>
      <c r="S1102" s="4"/>
      <c r="T1102" s="4"/>
      <c r="U1102" s="4"/>
      <c r="V1102" s="3"/>
      <c r="W1102" s="3"/>
      <c r="X1102" s="3"/>
      <c r="Y1102" s="3"/>
      <c r="Z1102" s="3"/>
      <c r="AA1102" s="3"/>
    </row>
    <row r="1103" spans="1:27" ht="13.2" x14ac:dyDescent="0.25">
      <c r="A1103" s="1"/>
      <c r="C1103" s="2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4"/>
      <c r="S1103" s="4"/>
      <c r="T1103" s="4"/>
      <c r="U1103" s="4"/>
      <c r="V1103" s="3"/>
      <c r="W1103" s="3"/>
      <c r="X1103" s="3"/>
      <c r="Y1103" s="3"/>
      <c r="Z1103" s="3"/>
      <c r="AA1103" s="3"/>
    </row>
    <row r="1104" spans="1:27" ht="13.2" x14ac:dyDescent="0.25">
      <c r="A1104" s="1"/>
      <c r="C1104" s="2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4"/>
      <c r="S1104" s="4"/>
      <c r="T1104" s="4"/>
      <c r="U1104" s="4"/>
      <c r="V1104" s="3"/>
      <c r="W1104" s="3"/>
      <c r="X1104" s="3"/>
      <c r="Y1104" s="3"/>
      <c r="Z1104" s="3"/>
      <c r="AA1104" s="3"/>
    </row>
    <row r="1105" spans="1:27" ht="13.2" x14ac:dyDescent="0.25">
      <c r="A1105" s="1"/>
      <c r="C1105" s="2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4"/>
      <c r="S1105" s="4"/>
      <c r="T1105" s="4"/>
      <c r="U1105" s="4"/>
      <c r="V1105" s="3"/>
      <c r="W1105" s="3"/>
      <c r="X1105" s="3"/>
      <c r="Y1105" s="3"/>
      <c r="Z1105" s="3"/>
      <c r="AA1105" s="3"/>
    </row>
    <row r="1106" spans="1:27" ht="13.2" x14ac:dyDescent="0.25">
      <c r="A1106" s="1"/>
      <c r="C1106" s="2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4"/>
      <c r="S1106" s="4"/>
      <c r="T1106" s="4"/>
      <c r="U1106" s="4"/>
      <c r="V1106" s="3"/>
      <c r="W1106" s="3"/>
      <c r="X1106" s="3"/>
      <c r="Y1106" s="3"/>
      <c r="Z1106" s="3"/>
      <c r="AA1106" s="3"/>
    </row>
    <row r="1107" spans="1:27" ht="13.2" x14ac:dyDescent="0.25">
      <c r="A1107" s="1"/>
      <c r="C1107" s="2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4"/>
      <c r="S1107" s="4"/>
      <c r="T1107" s="4"/>
      <c r="U1107" s="4"/>
      <c r="V1107" s="3"/>
      <c r="W1107" s="3"/>
      <c r="X1107" s="3"/>
      <c r="Y1107" s="3"/>
      <c r="Z1107" s="3"/>
      <c r="AA1107" s="3"/>
    </row>
    <row r="1108" spans="1:27" ht="13.2" x14ac:dyDescent="0.25">
      <c r="A1108" s="1"/>
      <c r="C1108" s="2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4"/>
      <c r="S1108" s="4"/>
      <c r="T1108" s="4"/>
      <c r="U1108" s="4"/>
      <c r="V1108" s="3"/>
      <c r="W1108" s="3"/>
      <c r="X1108" s="3"/>
      <c r="Y1108" s="3"/>
      <c r="Z1108" s="3"/>
      <c r="AA1108" s="3"/>
    </row>
    <row r="1109" spans="1:27" ht="13.2" x14ac:dyDescent="0.25">
      <c r="A1109" s="1"/>
      <c r="C1109" s="2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4"/>
      <c r="S1109" s="4"/>
      <c r="T1109" s="4"/>
      <c r="U1109" s="4"/>
      <c r="V1109" s="3"/>
      <c r="W1109" s="3"/>
      <c r="X1109" s="3"/>
      <c r="Y1109" s="3"/>
      <c r="Z1109" s="3"/>
      <c r="AA1109" s="3"/>
    </row>
    <row r="1110" spans="1:27" ht="13.2" x14ac:dyDescent="0.25">
      <c r="A1110" s="1"/>
      <c r="C1110" s="2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4"/>
      <c r="S1110" s="4"/>
      <c r="T1110" s="4"/>
      <c r="U1110" s="4"/>
      <c r="V1110" s="3"/>
      <c r="W1110" s="3"/>
      <c r="X1110" s="3"/>
      <c r="Y1110" s="3"/>
      <c r="Z1110" s="3"/>
      <c r="AA1110" s="3"/>
    </row>
    <row r="1111" spans="1:27" ht="13.2" x14ac:dyDescent="0.25">
      <c r="A1111" s="1"/>
      <c r="C1111" s="2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4"/>
      <c r="S1111" s="4"/>
      <c r="T1111" s="4"/>
      <c r="U1111" s="4"/>
      <c r="V1111" s="3"/>
      <c r="W1111" s="3"/>
      <c r="X1111" s="3"/>
      <c r="Y1111" s="3"/>
      <c r="Z1111" s="3"/>
      <c r="AA1111" s="3"/>
    </row>
    <row r="1112" spans="1:27" ht="13.2" x14ac:dyDescent="0.25">
      <c r="A1112" s="1"/>
      <c r="C1112" s="2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4"/>
      <c r="S1112" s="4"/>
      <c r="T1112" s="4"/>
      <c r="U1112" s="4"/>
      <c r="V1112" s="3"/>
      <c r="W1112" s="3"/>
      <c r="X1112" s="3"/>
      <c r="Y1112" s="3"/>
      <c r="Z1112" s="3"/>
      <c r="AA1112" s="3"/>
    </row>
    <row r="1113" spans="1:27" ht="13.2" x14ac:dyDescent="0.25">
      <c r="A1113" s="1"/>
      <c r="C1113" s="2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4"/>
      <c r="S1113" s="4"/>
      <c r="T1113" s="4"/>
      <c r="U1113" s="4"/>
      <c r="V1113" s="3"/>
      <c r="W1113" s="3"/>
      <c r="X1113" s="3"/>
      <c r="Y1113" s="3"/>
      <c r="Z1113" s="3"/>
      <c r="AA1113" s="3"/>
    </row>
    <row r="1114" spans="1:27" ht="13.2" x14ac:dyDescent="0.25">
      <c r="A1114" s="1"/>
      <c r="C1114" s="2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4"/>
      <c r="S1114" s="4"/>
      <c r="T1114" s="4"/>
      <c r="U1114" s="4"/>
      <c r="V1114" s="3"/>
      <c r="W1114" s="3"/>
      <c r="X1114" s="3"/>
      <c r="Y1114" s="3"/>
      <c r="Z1114" s="3"/>
      <c r="AA1114" s="3"/>
    </row>
    <row r="1115" spans="1:27" ht="13.2" x14ac:dyDescent="0.25">
      <c r="A1115" s="1"/>
      <c r="C1115" s="2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4"/>
      <c r="S1115" s="4"/>
      <c r="T1115" s="4"/>
      <c r="U1115" s="4"/>
      <c r="V1115" s="3"/>
      <c r="W1115" s="3"/>
      <c r="X1115" s="3"/>
      <c r="Y1115" s="3"/>
      <c r="Z1115" s="3"/>
      <c r="AA1115" s="3"/>
    </row>
    <row r="1116" spans="1:27" ht="13.2" x14ac:dyDescent="0.25">
      <c r="A1116" s="1"/>
      <c r="C1116" s="2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4"/>
      <c r="S1116" s="4"/>
      <c r="T1116" s="4"/>
      <c r="U1116" s="4"/>
      <c r="V1116" s="3"/>
      <c r="W1116" s="3"/>
      <c r="X1116" s="3"/>
      <c r="Y1116" s="3"/>
      <c r="Z1116" s="3"/>
      <c r="AA1116" s="3"/>
    </row>
    <row r="1117" spans="1:27" ht="13.2" x14ac:dyDescent="0.25">
      <c r="A1117" s="1"/>
      <c r="C1117" s="2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4"/>
      <c r="S1117" s="4"/>
      <c r="T1117" s="4"/>
      <c r="U1117" s="4"/>
      <c r="V1117" s="3"/>
      <c r="W1117" s="3"/>
      <c r="X1117" s="3"/>
      <c r="Y1117" s="3"/>
      <c r="Z1117" s="3"/>
      <c r="AA1117" s="3"/>
    </row>
    <row r="1118" spans="1:27" ht="13.2" x14ac:dyDescent="0.25">
      <c r="A1118" s="1"/>
      <c r="C1118" s="2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4"/>
      <c r="S1118" s="4"/>
      <c r="T1118" s="4"/>
      <c r="U1118" s="4"/>
      <c r="V1118" s="3"/>
      <c r="W1118" s="3"/>
      <c r="X1118" s="3"/>
      <c r="Y1118" s="3"/>
      <c r="Z1118" s="3"/>
      <c r="AA1118" s="3"/>
    </row>
    <row r="1119" spans="1:27" ht="13.2" x14ac:dyDescent="0.25">
      <c r="A1119" s="1"/>
      <c r="C1119" s="2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4"/>
      <c r="S1119" s="4"/>
      <c r="T1119" s="4"/>
      <c r="U1119" s="4"/>
      <c r="V1119" s="3"/>
      <c r="W1119" s="3"/>
      <c r="X1119" s="3"/>
      <c r="Y1119" s="3"/>
      <c r="Z1119" s="3"/>
      <c r="AA1119" s="3"/>
    </row>
    <row r="1120" spans="1:27" ht="13.2" x14ac:dyDescent="0.25">
      <c r="A1120" s="1"/>
      <c r="C1120" s="2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4"/>
      <c r="S1120" s="4"/>
      <c r="T1120" s="4"/>
      <c r="U1120" s="4"/>
      <c r="V1120" s="3"/>
      <c r="W1120" s="3"/>
      <c r="X1120" s="3"/>
      <c r="Y1120" s="3"/>
      <c r="Z1120" s="3"/>
      <c r="AA1120" s="3"/>
    </row>
    <row r="1121" spans="1:27" ht="13.2" x14ac:dyDescent="0.25">
      <c r="A1121" s="1"/>
      <c r="C1121" s="2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4"/>
      <c r="S1121" s="4"/>
      <c r="T1121" s="4"/>
      <c r="U1121" s="4"/>
      <c r="V1121" s="3"/>
      <c r="W1121" s="3"/>
      <c r="X1121" s="3"/>
      <c r="Y1121" s="3"/>
      <c r="Z1121" s="3"/>
      <c r="AA1121" s="3"/>
    </row>
    <row r="1122" spans="1:27" ht="13.2" x14ac:dyDescent="0.25">
      <c r="A1122" s="1"/>
      <c r="C1122" s="2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4"/>
      <c r="S1122" s="4"/>
      <c r="T1122" s="4"/>
      <c r="U1122" s="4"/>
      <c r="V1122" s="3"/>
      <c r="W1122" s="3"/>
      <c r="X1122" s="3"/>
      <c r="Y1122" s="3"/>
      <c r="Z1122" s="3"/>
      <c r="AA1122" s="3"/>
    </row>
    <row r="1123" spans="1:27" ht="13.2" x14ac:dyDescent="0.25">
      <c r="A1123" s="1"/>
      <c r="C1123" s="2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4"/>
      <c r="S1123" s="4"/>
      <c r="T1123" s="4"/>
      <c r="U1123" s="4"/>
      <c r="V1123" s="3"/>
      <c r="W1123" s="3"/>
      <c r="X1123" s="3"/>
      <c r="Y1123" s="3"/>
      <c r="Z1123" s="3"/>
      <c r="AA1123" s="3"/>
    </row>
    <row r="1124" spans="1:27" ht="13.2" x14ac:dyDescent="0.25">
      <c r="A1124" s="1"/>
      <c r="C1124" s="2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4"/>
      <c r="S1124" s="4"/>
      <c r="T1124" s="4"/>
      <c r="U1124" s="4"/>
      <c r="V1124" s="3"/>
      <c r="W1124" s="3"/>
      <c r="X1124" s="3"/>
      <c r="Y1124" s="3"/>
      <c r="Z1124" s="3"/>
      <c r="AA1124" s="3"/>
    </row>
    <row r="1125" spans="1:27" ht="13.2" x14ac:dyDescent="0.25">
      <c r="A1125" s="1"/>
      <c r="C1125" s="2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4"/>
      <c r="S1125" s="4"/>
      <c r="T1125" s="4"/>
      <c r="U1125" s="4"/>
      <c r="V1125" s="3"/>
      <c r="W1125" s="3"/>
      <c r="X1125" s="3"/>
      <c r="Y1125" s="3"/>
      <c r="Z1125" s="3"/>
      <c r="AA1125" s="3"/>
    </row>
    <row r="1126" spans="1:27" ht="13.2" x14ac:dyDescent="0.25">
      <c r="A1126" s="1"/>
      <c r="C1126" s="2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4"/>
      <c r="S1126" s="4"/>
      <c r="T1126" s="4"/>
      <c r="U1126" s="4"/>
      <c r="V1126" s="3"/>
      <c r="W1126" s="3"/>
      <c r="X1126" s="3"/>
      <c r="Y1126" s="3"/>
      <c r="Z1126" s="3"/>
      <c r="AA1126" s="3"/>
    </row>
    <row r="1127" spans="1:27" ht="13.2" x14ac:dyDescent="0.25">
      <c r="A1127" s="1"/>
      <c r="C1127" s="2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4"/>
      <c r="S1127" s="4"/>
      <c r="T1127" s="4"/>
      <c r="U1127" s="4"/>
      <c r="V1127" s="3"/>
      <c r="W1127" s="3"/>
      <c r="X1127" s="3"/>
      <c r="Y1127" s="3"/>
      <c r="Z1127" s="3"/>
      <c r="AA1127" s="3"/>
    </row>
    <row r="1128" spans="1:27" ht="13.2" x14ac:dyDescent="0.25">
      <c r="A1128" s="1"/>
      <c r="C1128" s="2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4"/>
      <c r="S1128" s="4"/>
      <c r="T1128" s="4"/>
      <c r="U1128" s="4"/>
      <c r="V1128" s="3"/>
      <c r="W1128" s="3"/>
      <c r="X1128" s="3"/>
      <c r="Y1128" s="3"/>
      <c r="Z1128" s="3"/>
      <c r="AA1128" s="3"/>
    </row>
    <row r="1129" spans="1:27" ht="13.2" x14ac:dyDescent="0.25">
      <c r="A1129" s="1"/>
      <c r="C1129" s="2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4"/>
      <c r="S1129" s="4"/>
      <c r="T1129" s="4"/>
      <c r="U1129" s="4"/>
      <c r="V1129" s="3"/>
      <c r="W1129" s="3"/>
      <c r="X1129" s="3"/>
      <c r="Y1129" s="3"/>
      <c r="Z1129" s="3"/>
      <c r="AA1129" s="3"/>
    </row>
    <row r="1130" spans="1:27" ht="13.2" x14ac:dyDescent="0.25">
      <c r="A1130" s="1"/>
      <c r="C1130" s="2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4"/>
      <c r="S1130" s="4"/>
      <c r="T1130" s="4"/>
      <c r="U1130" s="4"/>
      <c r="V1130" s="3"/>
      <c r="W1130" s="3"/>
      <c r="X1130" s="3"/>
      <c r="Y1130" s="3"/>
      <c r="Z1130" s="3"/>
      <c r="AA1130" s="3"/>
    </row>
    <row r="1131" spans="1:27" ht="13.2" x14ac:dyDescent="0.25">
      <c r="A1131" s="1"/>
      <c r="C1131" s="2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4"/>
      <c r="S1131" s="4"/>
      <c r="T1131" s="4"/>
      <c r="U1131" s="4"/>
      <c r="V1131" s="3"/>
      <c r="W1131" s="3"/>
      <c r="X1131" s="3"/>
      <c r="Y1131" s="3"/>
      <c r="Z1131" s="3"/>
      <c r="AA1131" s="3"/>
    </row>
    <row r="1132" spans="1:27" ht="13.2" x14ac:dyDescent="0.25">
      <c r="A1132" s="1"/>
      <c r="C1132" s="2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4"/>
      <c r="S1132" s="4"/>
      <c r="T1132" s="4"/>
      <c r="U1132" s="4"/>
      <c r="V1132" s="3"/>
      <c r="W1132" s="3"/>
      <c r="X1132" s="3"/>
      <c r="Y1132" s="3"/>
      <c r="Z1132" s="3"/>
      <c r="AA1132" s="3"/>
    </row>
    <row r="1133" spans="1:27" ht="13.2" x14ac:dyDescent="0.25">
      <c r="A1133" s="1"/>
      <c r="C1133" s="2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4"/>
      <c r="S1133" s="4"/>
      <c r="T1133" s="4"/>
      <c r="U1133" s="4"/>
      <c r="V1133" s="3"/>
      <c r="W1133" s="3"/>
      <c r="X1133" s="3"/>
      <c r="Y1133" s="3"/>
      <c r="Z1133" s="3"/>
      <c r="AA1133" s="3"/>
    </row>
    <row r="1134" spans="1:27" ht="13.2" x14ac:dyDescent="0.25">
      <c r="A1134" s="1"/>
      <c r="C1134" s="2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4"/>
      <c r="S1134" s="4"/>
      <c r="T1134" s="4"/>
      <c r="U1134" s="4"/>
      <c r="V1134" s="3"/>
      <c r="W1134" s="3"/>
      <c r="X1134" s="3"/>
      <c r="Y1134" s="3"/>
      <c r="Z1134" s="3"/>
      <c r="AA1134" s="3"/>
    </row>
    <row r="1135" spans="1:27" ht="13.2" x14ac:dyDescent="0.25">
      <c r="A1135" s="1"/>
      <c r="C1135" s="2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4"/>
      <c r="S1135" s="4"/>
      <c r="T1135" s="4"/>
      <c r="U1135" s="4"/>
      <c r="V1135" s="3"/>
      <c r="W1135" s="3"/>
      <c r="X1135" s="3"/>
      <c r="Y1135" s="3"/>
      <c r="Z1135" s="3"/>
      <c r="AA1135" s="3"/>
    </row>
    <row r="1136" spans="1:27" ht="13.2" x14ac:dyDescent="0.25">
      <c r="A1136" s="1"/>
      <c r="C1136" s="2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4"/>
      <c r="S1136" s="4"/>
      <c r="T1136" s="4"/>
      <c r="U1136" s="4"/>
      <c r="V1136" s="3"/>
      <c r="W1136" s="3"/>
      <c r="X1136" s="3"/>
      <c r="Y1136" s="3"/>
      <c r="Z1136" s="3"/>
      <c r="AA1136" s="3"/>
    </row>
    <row r="1137" spans="1:27" ht="13.2" x14ac:dyDescent="0.25">
      <c r="A1137" s="1"/>
      <c r="C1137" s="2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4"/>
      <c r="S1137" s="4"/>
      <c r="T1137" s="4"/>
      <c r="U1137" s="4"/>
      <c r="V1137" s="3"/>
      <c r="W1137" s="3"/>
      <c r="X1137" s="3"/>
      <c r="Y1137" s="3"/>
      <c r="Z1137" s="3"/>
      <c r="AA1137" s="3"/>
    </row>
    <row r="1138" spans="1:27" ht="13.2" x14ac:dyDescent="0.25">
      <c r="A1138" s="1"/>
      <c r="C1138" s="2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4"/>
      <c r="S1138" s="4"/>
      <c r="T1138" s="4"/>
      <c r="U1138" s="4"/>
      <c r="V1138" s="3"/>
      <c r="W1138" s="3"/>
      <c r="X1138" s="3"/>
      <c r="Y1138" s="3"/>
      <c r="Z1138" s="3"/>
      <c r="AA1138" s="3"/>
    </row>
    <row r="1139" spans="1:27" ht="13.2" x14ac:dyDescent="0.25">
      <c r="A1139" s="1"/>
      <c r="C1139" s="2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4"/>
      <c r="S1139" s="4"/>
      <c r="T1139" s="4"/>
      <c r="U1139" s="4"/>
      <c r="V1139" s="3"/>
      <c r="W1139" s="3"/>
      <c r="X1139" s="3"/>
      <c r="Y1139" s="3"/>
      <c r="Z1139" s="3"/>
      <c r="AA1139" s="3"/>
    </row>
    <row r="1140" spans="1:27" ht="13.2" x14ac:dyDescent="0.25">
      <c r="A1140" s="1"/>
      <c r="C1140" s="2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4"/>
      <c r="S1140" s="4"/>
      <c r="T1140" s="4"/>
      <c r="U1140" s="4"/>
      <c r="V1140" s="3"/>
      <c r="W1140" s="3"/>
      <c r="X1140" s="3"/>
      <c r="Y1140" s="3"/>
      <c r="Z1140" s="3"/>
      <c r="AA1140" s="3"/>
    </row>
    <row r="1141" spans="1:27" ht="13.2" x14ac:dyDescent="0.25">
      <c r="A1141" s="1"/>
      <c r="C1141" s="2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4"/>
      <c r="S1141" s="4"/>
      <c r="T1141" s="4"/>
      <c r="U1141" s="4"/>
      <c r="V1141" s="3"/>
      <c r="W1141" s="3"/>
      <c r="X1141" s="3"/>
      <c r="Y1141" s="3"/>
      <c r="Z1141" s="3"/>
      <c r="AA1141" s="3"/>
    </row>
  </sheetData>
  <mergeCells count="4">
    <mergeCell ref="J2:O2"/>
    <mergeCell ref="P2:AA2"/>
    <mergeCell ref="J212:O212"/>
    <mergeCell ref="P212:AA212"/>
  </mergeCells>
  <conditionalFormatting sqref="D6:S27 T6:AA47 D31:S35 D37:R98 S37:S47 S49:AA98 D100:AA210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6"/>
  <sheetViews>
    <sheetView workbookViewId="0"/>
  </sheetViews>
  <sheetFormatPr defaultColWidth="12.6640625" defaultRowHeight="15.75" customHeight="1" x14ac:dyDescent="0.25"/>
  <cols>
    <col min="1" max="1" width="25.109375" customWidth="1"/>
    <col min="2" max="2" width="37" customWidth="1"/>
    <col min="3" max="3" width="46.33203125" customWidth="1"/>
  </cols>
  <sheetData>
    <row r="1" spans="1:3" x14ac:dyDescent="0.25">
      <c r="B1" s="81" t="s">
        <v>190</v>
      </c>
      <c r="C1" s="81" t="s">
        <v>191</v>
      </c>
    </row>
    <row r="2" spans="1:3" x14ac:dyDescent="0.25">
      <c r="B2" s="25" t="s">
        <v>205</v>
      </c>
      <c r="C2" s="82" t="s">
        <v>193</v>
      </c>
    </row>
    <row r="4" spans="1:3" x14ac:dyDescent="0.25">
      <c r="A4" s="83" t="s">
        <v>194</v>
      </c>
      <c r="B4" s="84">
        <f>COUNTIF(Attendance!R6:R210,"Y")</f>
        <v>8</v>
      </c>
      <c r="C4" s="82" t="s">
        <v>195</v>
      </c>
    </row>
    <row r="5" spans="1:3" x14ac:dyDescent="0.25">
      <c r="A5" s="83" t="s">
        <v>196</v>
      </c>
      <c r="B5" s="84">
        <f>CEILING((B4+1)/2,1)</f>
        <v>5</v>
      </c>
    </row>
    <row r="7" spans="1:3" x14ac:dyDescent="0.25">
      <c r="A7" s="83" t="s">
        <v>197</v>
      </c>
      <c r="B7" s="84"/>
    </row>
    <row r="8" spans="1:3" x14ac:dyDescent="0.25">
      <c r="A8" s="84" t="str">
        <f ca="1">IFERROR(__xludf.DUMMYFUNCTION("QUERY(Attendance!5:210,B2,1)"),"Member")</f>
        <v>Member</v>
      </c>
      <c r="B8" s="84" t="str">
        <f ca="1">IFERROR(__xludf.DUMMYFUNCTION("""COMPUTED_VALUE"""),"Email of Voting Rep")</f>
        <v>Email of Voting Rep</v>
      </c>
    </row>
    <row r="9" spans="1:3" x14ac:dyDescent="0.25">
      <c r="A9" s="85" t="str">
        <f ca="1">IFERROR(__xludf.DUMMYFUNCTION("""COMPUTED_VALUE"""),"CMC Microsystems")</f>
        <v>CMC Microsystems</v>
      </c>
      <c r="B9" s="85"/>
    </row>
    <row r="10" spans="1:3" x14ac:dyDescent="0.25">
      <c r="A10" s="85" t="str">
        <f ca="1">IFERROR(__xludf.DUMMYFUNCTION("""COMPUTED_VALUE"""),"Embecosm")</f>
        <v>Embecosm</v>
      </c>
      <c r="B10" s="85"/>
    </row>
    <row r="11" spans="1:3" x14ac:dyDescent="0.25">
      <c r="A11" s="85" t="str">
        <f ca="1">IFERROR(__xludf.DUMMYFUNCTION("""COMPUTED_VALUE"""),"Futurewei Technologies, Inc.")</f>
        <v>Futurewei Technologies, Inc.</v>
      </c>
      <c r="B11" s="85"/>
    </row>
    <row r="12" spans="1:3" x14ac:dyDescent="0.25">
      <c r="A12" s="85" t="str">
        <f ca="1">IFERROR(__xludf.DUMMYFUNCTION("""COMPUTED_VALUE"""),"Imperas Software Ltd")</f>
        <v>Imperas Software Ltd</v>
      </c>
      <c r="B12" s="85"/>
    </row>
    <row r="13" spans="1:3" x14ac:dyDescent="0.25">
      <c r="A13" s="85" t="str">
        <f ca="1">IFERROR(__xludf.DUMMYFUNCTION("""COMPUTED_VALUE"""),"ISCAS")</f>
        <v>ISCAS</v>
      </c>
      <c r="B13" s="85"/>
    </row>
    <row r="14" spans="1:3" x14ac:dyDescent="0.25">
      <c r="A14" s="85" t="str">
        <f ca="1">IFERROR(__xludf.DUMMYFUNCTION("""COMPUTED_VALUE"""),"INTRINSIX")</f>
        <v>INTRINSIX</v>
      </c>
      <c r="B14" s="85"/>
    </row>
    <row r="15" spans="1:3" x14ac:dyDescent="0.25">
      <c r="A15" s="85" t="str">
        <f ca="1">IFERROR(__xludf.DUMMYFUNCTION("""COMPUTED_VALUE"""),"NXP USA, Inc.")</f>
        <v>NXP USA, Inc.</v>
      </c>
      <c r="B15" s="85"/>
    </row>
    <row r="16" spans="1:3" x14ac:dyDescent="0.25">
      <c r="A16" s="85" t="str">
        <f ca="1">IFERROR(__xludf.DUMMYFUNCTION("""COMPUTED_VALUE"""),"QuickLogic")</f>
        <v>QuickLogic</v>
      </c>
      <c r="B16" s="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6"/>
  <sheetViews>
    <sheetView workbookViewId="0"/>
  </sheetViews>
  <sheetFormatPr defaultColWidth="12.6640625" defaultRowHeight="15.75" customHeight="1" x14ac:dyDescent="0.25"/>
  <cols>
    <col min="1" max="1" width="25.109375" customWidth="1"/>
    <col min="2" max="2" width="37" customWidth="1"/>
    <col min="3" max="3" width="46.33203125" customWidth="1"/>
  </cols>
  <sheetData>
    <row r="1" spans="1:3" x14ac:dyDescent="0.25">
      <c r="B1" s="81" t="s">
        <v>190</v>
      </c>
      <c r="C1" s="81" t="s">
        <v>191</v>
      </c>
    </row>
    <row r="2" spans="1:3" x14ac:dyDescent="0.25">
      <c r="B2" s="25" t="s">
        <v>192</v>
      </c>
      <c r="C2" s="82" t="s">
        <v>193</v>
      </c>
    </row>
    <row r="4" spans="1:3" x14ac:dyDescent="0.25">
      <c r="A4" s="83" t="s">
        <v>194</v>
      </c>
      <c r="B4" s="84">
        <f>COUNTIF(Attendance!Q6:Q210,"Y")</f>
        <v>11</v>
      </c>
      <c r="C4" s="82" t="s">
        <v>195</v>
      </c>
    </row>
    <row r="5" spans="1:3" x14ac:dyDescent="0.25">
      <c r="A5" s="83" t="s">
        <v>196</v>
      </c>
      <c r="B5" s="84">
        <f>CEILING((B4+1)/2,1)</f>
        <v>6</v>
      </c>
    </row>
    <row r="7" spans="1:3" x14ac:dyDescent="0.25">
      <c r="A7" s="83" t="s">
        <v>197</v>
      </c>
      <c r="B7" s="84"/>
    </row>
    <row r="8" spans="1:3" x14ac:dyDescent="0.25">
      <c r="A8" s="84" t="str">
        <f ca="1">IFERROR(__xludf.DUMMYFUNCTION("QUERY(Attendance!5:210,B2,1)"),"Member")</f>
        <v>Member</v>
      </c>
      <c r="B8" s="84" t="str">
        <f ca="1">IFERROR(__xludf.DUMMYFUNCTION("""COMPUTED_VALUE"""),"Email of Voting Rep")</f>
        <v>Email of Voting Rep</v>
      </c>
    </row>
    <row r="9" spans="1:3" x14ac:dyDescent="0.25">
      <c r="A9" s="85" t="str">
        <f ca="1">IFERROR(__xludf.DUMMYFUNCTION("""COMPUTED_VALUE"""),"Ashling Microsystems Limited")</f>
        <v>Ashling Microsystems Limited</v>
      </c>
      <c r="B9" s="85"/>
    </row>
    <row r="10" spans="1:3" x14ac:dyDescent="0.25">
      <c r="A10" s="85" t="str">
        <f ca="1">IFERROR(__xludf.DUMMYFUNCTION("""COMPUTED_VALUE"""),"Dolphin")</f>
        <v>Dolphin</v>
      </c>
      <c r="B10" s="85"/>
    </row>
    <row r="11" spans="1:3" x14ac:dyDescent="0.25">
      <c r="A11" s="85" t="str">
        <f ca="1">IFERROR(__xludf.DUMMYFUNCTION("""COMPUTED_VALUE"""),"Embecosm")</f>
        <v>Embecosm</v>
      </c>
      <c r="B11" s="85"/>
    </row>
    <row r="12" spans="1:3" x14ac:dyDescent="0.25">
      <c r="A12" s="85" t="str">
        <f ca="1">IFERROR(__xludf.DUMMYFUNCTION("""COMPUTED_VALUE"""),"Futurewei Technologies, Inc.")</f>
        <v>Futurewei Technologies, Inc.</v>
      </c>
      <c r="B12" s="85"/>
    </row>
    <row r="13" spans="1:3" x14ac:dyDescent="0.25">
      <c r="A13" s="85" t="str">
        <f ca="1">IFERROR(__xludf.DUMMYFUNCTION("""COMPUTED_VALUE"""),"Imperas Software Ltd")</f>
        <v>Imperas Software Ltd</v>
      </c>
      <c r="B13" s="85"/>
    </row>
    <row r="14" spans="1:3" x14ac:dyDescent="0.25">
      <c r="A14" s="85" t="str">
        <f ca="1">IFERROR(__xludf.DUMMYFUNCTION("""COMPUTED_VALUE"""),"INTRINSIX")</f>
        <v>INTRINSIX</v>
      </c>
      <c r="B14" s="85"/>
    </row>
    <row r="15" spans="1:3" x14ac:dyDescent="0.25">
      <c r="A15" s="85" t="str">
        <f ca="1">IFERROR(__xludf.DUMMYFUNCTION("""COMPUTED_VALUE"""),"NXP USA, Inc.")</f>
        <v>NXP USA, Inc.</v>
      </c>
      <c r="B15" s="85"/>
    </row>
    <row r="16" spans="1:3" x14ac:dyDescent="0.25">
      <c r="A16" s="85" t="str">
        <f ca="1">IFERROR(__xludf.DUMMYFUNCTION("""COMPUTED_VALUE"""),"Thales")</f>
        <v>Thales</v>
      </c>
      <c r="B16" s="8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8"/>
  <sheetViews>
    <sheetView workbookViewId="0"/>
  </sheetViews>
  <sheetFormatPr defaultColWidth="12.6640625" defaultRowHeight="15.75" customHeight="1" x14ac:dyDescent="0.25"/>
  <cols>
    <col min="1" max="1" width="25.109375" customWidth="1"/>
    <col min="2" max="2" width="37" customWidth="1"/>
    <col min="3" max="3" width="46.33203125" customWidth="1"/>
  </cols>
  <sheetData>
    <row r="1" spans="1:3" x14ac:dyDescent="0.25">
      <c r="B1" s="81" t="s">
        <v>190</v>
      </c>
      <c r="C1" s="81" t="s">
        <v>191</v>
      </c>
    </row>
    <row r="2" spans="1:3" x14ac:dyDescent="0.25">
      <c r="B2" s="25" t="s">
        <v>198</v>
      </c>
      <c r="C2" s="82" t="s">
        <v>193</v>
      </c>
    </row>
    <row r="4" spans="1:3" x14ac:dyDescent="0.25">
      <c r="A4" s="83" t="s">
        <v>194</v>
      </c>
      <c r="B4" s="84">
        <f>COUNTIF(Attendance!Q6:Q210,"Y")</f>
        <v>11</v>
      </c>
      <c r="C4" s="82" t="s">
        <v>195</v>
      </c>
    </row>
    <row r="5" spans="1:3" x14ac:dyDescent="0.25">
      <c r="A5" s="83" t="s">
        <v>196</v>
      </c>
      <c r="B5" s="84">
        <f>CEILING((B4+1)/2,1)</f>
        <v>6</v>
      </c>
    </row>
    <row r="7" spans="1:3" x14ac:dyDescent="0.25">
      <c r="A7" s="83" t="s">
        <v>197</v>
      </c>
      <c r="B7" s="84"/>
    </row>
    <row r="8" spans="1:3" x14ac:dyDescent="0.25">
      <c r="A8" s="84" t="str">
        <f ca="1">IFERROR(__xludf.DUMMYFUNCTION("QUERY(Attendance!5:210,B2,1)"),"Member")</f>
        <v>Member</v>
      </c>
      <c r="B8" s="84" t="str">
        <f ca="1">IFERROR(__xludf.DUMMYFUNCTION("""COMPUTED_VALUE"""),"Email of Voting Rep")</f>
        <v>Email of Voting Rep</v>
      </c>
    </row>
    <row r="9" spans="1:3" x14ac:dyDescent="0.25">
      <c r="A9" s="85" t="str">
        <f ca="1">IFERROR(__xludf.DUMMYFUNCTION("""COMPUTED_VALUE"""),"Ashling Microsystems Limited")</f>
        <v>Ashling Microsystems Limited</v>
      </c>
      <c r="B9" s="85"/>
    </row>
    <row r="10" spans="1:3" x14ac:dyDescent="0.25">
      <c r="A10" s="85" t="str">
        <f ca="1">IFERROR(__xludf.DUMMYFUNCTION("""COMPUTED_VALUE"""),"Dolphin")</f>
        <v>Dolphin</v>
      </c>
      <c r="B10" s="85"/>
    </row>
    <row r="11" spans="1:3" x14ac:dyDescent="0.25">
      <c r="A11" s="85" t="str">
        <f ca="1">IFERROR(__xludf.DUMMYFUNCTION("""COMPUTED_VALUE"""),"Embecosm")</f>
        <v>Embecosm</v>
      </c>
      <c r="B11" s="85"/>
    </row>
    <row r="12" spans="1:3" x14ac:dyDescent="0.25">
      <c r="A12" s="85" t="str">
        <f ca="1">IFERROR(__xludf.DUMMYFUNCTION("""COMPUTED_VALUE"""),"Futurewei Technologies, Inc.")</f>
        <v>Futurewei Technologies, Inc.</v>
      </c>
      <c r="B12" s="85"/>
    </row>
    <row r="13" spans="1:3" x14ac:dyDescent="0.25">
      <c r="A13" s="85" t="str">
        <f ca="1">IFERROR(__xludf.DUMMYFUNCTION("""COMPUTED_VALUE"""),"Imperas Software Ltd")</f>
        <v>Imperas Software Ltd</v>
      </c>
      <c r="B13" s="85"/>
    </row>
    <row r="14" spans="1:3" x14ac:dyDescent="0.25">
      <c r="A14" s="85" t="str">
        <f ca="1">IFERROR(__xludf.DUMMYFUNCTION("""COMPUTED_VALUE"""),"ISCAS")</f>
        <v>ISCAS</v>
      </c>
      <c r="B14" s="85"/>
    </row>
    <row r="15" spans="1:3" x14ac:dyDescent="0.25">
      <c r="A15" s="85" t="str">
        <f ca="1">IFERROR(__xludf.DUMMYFUNCTION("""COMPUTED_VALUE"""),"INTRINSIX")</f>
        <v>INTRINSIX</v>
      </c>
      <c r="B15" s="85"/>
    </row>
    <row r="16" spans="1:3" x14ac:dyDescent="0.25">
      <c r="A16" s="85" t="str">
        <f ca="1">IFERROR(__xludf.DUMMYFUNCTION("""COMPUTED_VALUE"""),"NXP USA, Inc.")</f>
        <v>NXP USA, Inc.</v>
      </c>
      <c r="B16" s="85"/>
    </row>
    <row r="17" spans="1:2" x14ac:dyDescent="0.25">
      <c r="A17" s="85" t="str">
        <f ca="1">IFERROR(__xludf.DUMMYFUNCTION("""COMPUTED_VALUE"""),"SFU")</f>
        <v>SFU</v>
      </c>
      <c r="B17" s="85"/>
    </row>
    <row r="18" spans="1:2" x14ac:dyDescent="0.25">
      <c r="A18" s="85" t="str">
        <f ca="1">IFERROR(__xludf.DUMMYFUNCTION("""COMPUTED_VALUE"""),"Thales")</f>
        <v>Thales</v>
      </c>
      <c r="B18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7"/>
  <sheetViews>
    <sheetView workbookViewId="0"/>
  </sheetViews>
  <sheetFormatPr defaultColWidth="12.6640625" defaultRowHeight="15.75" customHeight="1" x14ac:dyDescent="0.25"/>
  <cols>
    <col min="1" max="1" width="25.109375" customWidth="1"/>
    <col min="2" max="2" width="37" customWidth="1"/>
    <col min="3" max="3" width="46.33203125" customWidth="1"/>
  </cols>
  <sheetData>
    <row r="1" spans="1:3" x14ac:dyDescent="0.25">
      <c r="B1" s="81" t="s">
        <v>190</v>
      </c>
      <c r="C1" s="81" t="s">
        <v>191</v>
      </c>
    </row>
    <row r="2" spans="1:3" x14ac:dyDescent="0.25">
      <c r="B2" s="25" t="s">
        <v>199</v>
      </c>
      <c r="C2" s="82" t="s">
        <v>193</v>
      </c>
    </row>
    <row r="4" spans="1:3" x14ac:dyDescent="0.25">
      <c r="A4" s="83" t="s">
        <v>194</v>
      </c>
      <c r="B4" s="84">
        <f>COUNTIF(Attendance!Q6:Q210,"Y")</f>
        <v>11</v>
      </c>
      <c r="C4" s="82" t="s">
        <v>195</v>
      </c>
    </row>
    <row r="5" spans="1:3" x14ac:dyDescent="0.25">
      <c r="A5" s="83" t="s">
        <v>196</v>
      </c>
      <c r="B5" s="84">
        <f>CEILING((B4+1)/2,1)</f>
        <v>6</v>
      </c>
    </row>
    <row r="7" spans="1:3" x14ac:dyDescent="0.25">
      <c r="A7" s="83" t="s">
        <v>197</v>
      </c>
      <c r="B7" s="84"/>
    </row>
    <row r="8" spans="1:3" x14ac:dyDescent="0.25">
      <c r="A8" s="84" t="str">
        <f ca="1">IFERROR(__xludf.DUMMYFUNCTION("QUERY(Attendance!5:210,B2,1)"),"Member")</f>
        <v>Member</v>
      </c>
      <c r="B8" s="84" t="str">
        <f ca="1">IFERROR(__xludf.DUMMYFUNCTION("""COMPUTED_VALUE"""),"Email of Voting Rep")</f>
        <v>Email of Voting Rep</v>
      </c>
    </row>
    <row r="9" spans="1:3" x14ac:dyDescent="0.25">
      <c r="A9" s="85" t="str">
        <f ca="1">IFERROR(__xludf.DUMMYFUNCTION("""COMPUTED_VALUE"""),"Ashling Microsystems Limited")</f>
        <v>Ashling Microsystems Limited</v>
      </c>
      <c r="B9" s="85"/>
    </row>
    <row r="10" spans="1:3" x14ac:dyDescent="0.25">
      <c r="A10" s="85" t="str">
        <f ca="1">IFERROR(__xludf.DUMMYFUNCTION("""COMPUTED_VALUE"""),"Dolphin")</f>
        <v>Dolphin</v>
      </c>
      <c r="B10" s="85"/>
    </row>
    <row r="11" spans="1:3" x14ac:dyDescent="0.25">
      <c r="A11" s="85" t="str">
        <f ca="1">IFERROR(__xludf.DUMMYFUNCTION("""COMPUTED_VALUE"""),"Embecosm")</f>
        <v>Embecosm</v>
      </c>
      <c r="B11" s="85"/>
    </row>
    <row r="12" spans="1:3" x14ac:dyDescent="0.25">
      <c r="A12" s="85" t="str">
        <f ca="1">IFERROR(__xludf.DUMMYFUNCTION("""COMPUTED_VALUE"""),"Futurewei Technologies, Inc.")</f>
        <v>Futurewei Technologies, Inc.</v>
      </c>
      <c r="B12" s="85"/>
    </row>
    <row r="13" spans="1:3" x14ac:dyDescent="0.25">
      <c r="A13" s="85" t="str">
        <f ca="1">IFERROR(__xludf.DUMMYFUNCTION("""COMPUTED_VALUE"""),"Imperas Software Ltd")</f>
        <v>Imperas Software Ltd</v>
      </c>
      <c r="B13" s="85"/>
    </row>
    <row r="14" spans="1:3" x14ac:dyDescent="0.25">
      <c r="A14" s="85" t="str">
        <f ca="1">IFERROR(__xludf.DUMMYFUNCTION("""COMPUTED_VALUE"""),"ISCAS")</f>
        <v>ISCAS</v>
      </c>
      <c r="B14" s="85"/>
    </row>
    <row r="15" spans="1:3" x14ac:dyDescent="0.25">
      <c r="A15" s="85" t="str">
        <f ca="1">IFERROR(__xludf.DUMMYFUNCTION("""COMPUTED_VALUE"""),"INTRINSIX")</f>
        <v>INTRINSIX</v>
      </c>
      <c r="B15" s="85"/>
    </row>
    <row r="16" spans="1:3" x14ac:dyDescent="0.25">
      <c r="A16" s="85" t="str">
        <f ca="1">IFERROR(__xludf.DUMMYFUNCTION("""COMPUTED_VALUE"""),"NXP USA, Inc.")</f>
        <v>NXP USA, Inc.</v>
      </c>
      <c r="B16" s="85"/>
    </row>
    <row r="17" spans="1:2" x14ac:dyDescent="0.25">
      <c r="A17" s="85" t="str">
        <f ca="1">IFERROR(__xludf.DUMMYFUNCTION("""COMPUTED_VALUE"""),"Thales")</f>
        <v>Thales</v>
      </c>
      <c r="B17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0"/>
  <sheetViews>
    <sheetView workbookViewId="0"/>
  </sheetViews>
  <sheetFormatPr defaultColWidth="12.6640625" defaultRowHeight="15.75" customHeight="1" x14ac:dyDescent="0.25"/>
  <cols>
    <col min="1" max="1" width="25.109375" customWidth="1"/>
    <col min="2" max="2" width="37" customWidth="1"/>
    <col min="3" max="3" width="46.33203125" customWidth="1"/>
  </cols>
  <sheetData>
    <row r="1" spans="1:3" x14ac:dyDescent="0.25">
      <c r="B1" s="81" t="s">
        <v>190</v>
      </c>
      <c r="C1" s="81" t="s">
        <v>191</v>
      </c>
    </row>
    <row r="2" spans="1:3" x14ac:dyDescent="0.25">
      <c r="B2" s="25" t="s">
        <v>200</v>
      </c>
      <c r="C2" s="82" t="s">
        <v>193</v>
      </c>
    </row>
    <row r="4" spans="1:3" x14ac:dyDescent="0.25">
      <c r="A4" s="83" t="s">
        <v>194</v>
      </c>
      <c r="B4" s="84">
        <f>COUNTIF(Attendance!Q6:Q210,"Y")</f>
        <v>11</v>
      </c>
      <c r="C4" s="82" t="s">
        <v>195</v>
      </c>
    </row>
    <row r="5" spans="1:3" x14ac:dyDescent="0.25">
      <c r="A5" s="83" t="s">
        <v>196</v>
      </c>
      <c r="B5" s="84">
        <f>CEILING((B4+1)/2,1)</f>
        <v>6</v>
      </c>
    </row>
    <row r="7" spans="1:3" x14ac:dyDescent="0.25">
      <c r="A7" s="83" t="s">
        <v>197</v>
      </c>
      <c r="B7" s="84"/>
    </row>
    <row r="8" spans="1:3" x14ac:dyDescent="0.25">
      <c r="A8" s="84" t="str">
        <f ca="1">IFERROR(__xludf.DUMMYFUNCTION("QUERY(Attendance!5:210,B2,1)"),"Member")</f>
        <v>Member</v>
      </c>
      <c r="B8" s="84" t="str">
        <f ca="1">IFERROR(__xludf.DUMMYFUNCTION("""COMPUTED_VALUE"""),"Email of Voting Rep")</f>
        <v>Email of Voting Rep</v>
      </c>
    </row>
    <row r="9" spans="1:3" x14ac:dyDescent="0.25">
      <c r="A9" s="85" t="str">
        <f ca="1">IFERROR(__xludf.DUMMYFUNCTION("""COMPUTED_VALUE"""),"Amazon")</f>
        <v>Amazon</v>
      </c>
      <c r="B9" s="85"/>
    </row>
    <row r="10" spans="1:3" x14ac:dyDescent="0.25">
      <c r="A10" s="85" t="str">
        <f ca="1">IFERROR(__xludf.DUMMYFUNCTION("""COMPUTED_VALUE"""),"Ashling Microsystems Limited")</f>
        <v>Ashling Microsystems Limited</v>
      </c>
      <c r="B10" s="85"/>
    </row>
    <row r="11" spans="1:3" x14ac:dyDescent="0.25">
      <c r="A11" s="85" t="str">
        <f ca="1">IFERROR(__xludf.DUMMYFUNCTION("""COMPUTED_VALUE"""),"Dolphin")</f>
        <v>Dolphin</v>
      </c>
      <c r="B11" s="85"/>
    </row>
    <row r="12" spans="1:3" x14ac:dyDescent="0.25">
      <c r="A12" s="85" t="str">
        <f ca="1">IFERROR(__xludf.DUMMYFUNCTION("""COMPUTED_VALUE"""),"Embecosm")</f>
        <v>Embecosm</v>
      </c>
      <c r="B12" s="85"/>
    </row>
    <row r="13" spans="1:3" x14ac:dyDescent="0.25">
      <c r="A13" s="85" t="str">
        <f ca="1">IFERROR(__xludf.DUMMYFUNCTION("""COMPUTED_VALUE"""),"Futurewei Technologies, Inc.")</f>
        <v>Futurewei Technologies, Inc.</v>
      </c>
      <c r="B13" s="85"/>
    </row>
    <row r="14" spans="1:3" x14ac:dyDescent="0.25">
      <c r="A14" s="85" t="str">
        <f ca="1">IFERROR(__xludf.DUMMYFUNCTION("""COMPUTED_VALUE"""),"Huawei")</f>
        <v>Huawei</v>
      </c>
      <c r="B14" s="85"/>
    </row>
    <row r="15" spans="1:3" x14ac:dyDescent="0.25">
      <c r="A15" s="85" t="str">
        <f ca="1">IFERROR(__xludf.DUMMYFUNCTION("""COMPUTED_VALUE"""),"Imperas Software Ltd")</f>
        <v>Imperas Software Ltd</v>
      </c>
      <c r="B15" s="85"/>
    </row>
    <row r="16" spans="1:3" x14ac:dyDescent="0.25">
      <c r="A16" s="85" t="str">
        <f ca="1">IFERROR(__xludf.DUMMYFUNCTION("""COMPUTED_VALUE"""),"ISCAS")</f>
        <v>ISCAS</v>
      </c>
      <c r="B16" s="85"/>
    </row>
    <row r="17" spans="1:2" x14ac:dyDescent="0.25">
      <c r="A17" s="85" t="str">
        <f ca="1">IFERROR(__xludf.DUMMYFUNCTION("""COMPUTED_VALUE"""),"INTRINSIX")</f>
        <v>INTRINSIX</v>
      </c>
      <c r="B17" s="85"/>
    </row>
    <row r="18" spans="1:2" x14ac:dyDescent="0.25">
      <c r="A18" s="85" t="str">
        <f ca="1">IFERROR(__xludf.DUMMYFUNCTION("""COMPUTED_VALUE"""),"NXP USA, Inc.")</f>
        <v>NXP USA, Inc.</v>
      </c>
      <c r="B18" s="85"/>
    </row>
    <row r="19" spans="1:2" x14ac:dyDescent="0.25">
      <c r="A19" s="85" t="str">
        <f ca="1">IFERROR(__xludf.DUMMYFUNCTION("""COMPUTED_VALUE"""),"SFU")</f>
        <v>SFU</v>
      </c>
      <c r="B19" s="85"/>
    </row>
    <row r="20" spans="1:2" x14ac:dyDescent="0.25">
      <c r="A20" s="85" t="str">
        <f ca="1">IFERROR(__xludf.DUMMYFUNCTION("""COMPUTED_VALUE"""),"Thales")</f>
        <v>Thales</v>
      </c>
      <c r="B20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2"/>
  <sheetViews>
    <sheetView workbookViewId="0"/>
  </sheetViews>
  <sheetFormatPr defaultColWidth="12.6640625" defaultRowHeight="15.75" customHeight="1" x14ac:dyDescent="0.25"/>
  <cols>
    <col min="1" max="1" width="25.109375" customWidth="1"/>
    <col min="2" max="2" width="37" customWidth="1"/>
    <col min="3" max="3" width="46.33203125" customWidth="1"/>
  </cols>
  <sheetData>
    <row r="1" spans="1:3" x14ac:dyDescent="0.25">
      <c r="B1" s="81" t="s">
        <v>190</v>
      </c>
      <c r="C1" s="81" t="s">
        <v>191</v>
      </c>
    </row>
    <row r="2" spans="1:3" x14ac:dyDescent="0.25">
      <c r="B2" s="25" t="s">
        <v>201</v>
      </c>
      <c r="C2" s="82" t="s">
        <v>193</v>
      </c>
    </row>
    <row r="4" spans="1:3" x14ac:dyDescent="0.25">
      <c r="A4" s="83" t="s">
        <v>194</v>
      </c>
      <c r="B4" s="84">
        <f>COUNTIF(Attendance!Q6:Q210,"Y")</f>
        <v>11</v>
      </c>
      <c r="C4" s="82" t="s">
        <v>195</v>
      </c>
    </row>
    <row r="5" spans="1:3" x14ac:dyDescent="0.25">
      <c r="A5" s="83" t="s">
        <v>196</v>
      </c>
      <c r="B5" s="84">
        <f>CEILING((B4+1)/2,1)</f>
        <v>6</v>
      </c>
    </row>
    <row r="7" spans="1:3" x14ac:dyDescent="0.25">
      <c r="A7" s="83" t="s">
        <v>197</v>
      </c>
      <c r="B7" s="84"/>
    </row>
    <row r="8" spans="1:3" x14ac:dyDescent="0.25">
      <c r="A8" s="84" t="str">
        <f ca="1">IFERROR(__xludf.DUMMYFUNCTION("QUERY(Attendance!5:210,B2,1)"),"Member")</f>
        <v>Member</v>
      </c>
      <c r="B8" s="84" t="str">
        <f ca="1">IFERROR(__xludf.DUMMYFUNCTION("""COMPUTED_VALUE"""),"Email of Voting Rep")</f>
        <v>Email of Voting Rep</v>
      </c>
    </row>
    <row r="9" spans="1:3" x14ac:dyDescent="0.25">
      <c r="A9" s="85" t="str">
        <f ca="1">IFERROR(__xludf.DUMMYFUNCTION("""COMPUTED_VALUE"""),"Amazon")</f>
        <v>Amazon</v>
      </c>
      <c r="B9" s="85"/>
    </row>
    <row r="10" spans="1:3" x14ac:dyDescent="0.25">
      <c r="A10" s="85" t="str">
        <f ca="1">IFERROR(__xludf.DUMMYFUNCTION("""COMPUTED_VALUE"""),"Ashling Microsystems Limited")</f>
        <v>Ashling Microsystems Limited</v>
      </c>
      <c r="B10" s="85"/>
    </row>
    <row r="11" spans="1:3" x14ac:dyDescent="0.25">
      <c r="A11" s="85" t="str">
        <f ca="1">IFERROR(__xludf.DUMMYFUNCTION("""COMPUTED_VALUE"""),"CMC Microsystems")</f>
        <v>CMC Microsystems</v>
      </c>
      <c r="B11" s="85"/>
    </row>
    <row r="12" spans="1:3" x14ac:dyDescent="0.25">
      <c r="A12" s="85" t="str">
        <f ca="1">IFERROR(__xludf.DUMMYFUNCTION("""COMPUTED_VALUE"""),"Dolphin")</f>
        <v>Dolphin</v>
      </c>
      <c r="B12" s="85"/>
    </row>
    <row r="13" spans="1:3" x14ac:dyDescent="0.25">
      <c r="A13" s="85" t="str">
        <f ca="1">IFERROR(__xludf.DUMMYFUNCTION("""COMPUTED_VALUE"""),"Embecosm")</f>
        <v>Embecosm</v>
      </c>
      <c r="B13" s="85"/>
    </row>
    <row r="14" spans="1:3" x14ac:dyDescent="0.25">
      <c r="A14" s="85" t="str">
        <f ca="1">IFERROR(__xludf.DUMMYFUNCTION("""COMPUTED_VALUE"""),"Futurewei Technologies, Inc.")</f>
        <v>Futurewei Technologies, Inc.</v>
      </c>
      <c r="B14" s="85"/>
    </row>
    <row r="15" spans="1:3" x14ac:dyDescent="0.25">
      <c r="A15" s="85" t="str">
        <f ca="1">IFERROR(__xludf.DUMMYFUNCTION("""COMPUTED_VALUE"""),"Huawei")</f>
        <v>Huawei</v>
      </c>
      <c r="B15" s="85"/>
    </row>
    <row r="16" spans="1:3" x14ac:dyDescent="0.25">
      <c r="A16" s="85" t="str">
        <f ca="1">IFERROR(__xludf.DUMMYFUNCTION("""COMPUTED_VALUE"""),"Imperas Software Ltd")</f>
        <v>Imperas Software Ltd</v>
      </c>
      <c r="B16" s="85"/>
    </row>
    <row r="17" spans="1:2" x14ac:dyDescent="0.25">
      <c r="A17" s="85" t="str">
        <f ca="1">IFERROR(__xludf.DUMMYFUNCTION("""COMPUTED_VALUE"""),"ISCAS")</f>
        <v>ISCAS</v>
      </c>
      <c r="B17" s="85"/>
    </row>
    <row r="18" spans="1:2" x14ac:dyDescent="0.25">
      <c r="A18" s="85" t="str">
        <f ca="1">IFERROR(__xludf.DUMMYFUNCTION("""COMPUTED_VALUE"""),"INTRINSIX")</f>
        <v>INTRINSIX</v>
      </c>
      <c r="B18" s="85"/>
    </row>
    <row r="19" spans="1:2" x14ac:dyDescent="0.25">
      <c r="A19" s="85" t="str">
        <f ca="1">IFERROR(__xludf.DUMMYFUNCTION("""COMPUTED_VALUE"""),"NXP USA, Inc.")</f>
        <v>NXP USA, Inc.</v>
      </c>
      <c r="B19" s="85"/>
    </row>
    <row r="20" spans="1:2" x14ac:dyDescent="0.25">
      <c r="A20" s="85" t="str">
        <f ca="1">IFERROR(__xludf.DUMMYFUNCTION("""COMPUTED_VALUE"""),"SFU")</f>
        <v>SFU</v>
      </c>
      <c r="B20" s="85"/>
    </row>
    <row r="21" spans="1:2" x14ac:dyDescent="0.25">
      <c r="A21" s="85" t="str">
        <f ca="1">IFERROR(__xludf.DUMMYFUNCTION("""COMPUTED_VALUE"""),"Thales")</f>
        <v>Thales</v>
      </c>
      <c r="B21" s="85"/>
    </row>
    <row r="22" spans="1:2" x14ac:dyDescent="0.25">
      <c r="A22" s="85" t="str">
        <f ca="1">IFERROR(__xludf.DUMMYFUNCTION("""COMPUTED_VALUE"""),"UCSB")</f>
        <v>UCSB</v>
      </c>
      <c r="B22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9"/>
  <sheetViews>
    <sheetView workbookViewId="0"/>
  </sheetViews>
  <sheetFormatPr defaultColWidth="12.6640625" defaultRowHeight="15.75" customHeight="1" x14ac:dyDescent="0.25"/>
  <cols>
    <col min="1" max="1" width="25.109375" customWidth="1"/>
    <col min="2" max="2" width="37" customWidth="1"/>
    <col min="3" max="3" width="46.33203125" customWidth="1"/>
  </cols>
  <sheetData>
    <row r="1" spans="1:3" x14ac:dyDescent="0.25">
      <c r="B1" s="81" t="s">
        <v>190</v>
      </c>
      <c r="C1" s="81" t="s">
        <v>191</v>
      </c>
    </row>
    <row r="2" spans="1:3" x14ac:dyDescent="0.25">
      <c r="B2" s="25" t="s">
        <v>202</v>
      </c>
      <c r="C2" s="82" t="s">
        <v>193</v>
      </c>
    </row>
    <row r="4" spans="1:3" x14ac:dyDescent="0.25">
      <c r="A4" s="83" t="s">
        <v>194</v>
      </c>
      <c r="B4" s="84">
        <f>COUNTIF(Attendance!Q6:Q210,"Y")</f>
        <v>11</v>
      </c>
      <c r="C4" s="82" t="s">
        <v>195</v>
      </c>
    </row>
    <row r="5" spans="1:3" x14ac:dyDescent="0.25">
      <c r="A5" s="83" t="s">
        <v>196</v>
      </c>
      <c r="B5" s="84">
        <f>CEILING((B4+1)/2,1)</f>
        <v>6</v>
      </c>
    </row>
    <row r="7" spans="1:3" x14ac:dyDescent="0.25">
      <c r="A7" s="83" t="s">
        <v>197</v>
      </c>
      <c r="B7" s="84"/>
    </row>
    <row r="8" spans="1:3" x14ac:dyDescent="0.25">
      <c r="A8" s="84" t="str">
        <f ca="1">IFERROR(__xludf.DUMMYFUNCTION("QUERY(Attendance!5:210,B2,1)"),"Member")</f>
        <v>Member</v>
      </c>
      <c r="B8" s="84" t="str">
        <f ca="1">IFERROR(__xludf.DUMMYFUNCTION("""COMPUTED_VALUE"""),"Email of Voting Rep")</f>
        <v>Email of Voting Rep</v>
      </c>
    </row>
    <row r="9" spans="1:3" x14ac:dyDescent="0.25">
      <c r="A9" s="85" t="str">
        <f ca="1">IFERROR(__xludf.DUMMYFUNCTION("""COMPUTED_VALUE"""),"CMC Microsystems")</f>
        <v>CMC Microsystems</v>
      </c>
      <c r="B9" s="85"/>
    </row>
    <row r="10" spans="1:3" x14ac:dyDescent="0.25">
      <c r="A10" s="85" t="str">
        <f ca="1">IFERROR(__xludf.DUMMYFUNCTION("""COMPUTED_VALUE"""),"Dolphin")</f>
        <v>Dolphin</v>
      </c>
      <c r="B10" s="85"/>
    </row>
    <row r="11" spans="1:3" x14ac:dyDescent="0.25">
      <c r="A11" s="85" t="str">
        <f ca="1">IFERROR(__xludf.DUMMYFUNCTION("""COMPUTED_VALUE"""),"EM Microelectronic- US Inc")</f>
        <v>EM Microelectronic- US Inc</v>
      </c>
      <c r="B11" s="85"/>
    </row>
    <row r="12" spans="1:3" x14ac:dyDescent="0.25">
      <c r="A12" s="85" t="str">
        <f ca="1">IFERROR(__xludf.DUMMYFUNCTION("""COMPUTED_VALUE"""),"Embecosm")</f>
        <v>Embecosm</v>
      </c>
      <c r="B12" s="85"/>
    </row>
    <row r="13" spans="1:3" x14ac:dyDescent="0.25">
      <c r="A13" s="85" t="str">
        <f ca="1">IFERROR(__xludf.DUMMYFUNCTION("""COMPUTED_VALUE"""),"Futurewei Technologies, Inc.")</f>
        <v>Futurewei Technologies, Inc.</v>
      </c>
      <c r="B13" s="85"/>
    </row>
    <row r="14" spans="1:3" x14ac:dyDescent="0.25">
      <c r="A14" s="85" t="str">
        <f ca="1">IFERROR(__xludf.DUMMYFUNCTION("""COMPUTED_VALUE"""),"Imperas Software Ltd")</f>
        <v>Imperas Software Ltd</v>
      </c>
      <c r="B14" s="85"/>
    </row>
    <row r="15" spans="1:3" x14ac:dyDescent="0.25">
      <c r="A15" s="85" t="str">
        <f ca="1">IFERROR(__xludf.DUMMYFUNCTION("""COMPUTED_VALUE"""),"ISCAS")</f>
        <v>ISCAS</v>
      </c>
      <c r="B15" s="85"/>
    </row>
    <row r="16" spans="1:3" x14ac:dyDescent="0.25">
      <c r="A16" s="85" t="str">
        <f ca="1">IFERROR(__xludf.DUMMYFUNCTION("""COMPUTED_VALUE"""),"INTRINSIX")</f>
        <v>INTRINSIX</v>
      </c>
      <c r="B16" s="85"/>
    </row>
    <row r="17" spans="1:2" x14ac:dyDescent="0.25">
      <c r="A17" s="85" t="str">
        <f ca="1">IFERROR(__xludf.DUMMYFUNCTION("""COMPUTED_VALUE"""),"NXP USA, Inc.")</f>
        <v>NXP USA, Inc.</v>
      </c>
      <c r="B17" s="85"/>
    </row>
    <row r="18" spans="1:2" x14ac:dyDescent="0.25">
      <c r="A18" s="85" t="str">
        <f ca="1">IFERROR(__xludf.DUMMYFUNCTION("""COMPUTED_VALUE"""),"QuickLogic")</f>
        <v>QuickLogic</v>
      </c>
      <c r="B18" s="85"/>
    </row>
    <row r="19" spans="1:2" x14ac:dyDescent="0.25">
      <c r="A19" s="85" t="str">
        <f ca="1">IFERROR(__xludf.DUMMYFUNCTION("""COMPUTED_VALUE"""),"Thales")</f>
        <v>Thales</v>
      </c>
      <c r="B19" s="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9"/>
  <sheetViews>
    <sheetView workbookViewId="0"/>
  </sheetViews>
  <sheetFormatPr defaultColWidth="12.6640625" defaultRowHeight="15.75" customHeight="1" x14ac:dyDescent="0.25"/>
  <cols>
    <col min="1" max="1" width="25.109375" customWidth="1"/>
    <col min="2" max="2" width="37" customWidth="1"/>
    <col min="3" max="3" width="46.33203125" customWidth="1"/>
  </cols>
  <sheetData>
    <row r="1" spans="1:3" x14ac:dyDescent="0.25">
      <c r="B1" s="81" t="s">
        <v>190</v>
      </c>
      <c r="C1" s="81" t="s">
        <v>191</v>
      </c>
    </row>
    <row r="2" spans="1:3" x14ac:dyDescent="0.25">
      <c r="B2" s="25" t="s">
        <v>203</v>
      </c>
      <c r="C2" s="82" t="s">
        <v>193</v>
      </c>
    </row>
    <row r="4" spans="1:3" x14ac:dyDescent="0.25">
      <c r="A4" s="83" t="s">
        <v>194</v>
      </c>
      <c r="B4" s="84">
        <f>COUNTIF(Attendance!Q6:Q210,"Y")</f>
        <v>11</v>
      </c>
      <c r="C4" s="82" t="s">
        <v>195</v>
      </c>
    </row>
    <row r="5" spans="1:3" ht="15.75" customHeight="1" x14ac:dyDescent="0.45">
      <c r="A5" s="83" t="s">
        <v>196</v>
      </c>
      <c r="B5" s="86">
        <f>CEILING((B4+1)/2,1)</f>
        <v>6</v>
      </c>
    </row>
    <row r="7" spans="1:3" x14ac:dyDescent="0.25">
      <c r="A7" s="83" t="s">
        <v>197</v>
      </c>
      <c r="B7" s="84"/>
    </row>
    <row r="8" spans="1:3" x14ac:dyDescent="0.25">
      <c r="A8" s="84" t="str">
        <f ca="1">IFERROR(__xludf.DUMMYFUNCTION("QUERY(Attendance!5:210,B2,1)"),"Member")</f>
        <v>Member</v>
      </c>
      <c r="B8" s="84" t="str">
        <f ca="1">IFERROR(__xludf.DUMMYFUNCTION("""COMPUTED_VALUE"""),"Email of Voting Rep")</f>
        <v>Email of Voting Rep</v>
      </c>
    </row>
    <row r="9" spans="1:3" x14ac:dyDescent="0.25">
      <c r="A9" s="85" t="str">
        <f ca="1">IFERROR(__xludf.DUMMYFUNCTION("""COMPUTED_VALUE"""),"CMC Microsystems")</f>
        <v>CMC Microsystems</v>
      </c>
      <c r="B9" s="85"/>
    </row>
    <row r="10" spans="1:3" x14ac:dyDescent="0.25">
      <c r="A10" s="85" t="str">
        <f ca="1">IFERROR(__xludf.DUMMYFUNCTION("""COMPUTED_VALUE"""),"Dolphin")</f>
        <v>Dolphin</v>
      </c>
      <c r="B10" s="85"/>
    </row>
    <row r="11" spans="1:3" x14ac:dyDescent="0.25">
      <c r="A11" s="85" t="str">
        <f ca="1">IFERROR(__xludf.DUMMYFUNCTION("""COMPUTED_VALUE"""),"Embecosm")</f>
        <v>Embecosm</v>
      </c>
      <c r="B11" s="85"/>
    </row>
    <row r="12" spans="1:3" x14ac:dyDescent="0.25">
      <c r="A12" s="85" t="str">
        <f ca="1">IFERROR(__xludf.DUMMYFUNCTION("""COMPUTED_VALUE"""),"Futurewei Technologies, Inc.")</f>
        <v>Futurewei Technologies, Inc.</v>
      </c>
      <c r="B12" s="85"/>
    </row>
    <row r="13" spans="1:3" x14ac:dyDescent="0.25">
      <c r="A13" s="85" t="str">
        <f ca="1">IFERROR(__xludf.DUMMYFUNCTION("""COMPUTED_VALUE"""),"Imperas Software Ltd")</f>
        <v>Imperas Software Ltd</v>
      </c>
      <c r="B13" s="85"/>
    </row>
    <row r="14" spans="1:3" x14ac:dyDescent="0.25">
      <c r="A14" s="85" t="str">
        <f ca="1">IFERROR(__xludf.DUMMYFUNCTION("""COMPUTED_VALUE"""),"ISCAS")</f>
        <v>ISCAS</v>
      </c>
      <c r="B14" s="85"/>
    </row>
    <row r="15" spans="1:3" x14ac:dyDescent="0.25">
      <c r="A15" s="85" t="str">
        <f ca="1">IFERROR(__xludf.DUMMYFUNCTION("""COMPUTED_VALUE"""),"INTRINSIX")</f>
        <v>INTRINSIX</v>
      </c>
      <c r="B15" s="85"/>
    </row>
    <row r="16" spans="1:3" x14ac:dyDescent="0.25">
      <c r="A16" s="85" t="str">
        <f ca="1">IFERROR(__xludf.DUMMYFUNCTION("""COMPUTED_VALUE"""),"NXP USA, Inc.")</f>
        <v>NXP USA, Inc.</v>
      </c>
      <c r="B16" s="85"/>
    </row>
    <row r="17" spans="1:2" x14ac:dyDescent="0.25">
      <c r="A17" s="85" t="str">
        <f ca="1">IFERROR(__xludf.DUMMYFUNCTION("""COMPUTED_VALUE"""),"QuickLogic")</f>
        <v>QuickLogic</v>
      </c>
      <c r="B17" s="85"/>
    </row>
    <row r="18" spans="1:2" x14ac:dyDescent="0.25">
      <c r="A18" s="85" t="str">
        <f ca="1">IFERROR(__xludf.DUMMYFUNCTION("""COMPUTED_VALUE"""),"Thales")</f>
        <v>Thales</v>
      </c>
      <c r="B18" s="85"/>
    </row>
    <row r="19" spans="1:2" x14ac:dyDescent="0.25">
      <c r="A19" s="85" t="str">
        <f ca="1">IFERROR(__xludf.DUMMYFUNCTION("""COMPUTED_VALUE"""),"UCSB")</f>
        <v>UCSB</v>
      </c>
      <c r="B19" s="8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9"/>
  <sheetViews>
    <sheetView workbookViewId="0"/>
  </sheetViews>
  <sheetFormatPr defaultColWidth="12.6640625" defaultRowHeight="15.75" customHeight="1" x14ac:dyDescent="0.25"/>
  <cols>
    <col min="1" max="1" width="25.109375" customWidth="1"/>
    <col min="2" max="2" width="37" customWidth="1"/>
    <col min="3" max="3" width="46.33203125" customWidth="1"/>
  </cols>
  <sheetData>
    <row r="1" spans="1:3" x14ac:dyDescent="0.25">
      <c r="B1" s="81" t="s">
        <v>190</v>
      </c>
      <c r="C1" s="81" t="s">
        <v>191</v>
      </c>
    </row>
    <row r="2" spans="1:3" x14ac:dyDescent="0.25">
      <c r="B2" s="25" t="s">
        <v>204</v>
      </c>
      <c r="C2" s="82" t="s">
        <v>193</v>
      </c>
    </row>
    <row r="4" spans="1:3" x14ac:dyDescent="0.25">
      <c r="A4" s="83" t="s">
        <v>194</v>
      </c>
      <c r="B4" s="84">
        <f>COUNTIF(Attendance!Q6:Q210,"Y")</f>
        <v>11</v>
      </c>
      <c r="C4" s="82" t="s">
        <v>195</v>
      </c>
    </row>
    <row r="5" spans="1:3" x14ac:dyDescent="0.25">
      <c r="A5" s="83" t="s">
        <v>196</v>
      </c>
      <c r="B5" s="84">
        <f>CEILING((B4+1)/2,1)</f>
        <v>6</v>
      </c>
    </row>
    <row r="7" spans="1:3" x14ac:dyDescent="0.25">
      <c r="A7" s="83" t="s">
        <v>197</v>
      </c>
      <c r="B7" s="84"/>
    </row>
    <row r="8" spans="1:3" x14ac:dyDescent="0.25">
      <c r="A8" s="84" t="str">
        <f ca="1">IFERROR(__xludf.DUMMYFUNCTION("QUERY(Attendance!5:210,B2,1)"),"Member")</f>
        <v>Member</v>
      </c>
      <c r="B8" s="84" t="str">
        <f ca="1">IFERROR(__xludf.DUMMYFUNCTION("""COMPUTED_VALUE"""),"Email of Voting Rep")</f>
        <v>Email of Voting Rep</v>
      </c>
    </row>
    <row r="9" spans="1:3" x14ac:dyDescent="0.25">
      <c r="A9" s="85" t="str">
        <f ca="1">IFERROR(__xludf.DUMMYFUNCTION("""COMPUTED_VALUE"""),"Ashling Microsystems Limited")</f>
        <v>Ashling Microsystems Limited</v>
      </c>
      <c r="B9" s="85"/>
    </row>
    <row r="10" spans="1:3" x14ac:dyDescent="0.25">
      <c r="A10" s="85" t="str">
        <f ca="1">IFERROR(__xludf.DUMMYFUNCTION("""COMPUTED_VALUE"""),"CMC Microsystems")</f>
        <v>CMC Microsystems</v>
      </c>
      <c r="B10" s="85"/>
    </row>
    <row r="11" spans="1:3" x14ac:dyDescent="0.25">
      <c r="A11" s="85" t="str">
        <f ca="1">IFERROR(__xludf.DUMMYFUNCTION("""COMPUTED_VALUE"""),"Embecosm")</f>
        <v>Embecosm</v>
      </c>
      <c r="B11" s="85"/>
    </row>
    <row r="12" spans="1:3" x14ac:dyDescent="0.25">
      <c r="A12" s="85" t="str">
        <f ca="1">IFERROR(__xludf.DUMMYFUNCTION("""COMPUTED_VALUE"""),"Futurewei Technologies, Inc.")</f>
        <v>Futurewei Technologies, Inc.</v>
      </c>
      <c r="B12" s="85"/>
    </row>
    <row r="13" spans="1:3" x14ac:dyDescent="0.25">
      <c r="A13" s="85" t="str">
        <f ca="1">IFERROR(__xludf.DUMMYFUNCTION("""COMPUTED_VALUE"""),"Imperas Software Ltd")</f>
        <v>Imperas Software Ltd</v>
      </c>
      <c r="B13" s="85"/>
    </row>
    <row r="14" spans="1:3" x14ac:dyDescent="0.25">
      <c r="A14" s="85" t="str">
        <f ca="1">IFERROR(__xludf.DUMMYFUNCTION("""COMPUTED_VALUE"""),"ISCAS")</f>
        <v>ISCAS</v>
      </c>
      <c r="B14" s="85"/>
    </row>
    <row r="15" spans="1:3" x14ac:dyDescent="0.25">
      <c r="A15" s="85" t="str">
        <f ca="1">IFERROR(__xludf.DUMMYFUNCTION("""COMPUTED_VALUE"""),"INTRINSIX")</f>
        <v>INTRINSIX</v>
      </c>
      <c r="B15" s="85"/>
    </row>
    <row r="16" spans="1:3" x14ac:dyDescent="0.25">
      <c r="A16" s="85" t="str">
        <f ca="1">IFERROR(__xludf.DUMMYFUNCTION("""COMPUTED_VALUE"""),"NXP USA, Inc.")</f>
        <v>NXP USA, Inc.</v>
      </c>
      <c r="B16" s="85"/>
    </row>
    <row r="17" spans="1:2" x14ac:dyDescent="0.25">
      <c r="A17" s="85" t="str">
        <f ca="1">IFERROR(__xludf.DUMMYFUNCTION("""COMPUTED_VALUE"""),"QuickLogic")</f>
        <v>QuickLogic</v>
      </c>
      <c r="B17" s="85"/>
    </row>
    <row r="18" spans="1:2" x14ac:dyDescent="0.25">
      <c r="A18" s="85" t="str">
        <f ca="1">IFERROR(__xludf.DUMMYFUNCTION("""COMPUTED_VALUE"""),"Thales")</f>
        <v>Thales</v>
      </c>
      <c r="B18" s="85"/>
    </row>
    <row r="19" spans="1:2" x14ac:dyDescent="0.25">
      <c r="A19" s="85" t="str">
        <f ca="1">IFERROR(__xludf.DUMMYFUNCTION("""COMPUTED_VALUE"""),"UCSB")</f>
        <v>UCSB</v>
      </c>
      <c r="B19" s="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Attendance</vt:lpstr>
      <vt:lpstr>June 2022  Vote List</vt:lpstr>
      <vt:lpstr>May 2022  Vote List</vt:lpstr>
      <vt:lpstr>Apr 2022  Vote List</vt:lpstr>
      <vt:lpstr>Mar 2022  Vote List</vt:lpstr>
      <vt:lpstr>Feb 2022  Vote List</vt:lpstr>
      <vt:lpstr>Jan 2022  Vote List</vt:lpstr>
      <vt:lpstr>Dec 2021 Vote List</vt:lpstr>
      <vt:lpstr>Nov 2021 Vote List</vt:lpstr>
      <vt:lpstr>Oct 2021 Vote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duncan bees</cp:lastModifiedBy>
  <dcterms:modified xsi:type="dcterms:W3CDTF">2022-05-30T17:01:05Z</dcterms:modified>
</cp:coreProperties>
</file>