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 2019" sheetId="1" r:id="rId3"/>
    <sheet state="visible" name="May 2019" sheetId="2" r:id="rId4"/>
    <sheet state="visible" name="June 2019" sheetId="3" r:id="rId5"/>
    <sheet state="visible" name="July 19" sheetId="4" r:id="rId6"/>
  </sheets>
  <definedNames/>
  <calcPr/>
</workbook>
</file>

<file path=xl/sharedStrings.xml><?xml version="1.0" encoding="utf-8"?>
<sst xmlns="http://schemas.openxmlformats.org/spreadsheetml/2006/main" count="892" uniqueCount="293">
  <si>
    <t>App Id</t>
  </si>
  <si>
    <t>App Name</t>
  </si>
  <si>
    <t>Ineligible?</t>
  </si>
  <si>
    <t>NIL Auth</t>
  </si>
  <si>
    <t>NIL Gaia</t>
  </si>
  <si>
    <t>Auth Z</t>
  </si>
  <si>
    <t>Gaia Z</t>
  </si>
  <si>
    <t>NIL Average</t>
  </si>
  <si>
    <t>App ID</t>
  </si>
  <si>
    <t>NIL Theta</t>
  </si>
  <si>
    <t>Awario Reach</t>
  </si>
  <si>
    <t>Log(Reach)</t>
  </si>
  <si>
    <t>Awario Average</t>
  </si>
  <si>
    <t>Awario Theta</t>
  </si>
  <si>
    <t>App name</t>
  </si>
  <si>
    <t>NIL Score</t>
  </si>
  <si>
    <t>PH Upvotes</t>
  </si>
  <si>
    <t>PH Score</t>
  </si>
  <si>
    <t>PH Theta</t>
  </si>
  <si>
    <t>PH Credible Upvotes</t>
  </si>
  <si>
    <t>TMUI Usability</t>
  </si>
  <si>
    <t>TMUI Usefulness</t>
  </si>
  <si>
    <t>TMUI Credibility</t>
  </si>
  <si>
    <t>TMUI Desirability</t>
  </si>
  <si>
    <t>PH Community Z</t>
  </si>
  <si>
    <t>Usability Z</t>
  </si>
  <si>
    <t>Usefulness Z</t>
  </si>
  <si>
    <t>Digital Rights Auth</t>
  </si>
  <si>
    <t>Credibility Z</t>
  </si>
  <si>
    <t>Digital Rights Gaia</t>
  </si>
  <si>
    <t>Disirability Z</t>
  </si>
  <si>
    <t>TMUI Average</t>
  </si>
  <si>
    <t>TMUI Theta</t>
  </si>
  <si>
    <t>Digital Rights Average</t>
  </si>
  <si>
    <t>Digital Rights Theta</t>
  </si>
  <si>
    <t>Average Score</t>
  </si>
  <si>
    <t>DE Upvotes</t>
  </si>
  <si>
    <t>Score Last Round</t>
  </si>
  <si>
    <t>DE Downvotes</t>
  </si>
  <si>
    <t>Final Score</t>
  </si>
  <si>
    <t>DE Total Votes</t>
  </si>
  <si>
    <t>DE Net Upvotes</t>
  </si>
  <si>
    <t>Likeability Z</t>
  </si>
  <si>
    <t>Traction Z</t>
  </si>
  <si>
    <t>DE Average</t>
  </si>
  <si>
    <t>DE Theta</t>
  </si>
  <si>
    <t>Desirability Z</t>
  </si>
  <si>
    <t>PH months since launch</t>
  </si>
  <si>
    <t>Decay</t>
  </si>
  <si>
    <t>Awario May Reach</t>
  </si>
  <si>
    <t>Awario June Reach</t>
  </si>
  <si>
    <t>Growth %</t>
  </si>
  <si>
    <t>Reach Z</t>
  </si>
  <si>
    <t>Growth Z</t>
  </si>
  <si>
    <t>Awario Score</t>
  </si>
  <si>
    <t>Inelibility Notes</t>
  </si>
  <si>
    <t>Graphite</t>
  </si>
  <si>
    <t>Dmail</t>
  </si>
  <si>
    <t>BitPatron</t>
  </si>
  <si>
    <t>Gladys</t>
  </si>
  <si>
    <t>Forms.id</t>
  </si>
  <si>
    <t>Recall</t>
  </si>
  <si>
    <t>SpringRole</t>
  </si>
  <si>
    <t>Scannie</t>
  </si>
  <si>
    <t>Zinc</t>
  </si>
  <si>
    <t>Sigle</t>
  </si>
  <si>
    <t>Air Text</t>
  </si>
  <si>
    <t>DECS</t>
  </si>
  <si>
    <t>Blockusign</t>
  </si>
  <si>
    <t>BlockVault</t>
  </si>
  <si>
    <t>Xor Drive</t>
  </si>
  <si>
    <t>BlackHole</t>
  </si>
  <si>
    <t>Lannister</t>
  </si>
  <si>
    <t>DPAGE</t>
  </si>
  <si>
    <t>Note Riot</t>
  </si>
  <si>
    <t>Lander</t>
  </si>
  <si>
    <t>Lattice</t>
  </si>
  <si>
    <t>Encrypt My Photos</t>
  </si>
  <si>
    <t>XOR</t>
  </si>
  <si>
    <t>Stealthy</t>
  </si>
  <si>
    <t>Travelstack</t>
  </si>
  <si>
    <t>Graphite Publishing</t>
  </si>
  <si>
    <t>Debut</t>
  </si>
  <si>
    <t>Entaxy</t>
  </si>
  <si>
    <t>Block Photos</t>
  </si>
  <si>
    <t>Kit</t>
  </si>
  <si>
    <t>Closet</t>
  </si>
  <si>
    <t>XOR Drive</t>
  </si>
  <si>
    <t>Pden</t>
  </si>
  <si>
    <t>Radicle</t>
  </si>
  <si>
    <t>OI Calendar</t>
  </si>
  <si>
    <t>Blockslack</t>
  </si>
  <si>
    <t>TimeStack</t>
  </si>
  <si>
    <t>Dappy Wallet</t>
  </si>
  <si>
    <t>YourNote</t>
  </si>
  <si>
    <t>Afari</t>
  </si>
  <si>
    <t>Misthos</t>
  </si>
  <si>
    <t>Compose</t>
  </si>
  <si>
    <t>Mevaul</t>
  </si>
  <si>
    <t>Predicto</t>
  </si>
  <si>
    <t>Blockcred</t>
  </si>
  <si>
    <t>-</t>
  </si>
  <si>
    <t>Pgeon</t>
  </si>
  <si>
    <t>Concord</t>
  </si>
  <si>
    <t>DHCS</t>
  </si>
  <si>
    <t>Cryptocracy</t>
  </si>
  <si>
    <t>Lio</t>
  </si>
  <si>
    <t>Aodh</t>
  </si>
  <si>
    <t>Cineflick</t>
  </si>
  <si>
    <t>DAuth</t>
  </si>
  <si>
    <t>Paradigma CrossCheck</t>
  </si>
  <si>
    <t>Sundly</t>
  </si>
  <si>
    <t>Agora</t>
  </si>
  <si>
    <t>OI Timesheet</t>
  </si>
  <si>
    <t>Local Lightning</t>
  </si>
  <si>
    <t>Breakout</t>
  </si>
  <si>
    <t>Xenon</t>
  </si>
  <si>
    <t>clickbox</t>
  </si>
  <si>
    <t>Diffuse</t>
  </si>
  <si>
    <t>DotPodcast</t>
  </si>
  <si>
    <t>OI Chat</t>
  </si>
  <si>
    <t>Decentus</t>
  </si>
  <si>
    <t>Thunderstack</t>
  </si>
  <si>
    <t>Cafe Society</t>
  </si>
  <si>
    <t>XPO.Network</t>
  </si>
  <si>
    <t>H2H Vehicle Tracker</t>
  </si>
  <si>
    <t>Location Diary</t>
  </si>
  <si>
    <t>Twoblocks</t>
  </si>
  <si>
    <t>MyWhereAbouts</t>
  </si>
  <si>
    <t>BlockBoard</t>
  </si>
  <si>
    <t>Friendlink</t>
  </si>
  <si>
    <t>Utilo</t>
  </si>
  <si>
    <t>OI ConvertCSV</t>
  </si>
  <si>
    <t>MarvinFlix</t>
  </si>
  <si>
    <t>Fupio</t>
  </si>
  <si>
    <t>Paid.co</t>
  </si>
  <si>
    <t>Code Code Revolution</t>
  </si>
  <si>
    <t>dMy Blog</t>
  </si>
  <si>
    <t>BlockNote.xyz</t>
  </si>
  <si>
    <t>Lens</t>
  </si>
  <si>
    <t>Mila CRM</t>
  </si>
  <si>
    <t>Remark</t>
  </si>
  <si>
    <t>Doesn't use blockstack</t>
  </si>
  <si>
    <t>Error during auth</t>
  </si>
  <si>
    <t>Not reviewable by all reviewers</t>
  </si>
  <si>
    <t>Agaze</t>
  </si>
  <si>
    <t>TipHub</t>
  </si>
  <si>
    <t>PH Link</t>
  </si>
  <si>
    <t>PH Months Since Launch</t>
  </si>
  <si>
    <t>PH Decay</t>
  </si>
  <si>
    <t xml:space="preserve">App </t>
  </si>
  <si>
    <t>Awario July Reach</t>
  </si>
  <si>
    <t>https://www.producthunt.com/posts/dmail-3</t>
  </si>
  <si>
    <t>BentenSound</t>
  </si>
  <si>
    <t>https://www.producthunt.com/posts/bentensound</t>
  </si>
  <si>
    <t>Bitcoin4Photos</t>
  </si>
  <si>
    <t>https://www.producthunt.com/posts/bitcoin4photos</t>
  </si>
  <si>
    <t>blocksurvey</t>
  </si>
  <si>
    <t>https://www.producthunt.com/posts/blocksurvey</t>
  </si>
  <si>
    <t>https://www.producthunt.com/posts/bitpatron-3</t>
  </si>
  <si>
    <t>https://www.producthunt.com/posts/graphite</t>
  </si>
  <si>
    <t>https://www.producthunt.com/posts/lander-2</t>
  </si>
  <si>
    <t>https://www.producthunt.com/posts/lannister</t>
  </si>
  <si>
    <t>https://www.producthunt.com/posts/forms-id</t>
  </si>
  <si>
    <t>https://www.producthunt.com/posts/scannie</t>
  </si>
  <si>
    <t>Envelop</t>
  </si>
  <si>
    <t>https://www.producthunt.com/posts/envelop-2</t>
  </si>
  <si>
    <t>Trove</t>
  </si>
  <si>
    <t>https://www.producthunt.com/posts/trove-9149602d-c028-40ef-9c2d-55303953986d</t>
  </si>
  <si>
    <t>JustSnake</t>
  </si>
  <si>
    <t>https://www.producthunt.com/posts/justsnake</t>
  </si>
  <si>
    <t>SafeNotes</t>
  </si>
  <si>
    <t>https://www.producthunt.com/posts/safenotes</t>
  </si>
  <si>
    <t>https://www.producthunt.com/posts/sigle</t>
  </si>
  <si>
    <t>https://www.producthunt.com/posts/blockvault</t>
  </si>
  <si>
    <t>https://www.producthunt.com/posts/dpage</t>
  </si>
  <si>
    <t>https://www.producthunt.com/posts/encrypt-my-photos</t>
  </si>
  <si>
    <t>https://www.producthunt.com/posts/recall-3</t>
  </si>
  <si>
    <t>https://www.producthunt.com/posts/predicto</t>
  </si>
  <si>
    <t>https://www.producthunt.com/posts/company-advisory-verification-by-springrole</t>
  </si>
  <si>
    <t>SocialVault</t>
  </si>
  <si>
    <t>https://www.producthunt.com/posts/socialvault</t>
  </si>
  <si>
    <t>Mindtalk</t>
  </si>
  <si>
    <t>https://www.producthunt.com/posts/mindtalk</t>
  </si>
  <si>
    <t>Referenda</t>
  </si>
  <si>
    <t>https://www.producthunt.com/posts/referenda</t>
  </si>
  <si>
    <t>diario</t>
  </si>
  <si>
    <t>https://www.producthunt.com/posts/diario</t>
  </si>
  <si>
    <t>https://www.producthunt.com/posts/xor-drive</t>
  </si>
  <si>
    <t>https://www.producthunt.com/posts/radicle</t>
  </si>
  <si>
    <t>Daily Bookmark</t>
  </si>
  <si>
    <t>https://www.producthunt.com/posts/daily-bookmark</t>
  </si>
  <si>
    <t>https://www.producthunt.com/posts/decs</t>
  </si>
  <si>
    <t>https://www.producthunt.com/posts/pden</t>
  </si>
  <si>
    <t>https://www.producthunt.com/posts/noteriot</t>
  </si>
  <si>
    <t>Gekri</t>
  </si>
  <si>
    <t>Not Hunted</t>
  </si>
  <si>
    <t>https://www.producthunt.com/posts/block-photos</t>
  </si>
  <si>
    <t>https://www.producthunt.com/posts/closet</t>
  </si>
  <si>
    <t>https://www.producthunt.com/posts/travelstack</t>
  </si>
  <si>
    <t>DailyMe</t>
  </si>
  <si>
    <t>https://www.producthunt.com/posts/dailyme</t>
  </si>
  <si>
    <t>https://www.producthunt.com/posts/blockusign</t>
  </si>
  <si>
    <t>https://www.producthunt.com/posts/oi-calendar</t>
  </si>
  <si>
    <t>https://www.producthunt.com/posts/pgeon</t>
  </si>
  <si>
    <t>https://www.producthunt.com/posts/stealthy-2</t>
  </si>
  <si>
    <t>https://www.producthunt.com/posts/blockslack-io</t>
  </si>
  <si>
    <t>blockOgram</t>
  </si>
  <si>
    <t>https://www.producthunt.com/posts/blockogram</t>
  </si>
  <si>
    <t>https://www.producthunt.com/posts/misthos</t>
  </si>
  <si>
    <t>https://www.producthunt.com/posts/paid-3</t>
  </si>
  <si>
    <t>Allowcation</t>
  </si>
  <si>
    <t>https://www.producthunt.com/posts/allowcation</t>
  </si>
  <si>
    <t>https://www.producthunt.com/posts/graphite-publishing</t>
  </si>
  <si>
    <t>YourNote (Compose)</t>
  </si>
  <si>
    <t>https://www.producthunt.com/posts/yournote</t>
  </si>
  <si>
    <t>Compose (Your Note)</t>
  </si>
  <si>
    <t>https://www.producthunt.com/posts/dmy-blog</t>
  </si>
  <si>
    <t>https://www.producthunt.com/posts/debut-2</t>
  </si>
  <si>
    <t>https://www.producthunt.com/posts/airtext-2</t>
  </si>
  <si>
    <t>Satoshis Games</t>
  </si>
  <si>
    <t>https://www.producthunt.com/posts/satoshis-games</t>
  </si>
  <si>
    <t>Detacts</t>
  </si>
  <si>
    <t>NOT HUNTED</t>
  </si>
  <si>
    <t>https://www.producthunt.com/posts/lattice-4</t>
  </si>
  <si>
    <t>https://www.producthunt.com/posts/zinc-4</t>
  </si>
  <si>
    <t>rTasks App</t>
  </si>
  <si>
    <t>not Hunted</t>
  </si>
  <si>
    <t>https://www.producthunt.com/posts/local-lightning</t>
  </si>
  <si>
    <t>https://www.producthunt.com/posts/location-diary</t>
  </si>
  <si>
    <t>https://www.producthunt.com/posts/keep-in-touch</t>
  </si>
  <si>
    <t>https://www.producthunt.com/posts/oi-timesheet-2</t>
  </si>
  <si>
    <t>https://www.producthunt.com/posts/mevaul</t>
  </si>
  <si>
    <t>https://www.producthunt.com/posts/souq</t>
  </si>
  <si>
    <t>https://www.producthunt.com/posts/cineflick</t>
  </si>
  <si>
    <t>https://www.producthunt.com/posts/paradigma-crosscheck</t>
  </si>
  <si>
    <t>https://www.producthunt.com/posts/utilo</t>
  </si>
  <si>
    <t>https://www.producthunt.com/posts/dauth</t>
  </si>
  <si>
    <t>https://www.producthunt.com/posts/clickbox</t>
  </si>
  <si>
    <t>DFM</t>
  </si>
  <si>
    <t>https://www.producthunt.com/posts/blockcred-2</t>
  </si>
  <si>
    <t>https://www.producthunt.com/posts/blocknote</t>
  </si>
  <si>
    <t>Mapped</t>
  </si>
  <si>
    <t>https://www.producthunt.com/posts/mind-mapped</t>
  </si>
  <si>
    <t>dBid</t>
  </si>
  <si>
    <t>https://www.producthunt.com/posts/dbidio</t>
  </si>
  <si>
    <t>Secure Photo</t>
  </si>
  <si>
    <t>Sheety App</t>
  </si>
  <si>
    <t>nfogix</t>
  </si>
  <si>
    <t>https://www.producthunt.com/posts/nfogix</t>
  </si>
  <si>
    <t>Taskstack</t>
  </si>
  <si>
    <t>https://www.producthunt.com/posts/taskstack</t>
  </si>
  <si>
    <t>ProperPass</t>
  </si>
  <si>
    <t>Blockcharity</t>
  </si>
  <si>
    <t>https://www.producthunt.com/posts/blockcharity</t>
  </si>
  <si>
    <t>Person8</t>
  </si>
  <si>
    <t>https://www.producthunt.com/admin/posts/person8</t>
  </si>
  <si>
    <t>https://www.producthunt.com/posts/aodh</t>
  </si>
  <si>
    <t>https://www.producthunt.com/posts/oi-chat</t>
  </si>
  <si>
    <t>https://www.producthunt.com/posts/sundly</t>
  </si>
  <si>
    <t>Pietron</t>
  </si>
  <si>
    <t>https://www.producthunt.com/posts/agora-7a7205d4-30d3-4b21-aad3-137ab943628f</t>
  </si>
  <si>
    <t>OI App Center</t>
  </si>
  <si>
    <t>https://www.producthunt.com/posts/oi-app-center</t>
  </si>
  <si>
    <t>https://www.producthunt.com/posts/twoblocks</t>
  </si>
  <si>
    <t>https://www.producthunt.com/posts/diffuse-2</t>
  </si>
  <si>
    <t>https://www.producthunt.com/posts/mylens</t>
  </si>
  <si>
    <t>Expense.IO</t>
  </si>
  <si>
    <t>https://www.producthunt.com/posts/concord-2</t>
  </si>
  <si>
    <t>El Weather</t>
  </si>
  <si>
    <t>Bottle</t>
  </si>
  <si>
    <t>Not hunted</t>
  </si>
  <si>
    <t>https://www.producthunt.com/posts/xpo-network</t>
  </si>
  <si>
    <t>https://www.producthunt.com/posts/h2h</t>
  </si>
  <si>
    <t>https://www.producthunt.com/posts/code-code-revolution</t>
  </si>
  <si>
    <t>Not HUnted</t>
  </si>
  <si>
    <t>CryptoAlly</t>
  </si>
  <si>
    <t>https://www.producthunt.com/posts/cryptoally</t>
  </si>
  <si>
    <t>Updoot</t>
  </si>
  <si>
    <t>Satback</t>
  </si>
  <si>
    <t>https://www.producthunt.com/posts/satback</t>
  </si>
  <si>
    <t>Sentify</t>
  </si>
  <si>
    <t>https://www.producthunt.com/posts/decentus-decentralized-internet-news</t>
  </si>
  <si>
    <t>BlockTrivia</t>
  </si>
  <si>
    <t>ClipBox</t>
  </si>
  <si>
    <t>Mi Casa Es Tu Casa</t>
  </si>
  <si>
    <t>Bible App</t>
  </si>
  <si>
    <t>SuperChatBot</t>
  </si>
  <si>
    <t>Shine Wallet</t>
  </si>
  <si>
    <t>https://www.producthunt.com/posts/shine-wallet</t>
  </si>
  <si>
    <t>PlanBetter</t>
  </si>
  <si>
    <t>Lightning Reader</t>
  </si>
  <si>
    <t>Secure ToDo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</si>
</sst>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8">
    <font>
      <sz val="10.0"/>
      <color rgb="FF000000"/>
      <name val="Arial"/>
    </font>
    <font>
      <name val="Arial"/>
    </font>
    <font>
      <u/>
      <color rgb="FF1155CC"/>
      <name val="Arial"/>
    </font>
    <font/>
    <font>
      <u/>
      <color rgb="FF1155CC"/>
      <name val="Arial"/>
    </font>
    <font>
      <color rgb="FF000000"/>
      <name val="Arial"/>
    </font>
    <font>
      <color rgb="FF000000"/>
      <name val="Helvetica Neue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3" numFmtId="3" xfId="0" applyFont="1" applyNumberFormat="1"/>
    <xf borderId="0" fillId="0" fontId="1" numFmtId="3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165" xfId="0" applyAlignment="1" applyFont="1" applyNumberFormat="1">
      <alignment vertical="bottom"/>
    </xf>
    <xf borderId="0" fillId="2" fontId="5" numFmtId="3" xfId="0" applyAlignment="1" applyFill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vertical="bottom"/>
    </xf>
    <xf borderId="0" fillId="0" fontId="1" numFmtId="2" xfId="0" applyAlignment="1" applyFont="1" applyNumberFormat="1">
      <alignment horizontal="right" vertical="bottom"/>
    </xf>
    <xf borderId="1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roducthunt.com/posts/blockusign" TargetMode="External"/><Relationship Id="rId42" Type="http://schemas.openxmlformats.org/officeDocument/2006/relationships/hyperlink" Target="https://www.producthunt.com/posts/pgeon" TargetMode="External"/><Relationship Id="rId41" Type="http://schemas.openxmlformats.org/officeDocument/2006/relationships/hyperlink" Target="https://www.producthunt.com/posts/oi-calendar" TargetMode="External"/><Relationship Id="rId44" Type="http://schemas.openxmlformats.org/officeDocument/2006/relationships/hyperlink" Target="https://www.producthunt.com/posts/blockslack-io" TargetMode="External"/><Relationship Id="rId43" Type="http://schemas.openxmlformats.org/officeDocument/2006/relationships/hyperlink" Target="https://www.producthunt.com/posts/stealthy-2" TargetMode="External"/><Relationship Id="rId46" Type="http://schemas.openxmlformats.org/officeDocument/2006/relationships/hyperlink" Target="https://www.producthunt.com/posts/misthos" TargetMode="External"/><Relationship Id="rId45" Type="http://schemas.openxmlformats.org/officeDocument/2006/relationships/hyperlink" Target="https://www.producthunt.com/posts/blockogram" TargetMode="External"/><Relationship Id="rId48" Type="http://schemas.openxmlformats.org/officeDocument/2006/relationships/hyperlink" Target="http://paid.co" TargetMode="External"/><Relationship Id="rId47" Type="http://schemas.openxmlformats.org/officeDocument/2006/relationships/hyperlink" Target="http://paid.co" TargetMode="External"/><Relationship Id="rId49" Type="http://schemas.openxmlformats.org/officeDocument/2006/relationships/hyperlink" Target="https://www.producthunt.com/posts/paid-3" TargetMode="External"/><Relationship Id="rId31" Type="http://schemas.openxmlformats.org/officeDocument/2006/relationships/hyperlink" Target="https://www.producthunt.com/posts/radicle" TargetMode="External"/><Relationship Id="rId30" Type="http://schemas.openxmlformats.org/officeDocument/2006/relationships/hyperlink" Target="https://www.producthunt.com/posts/xor-drive" TargetMode="External"/><Relationship Id="rId33" Type="http://schemas.openxmlformats.org/officeDocument/2006/relationships/hyperlink" Target="https://www.producthunt.com/posts/decs" TargetMode="External"/><Relationship Id="rId32" Type="http://schemas.openxmlformats.org/officeDocument/2006/relationships/hyperlink" Target="https://www.producthunt.com/posts/daily-bookmark" TargetMode="External"/><Relationship Id="rId35" Type="http://schemas.openxmlformats.org/officeDocument/2006/relationships/hyperlink" Target="https://www.producthunt.com/posts/noteriot" TargetMode="External"/><Relationship Id="rId34" Type="http://schemas.openxmlformats.org/officeDocument/2006/relationships/hyperlink" Target="https://www.producthunt.com/posts/pden" TargetMode="External"/><Relationship Id="rId37" Type="http://schemas.openxmlformats.org/officeDocument/2006/relationships/hyperlink" Target="https://www.producthunt.com/posts/closet" TargetMode="External"/><Relationship Id="rId36" Type="http://schemas.openxmlformats.org/officeDocument/2006/relationships/hyperlink" Target="https://www.producthunt.com/posts/block-photos" TargetMode="External"/><Relationship Id="rId39" Type="http://schemas.openxmlformats.org/officeDocument/2006/relationships/hyperlink" Target="https://www.producthunt.com/posts/dailyme" TargetMode="External"/><Relationship Id="rId38" Type="http://schemas.openxmlformats.org/officeDocument/2006/relationships/hyperlink" Target="https://www.producthunt.com/posts/travelstack" TargetMode="External"/><Relationship Id="rId20" Type="http://schemas.openxmlformats.org/officeDocument/2006/relationships/hyperlink" Target="https://www.producthunt.com/posts/blockvault" TargetMode="External"/><Relationship Id="rId22" Type="http://schemas.openxmlformats.org/officeDocument/2006/relationships/hyperlink" Target="https://www.producthunt.com/posts/encrypt-my-photos" TargetMode="External"/><Relationship Id="rId21" Type="http://schemas.openxmlformats.org/officeDocument/2006/relationships/hyperlink" Target="https://www.producthunt.com/posts/dpage" TargetMode="External"/><Relationship Id="rId24" Type="http://schemas.openxmlformats.org/officeDocument/2006/relationships/hyperlink" Target="https://www.producthunt.com/posts/predicto" TargetMode="External"/><Relationship Id="rId23" Type="http://schemas.openxmlformats.org/officeDocument/2006/relationships/hyperlink" Target="https://www.producthunt.com/posts/recall-3" TargetMode="External"/><Relationship Id="rId26" Type="http://schemas.openxmlformats.org/officeDocument/2006/relationships/hyperlink" Target="https://www.producthunt.com/posts/socialvault" TargetMode="External"/><Relationship Id="rId25" Type="http://schemas.openxmlformats.org/officeDocument/2006/relationships/hyperlink" Target="https://www.producthunt.com/posts/company-advisory-verification-by-springrole" TargetMode="External"/><Relationship Id="rId28" Type="http://schemas.openxmlformats.org/officeDocument/2006/relationships/hyperlink" Target="https://www.producthunt.com/posts/referenda" TargetMode="External"/><Relationship Id="rId27" Type="http://schemas.openxmlformats.org/officeDocument/2006/relationships/hyperlink" Target="https://www.producthunt.com/posts/mindtalk" TargetMode="External"/><Relationship Id="rId29" Type="http://schemas.openxmlformats.org/officeDocument/2006/relationships/hyperlink" Target="https://www.producthunt.com/posts/diario" TargetMode="External"/><Relationship Id="rId95" Type="http://schemas.openxmlformats.org/officeDocument/2006/relationships/hyperlink" Target="https://www.producthunt.com/posts/cryptoally" TargetMode="External"/><Relationship Id="rId94" Type="http://schemas.openxmlformats.org/officeDocument/2006/relationships/hyperlink" Target="https://www.producthunt.com/posts/code-code-revolution" TargetMode="External"/><Relationship Id="rId97" Type="http://schemas.openxmlformats.org/officeDocument/2006/relationships/hyperlink" Target="https://www.producthunt.com/posts/decentus-decentralized-internet-news" TargetMode="External"/><Relationship Id="rId96" Type="http://schemas.openxmlformats.org/officeDocument/2006/relationships/hyperlink" Target="https://www.producthunt.com/posts/satback" TargetMode="External"/><Relationship Id="rId11" Type="http://schemas.openxmlformats.org/officeDocument/2006/relationships/hyperlink" Target="https://www.producthunt.com/posts/forms-id" TargetMode="External"/><Relationship Id="rId99" Type="http://schemas.openxmlformats.org/officeDocument/2006/relationships/drawing" Target="../drawings/drawing4.xml"/><Relationship Id="rId10" Type="http://schemas.openxmlformats.org/officeDocument/2006/relationships/hyperlink" Target="http://forms.id" TargetMode="External"/><Relationship Id="rId98" Type="http://schemas.openxmlformats.org/officeDocument/2006/relationships/hyperlink" Target="https://www.producthunt.com/posts/shine-wallet" TargetMode="External"/><Relationship Id="rId13" Type="http://schemas.openxmlformats.org/officeDocument/2006/relationships/hyperlink" Target="http://forms.id" TargetMode="External"/><Relationship Id="rId12" Type="http://schemas.openxmlformats.org/officeDocument/2006/relationships/hyperlink" Target="http://forms.id" TargetMode="External"/><Relationship Id="rId91" Type="http://schemas.openxmlformats.org/officeDocument/2006/relationships/hyperlink" Target="https://www.producthunt.com/posts/concord-2" TargetMode="External"/><Relationship Id="rId90" Type="http://schemas.openxmlformats.org/officeDocument/2006/relationships/hyperlink" Target="http://expense.io" TargetMode="External"/><Relationship Id="rId93" Type="http://schemas.openxmlformats.org/officeDocument/2006/relationships/hyperlink" Target="https://www.producthunt.com/posts/h2h" TargetMode="External"/><Relationship Id="rId92" Type="http://schemas.openxmlformats.org/officeDocument/2006/relationships/hyperlink" Target="https://www.producthunt.com/posts/xpo-network" TargetMode="External"/><Relationship Id="rId15" Type="http://schemas.openxmlformats.org/officeDocument/2006/relationships/hyperlink" Target="https://www.producthunt.com/posts/envelop-2" TargetMode="External"/><Relationship Id="rId14" Type="http://schemas.openxmlformats.org/officeDocument/2006/relationships/hyperlink" Target="https://www.producthunt.com/posts/scannie" TargetMode="External"/><Relationship Id="rId17" Type="http://schemas.openxmlformats.org/officeDocument/2006/relationships/hyperlink" Target="https://www.producthunt.com/posts/justsnake" TargetMode="External"/><Relationship Id="rId16" Type="http://schemas.openxmlformats.org/officeDocument/2006/relationships/hyperlink" Target="https://www.producthunt.com/posts/trove-9149602d-c028-40ef-9c2d-55303953986d" TargetMode="External"/><Relationship Id="rId19" Type="http://schemas.openxmlformats.org/officeDocument/2006/relationships/hyperlink" Target="https://www.producthunt.com/posts/sigle" TargetMode="External"/><Relationship Id="rId18" Type="http://schemas.openxmlformats.org/officeDocument/2006/relationships/hyperlink" Target="https://www.producthunt.com/posts/safenotes" TargetMode="External"/><Relationship Id="rId84" Type="http://schemas.openxmlformats.org/officeDocument/2006/relationships/hyperlink" Target="https://www.producthunt.com/posts/oi-app-center" TargetMode="External"/><Relationship Id="rId83" Type="http://schemas.openxmlformats.org/officeDocument/2006/relationships/hyperlink" Target="https://www.producthunt.com/posts/agora-7a7205d4-30d3-4b21-aad3-137ab943628f" TargetMode="External"/><Relationship Id="rId86" Type="http://schemas.openxmlformats.org/officeDocument/2006/relationships/hyperlink" Target="https://www.producthunt.com/posts/diffuse-2" TargetMode="External"/><Relationship Id="rId85" Type="http://schemas.openxmlformats.org/officeDocument/2006/relationships/hyperlink" Target="https://www.producthunt.com/posts/twoblocks" TargetMode="External"/><Relationship Id="rId88" Type="http://schemas.openxmlformats.org/officeDocument/2006/relationships/hyperlink" Target="http://expense.io" TargetMode="External"/><Relationship Id="rId87" Type="http://schemas.openxmlformats.org/officeDocument/2006/relationships/hyperlink" Target="https://www.producthunt.com/posts/mylens" TargetMode="External"/><Relationship Id="rId89" Type="http://schemas.openxmlformats.org/officeDocument/2006/relationships/hyperlink" Target="http://expense.io" TargetMode="External"/><Relationship Id="rId80" Type="http://schemas.openxmlformats.org/officeDocument/2006/relationships/hyperlink" Target="https://www.producthunt.com/posts/aodh" TargetMode="External"/><Relationship Id="rId82" Type="http://schemas.openxmlformats.org/officeDocument/2006/relationships/hyperlink" Target="https://www.producthunt.com/posts/sundly" TargetMode="External"/><Relationship Id="rId81" Type="http://schemas.openxmlformats.org/officeDocument/2006/relationships/hyperlink" Target="https://www.producthunt.com/posts/oi-chat" TargetMode="External"/><Relationship Id="rId1" Type="http://schemas.openxmlformats.org/officeDocument/2006/relationships/hyperlink" Target="https://www.producthunt.com/posts/dmail-3" TargetMode="External"/><Relationship Id="rId2" Type="http://schemas.openxmlformats.org/officeDocument/2006/relationships/hyperlink" Target="https://www.producthunt.com/posts/bentensound" TargetMode="External"/><Relationship Id="rId3" Type="http://schemas.openxmlformats.org/officeDocument/2006/relationships/hyperlink" Target="https://www.producthunt.com/posts/bitcoin4photos" TargetMode="External"/><Relationship Id="rId4" Type="http://schemas.openxmlformats.org/officeDocument/2006/relationships/hyperlink" Target="https://www.producthunt.com/posts/blocksurvey" TargetMode="External"/><Relationship Id="rId9" Type="http://schemas.openxmlformats.org/officeDocument/2006/relationships/hyperlink" Target="http://forms.id" TargetMode="External"/><Relationship Id="rId5" Type="http://schemas.openxmlformats.org/officeDocument/2006/relationships/hyperlink" Target="https://www.producthunt.com/posts/bitpatron-3" TargetMode="External"/><Relationship Id="rId6" Type="http://schemas.openxmlformats.org/officeDocument/2006/relationships/hyperlink" Target="https://www.producthunt.com/posts/graphite" TargetMode="External"/><Relationship Id="rId7" Type="http://schemas.openxmlformats.org/officeDocument/2006/relationships/hyperlink" Target="https://www.producthunt.com/posts/lander-2" TargetMode="External"/><Relationship Id="rId8" Type="http://schemas.openxmlformats.org/officeDocument/2006/relationships/hyperlink" Target="https://www.producthunt.com/posts/lannister" TargetMode="External"/><Relationship Id="rId73" Type="http://schemas.openxmlformats.org/officeDocument/2006/relationships/hyperlink" Target="https://www.producthunt.com/posts/blocknote" TargetMode="External"/><Relationship Id="rId72" Type="http://schemas.openxmlformats.org/officeDocument/2006/relationships/hyperlink" Target="https://www.producthunt.com/posts/blockcred-2" TargetMode="External"/><Relationship Id="rId75" Type="http://schemas.openxmlformats.org/officeDocument/2006/relationships/hyperlink" Target="https://www.producthunt.com/posts/dbidio" TargetMode="External"/><Relationship Id="rId74" Type="http://schemas.openxmlformats.org/officeDocument/2006/relationships/hyperlink" Target="https://www.producthunt.com/posts/mind-mapped" TargetMode="External"/><Relationship Id="rId77" Type="http://schemas.openxmlformats.org/officeDocument/2006/relationships/hyperlink" Target="https://www.producthunt.com/posts/taskstack" TargetMode="External"/><Relationship Id="rId76" Type="http://schemas.openxmlformats.org/officeDocument/2006/relationships/hyperlink" Target="https://www.producthunt.com/posts/nfogix" TargetMode="External"/><Relationship Id="rId79" Type="http://schemas.openxmlformats.org/officeDocument/2006/relationships/hyperlink" Target="https://www.producthunt.com/admin/posts/person8" TargetMode="External"/><Relationship Id="rId78" Type="http://schemas.openxmlformats.org/officeDocument/2006/relationships/hyperlink" Target="https://www.producthunt.com/posts/blockcharity" TargetMode="External"/><Relationship Id="rId71" Type="http://schemas.openxmlformats.org/officeDocument/2006/relationships/hyperlink" Target="https://www.producthunt.com/posts/clickbox" TargetMode="External"/><Relationship Id="rId70" Type="http://schemas.openxmlformats.org/officeDocument/2006/relationships/hyperlink" Target="https://www.producthunt.com/posts/dauth" TargetMode="External"/><Relationship Id="rId62" Type="http://schemas.openxmlformats.org/officeDocument/2006/relationships/hyperlink" Target="https://www.producthunt.com/posts/location-diary" TargetMode="External"/><Relationship Id="rId61" Type="http://schemas.openxmlformats.org/officeDocument/2006/relationships/hyperlink" Target="https://www.producthunt.com/posts/local-lightning" TargetMode="External"/><Relationship Id="rId64" Type="http://schemas.openxmlformats.org/officeDocument/2006/relationships/hyperlink" Target="https://www.producthunt.com/posts/oi-timesheet-2" TargetMode="External"/><Relationship Id="rId63" Type="http://schemas.openxmlformats.org/officeDocument/2006/relationships/hyperlink" Target="https://www.producthunt.com/posts/keep-in-touch" TargetMode="External"/><Relationship Id="rId66" Type="http://schemas.openxmlformats.org/officeDocument/2006/relationships/hyperlink" Target="https://www.producthunt.com/posts/souq" TargetMode="External"/><Relationship Id="rId65" Type="http://schemas.openxmlformats.org/officeDocument/2006/relationships/hyperlink" Target="https://www.producthunt.com/posts/mevaul" TargetMode="External"/><Relationship Id="rId68" Type="http://schemas.openxmlformats.org/officeDocument/2006/relationships/hyperlink" Target="https://www.producthunt.com/posts/paradigma-crosscheck" TargetMode="External"/><Relationship Id="rId67" Type="http://schemas.openxmlformats.org/officeDocument/2006/relationships/hyperlink" Target="https://www.producthunt.com/posts/cineflick" TargetMode="External"/><Relationship Id="rId60" Type="http://schemas.openxmlformats.org/officeDocument/2006/relationships/hyperlink" Target="https://www.producthunt.com/posts/zinc-4" TargetMode="External"/><Relationship Id="rId69" Type="http://schemas.openxmlformats.org/officeDocument/2006/relationships/hyperlink" Target="https://www.producthunt.com/posts/utilo" TargetMode="External"/><Relationship Id="rId51" Type="http://schemas.openxmlformats.org/officeDocument/2006/relationships/hyperlink" Target="http://paid.co" TargetMode="External"/><Relationship Id="rId50" Type="http://schemas.openxmlformats.org/officeDocument/2006/relationships/hyperlink" Target="http://paid.co/" TargetMode="External"/><Relationship Id="rId53" Type="http://schemas.openxmlformats.org/officeDocument/2006/relationships/hyperlink" Target="https://www.producthunt.com/posts/graphite-publishing" TargetMode="External"/><Relationship Id="rId52" Type="http://schemas.openxmlformats.org/officeDocument/2006/relationships/hyperlink" Target="https://www.producthunt.com/posts/allowcation" TargetMode="External"/><Relationship Id="rId55" Type="http://schemas.openxmlformats.org/officeDocument/2006/relationships/hyperlink" Target="https://www.producthunt.com/posts/dmy-blog" TargetMode="External"/><Relationship Id="rId54" Type="http://schemas.openxmlformats.org/officeDocument/2006/relationships/hyperlink" Target="https://www.producthunt.com/posts/yournote" TargetMode="External"/><Relationship Id="rId57" Type="http://schemas.openxmlformats.org/officeDocument/2006/relationships/hyperlink" Target="https://www.producthunt.com/posts/airtext-2" TargetMode="External"/><Relationship Id="rId56" Type="http://schemas.openxmlformats.org/officeDocument/2006/relationships/hyperlink" Target="https://www.producthunt.com/posts/debut-2" TargetMode="External"/><Relationship Id="rId59" Type="http://schemas.openxmlformats.org/officeDocument/2006/relationships/hyperlink" Target="https://www.producthunt.com/posts/lattice-4" TargetMode="External"/><Relationship Id="rId58" Type="http://schemas.openxmlformats.org/officeDocument/2006/relationships/hyperlink" Target="https://www.producthunt.com/posts/satoshis-g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18.43"/>
    <col hidden="1" min="3" max="3" width="14.43"/>
  </cols>
  <sheetData>
    <row r="1">
      <c r="A1" s="1" t="s">
        <v>8</v>
      </c>
      <c r="B1" s="1" t="s">
        <v>14</v>
      </c>
      <c r="C1" s="1" t="s">
        <v>2</v>
      </c>
      <c r="D1" s="1" t="s">
        <v>16</v>
      </c>
      <c r="E1" s="1" t="s">
        <v>24</v>
      </c>
      <c r="F1" s="1" t="s">
        <v>18</v>
      </c>
      <c r="G1" s="1"/>
      <c r="H1" s="1" t="s">
        <v>27</v>
      </c>
      <c r="I1" s="1" t="s">
        <v>29</v>
      </c>
      <c r="J1" s="1" t="s">
        <v>5</v>
      </c>
      <c r="K1" s="1" t="s">
        <v>6</v>
      </c>
      <c r="L1" s="1" t="s">
        <v>33</v>
      </c>
      <c r="M1" s="1" t="s">
        <v>34</v>
      </c>
      <c r="N1" s="1"/>
      <c r="O1" s="1" t="s">
        <v>36</v>
      </c>
      <c r="P1" s="1" t="s">
        <v>38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/>
      <c r="X1" s="1" t="s">
        <v>20</v>
      </c>
      <c r="Y1" s="1" t="s">
        <v>21</v>
      </c>
      <c r="Z1" s="1" t="s">
        <v>22</v>
      </c>
      <c r="AA1" s="1" t="s">
        <v>23</v>
      </c>
      <c r="AB1" s="1" t="s">
        <v>25</v>
      </c>
      <c r="AC1" s="1" t="s">
        <v>26</v>
      </c>
      <c r="AD1" s="1" t="s">
        <v>28</v>
      </c>
      <c r="AE1" s="4" t="s">
        <v>46</v>
      </c>
      <c r="AF1" s="1" t="s">
        <v>31</v>
      </c>
      <c r="AG1" s="1" t="s">
        <v>32</v>
      </c>
      <c r="AH1" s="1"/>
      <c r="AI1" s="1" t="s">
        <v>35</v>
      </c>
      <c r="AJ1" s="1" t="s">
        <v>37</v>
      </c>
      <c r="AK1" s="1" t="s">
        <v>39</v>
      </c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7">
        <v>216.0</v>
      </c>
      <c r="B2" s="1" t="s">
        <v>56</v>
      </c>
      <c r="C2" s="1"/>
      <c r="D2" s="7">
        <v>495.3</v>
      </c>
      <c r="E2" s="7">
        <f t="shared" ref="E2:E63" si="3">if(D2=0, -1, (D2-average(D:D))/stdev(D:D))</f>
        <v>2.895879295</v>
      </c>
      <c r="F2" s="7">
        <f t="shared" ref="F2:F63" si="4">if(E2 &gt; 0, E2^0.5, -(ABS(E2)^0.5))</f>
        <v>1.701728326</v>
      </c>
      <c r="G2" s="1"/>
      <c r="H2" s="7">
        <v>2.0</v>
      </c>
      <c r="I2" s="7">
        <v>1.0</v>
      </c>
      <c r="J2" s="7">
        <f t="shared" ref="J2:K2" si="1">if(ISNUMBER(H2), (H2-average(H:H))/stdev(H:H), "")</f>
        <v>-2.754600155</v>
      </c>
      <c r="K2" s="7">
        <f t="shared" si="1"/>
        <v>0.3069816835</v>
      </c>
      <c r="L2" s="7">
        <f>average(J2, K2)</f>
        <v>-1.223809236</v>
      </c>
      <c r="M2" s="7">
        <f>if(L2 &gt; 0, L2^0.5, -(ABS(L2)^0.5))</f>
        <v>-1.106259118</v>
      </c>
      <c r="N2" s="7"/>
      <c r="O2" s="7">
        <v>2852.0</v>
      </c>
      <c r="P2" s="7">
        <v>0.0</v>
      </c>
      <c r="Q2" s="7">
        <f t="shared" ref="Q2:Q63" si="6">O2+P2</f>
        <v>2852</v>
      </c>
      <c r="R2" s="7">
        <f t="shared" ref="R2:R63" si="7">if(Q2=0, -1, (O2-P2)/Q2)</f>
        <v>1</v>
      </c>
      <c r="S2" s="7">
        <f t="shared" ref="S2:S63" si="8">if(Q2=0, -1, (R2-average(R:R))/stdev(R:R))</f>
        <v>0.5062565905</v>
      </c>
      <c r="T2" s="7">
        <f t="shared" ref="T2:T63" si="9">if(Q2=0, -1, (Q2-average(Q:Q))/stdev(Q:Q))</f>
        <v>3.931832812</v>
      </c>
      <c r="U2" s="7">
        <f t="shared" ref="U2:U63" si="10">average(S2, T2)</f>
        <v>2.219044701</v>
      </c>
      <c r="V2" s="7">
        <f t="shared" ref="V2:V63" si="11">if(U2 &gt; 0, U2^0.5, -(ABS(U2)^0.5))</f>
        <v>1.489645831</v>
      </c>
      <c r="W2" s="1"/>
      <c r="X2" s="7">
        <v>76.95</v>
      </c>
      <c r="Y2" s="7">
        <v>64.13</v>
      </c>
      <c r="Z2" s="7">
        <v>68.62</v>
      </c>
      <c r="AA2" s="7">
        <v>45.9</v>
      </c>
      <c r="AB2" s="7">
        <f t="shared" ref="AB2:AE2" si="2">if(X2=0, -1, (X2-average(X:X))/stdev(X:X))</f>
        <v>1.251715174</v>
      </c>
      <c r="AC2" s="7">
        <f t="shared" si="2"/>
        <v>0.9129021637</v>
      </c>
      <c r="AD2" s="7">
        <f t="shared" si="2"/>
        <v>0.5910238422</v>
      </c>
      <c r="AE2" s="7">
        <f t="shared" si="2"/>
        <v>0.2159547647</v>
      </c>
      <c r="AF2" s="7">
        <f>average(AB2:AE2)</f>
        <v>0.7428989862</v>
      </c>
      <c r="AG2" s="7">
        <f>if(AF2 &gt; 0, AF2^0.5, -(ABS(AF2)^0.5))</f>
        <v>0.8619158812</v>
      </c>
      <c r="AH2" s="1"/>
      <c r="AI2" s="7">
        <f t="shared" ref="AI2:AI63" si="12">average(AG2,F2,M2,V2)</f>
        <v>0.73675773</v>
      </c>
      <c r="AJ2" s="7">
        <v>1.3374310840902828</v>
      </c>
      <c r="AK2" s="7">
        <f t="shared" ref="AK2:AK63" si="13">if(AJ2=0, AI2, (0.75*AI2+0.25*AJ2))</f>
        <v>0.8869260685</v>
      </c>
      <c r="AL2" s="1"/>
      <c r="AM2" s="1"/>
      <c r="AN2" s="1"/>
      <c r="AO2" s="1"/>
      <c r="AP2" s="1"/>
      <c r="AQ2" s="1"/>
      <c r="AR2" s="1"/>
      <c r="AS2" s="1"/>
      <c r="AT2" s="1"/>
      <c r="AU2" s="1"/>
    </row>
    <row r="3">
      <c r="A3" s="7">
        <v>816.0</v>
      </c>
      <c r="B3" s="1" t="s">
        <v>59</v>
      </c>
      <c r="C3" s="1"/>
      <c r="D3" s="7">
        <v>402.8</v>
      </c>
      <c r="E3" s="7">
        <f t="shared" si="3"/>
        <v>2.178117144</v>
      </c>
      <c r="F3" s="7">
        <f t="shared" si="4"/>
        <v>1.475844553</v>
      </c>
      <c r="G3" s="1"/>
      <c r="H3" s="1"/>
      <c r="I3" s="1"/>
      <c r="J3" s="7" t="str">
        <f t="shared" ref="J3:K3" si="5">if(ISNUMBER(H3), (H3-average(H:H))/stdev(H:H), "")</f>
        <v/>
      </c>
      <c r="K3" s="7" t="str">
        <f t="shared" si="5"/>
        <v/>
      </c>
      <c r="L3" s="7"/>
      <c r="M3" s="1"/>
      <c r="N3" s="7"/>
      <c r="O3" s="7">
        <v>307.0</v>
      </c>
      <c r="P3" s="7">
        <v>0.0</v>
      </c>
      <c r="Q3" s="7">
        <f t="shared" si="6"/>
        <v>307</v>
      </c>
      <c r="R3" s="7">
        <f t="shared" si="7"/>
        <v>1</v>
      </c>
      <c r="S3" s="7">
        <f t="shared" si="8"/>
        <v>0.5062565905</v>
      </c>
      <c r="T3" s="7">
        <f t="shared" si="9"/>
        <v>-0.2130632616</v>
      </c>
      <c r="U3" s="7">
        <f t="shared" si="10"/>
        <v>0.1465966644</v>
      </c>
      <c r="V3" s="7">
        <f t="shared" si="11"/>
        <v>0.3828794385</v>
      </c>
      <c r="W3" s="1"/>
      <c r="X3" s="7"/>
      <c r="Y3" s="7"/>
      <c r="Z3" s="7"/>
      <c r="AA3" s="7"/>
      <c r="AB3" s="7"/>
      <c r="AC3" s="7"/>
      <c r="AD3" s="7"/>
      <c r="AE3" s="7"/>
      <c r="AF3" s="7"/>
      <c r="AG3" s="7"/>
      <c r="AH3" s="1"/>
      <c r="AI3" s="7">
        <f t="shared" si="12"/>
        <v>0.9293619956</v>
      </c>
      <c r="AJ3" s="7">
        <v>0.6845112152779168</v>
      </c>
      <c r="AK3" s="7">
        <f t="shared" si="13"/>
        <v>0.8681493005</v>
      </c>
      <c r="AL3" s="1"/>
      <c r="AM3" s="1"/>
      <c r="AN3" s="1"/>
      <c r="AO3" s="1"/>
      <c r="AP3" s="1"/>
      <c r="AQ3" s="1"/>
      <c r="AR3" s="1"/>
      <c r="AS3" s="1"/>
      <c r="AT3" s="1"/>
      <c r="AU3" s="1"/>
    </row>
    <row r="4">
      <c r="A4" s="7">
        <v>825.0</v>
      </c>
      <c r="B4" s="1" t="s">
        <v>61</v>
      </c>
      <c r="C4" s="1"/>
      <c r="D4" s="7">
        <v>383.8</v>
      </c>
      <c r="E4" s="7">
        <f t="shared" si="3"/>
        <v>2.030684918</v>
      </c>
      <c r="F4" s="7">
        <f t="shared" si="4"/>
        <v>1.425021024</v>
      </c>
      <c r="G4" s="1"/>
      <c r="H4" s="7">
        <v>4.0</v>
      </c>
      <c r="I4" s="7">
        <v>1.0</v>
      </c>
      <c r="J4" s="7">
        <f t="shared" ref="J4:K4" si="14">if(ISNUMBER(H4), (H4-average(H:H))/stdev(H:H), "")</f>
        <v>0.3570777979</v>
      </c>
      <c r="K4" s="7">
        <f t="shared" si="14"/>
        <v>0.3069816835</v>
      </c>
      <c r="L4" s="7">
        <f t="shared" ref="L4:L63" si="17">average(J4, K4)</f>
        <v>0.3320297407</v>
      </c>
      <c r="M4" s="7">
        <f t="shared" ref="M4:M63" si="18">if(L4 &gt; 0, L4^0.5, -(ABS(L4)^0.5))</f>
        <v>0.5762202189</v>
      </c>
      <c r="N4" s="7"/>
      <c r="O4" s="7">
        <v>292.0</v>
      </c>
      <c r="P4" s="7">
        <v>12.0</v>
      </c>
      <c r="Q4" s="7">
        <f t="shared" si="6"/>
        <v>304</v>
      </c>
      <c r="R4" s="7">
        <f t="shared" si="7"/>
        <v>0.9210526316</v>
      </c>
      <c r="S4" s="7">
        <f t="shared" si="8"/>
        <v>0.4039683492</v>
      </c>
      <c r="T4" s="7">
        <f t="shared" si="9"/>
        <v>-0.2179491902</v>
      </c>
      <c r="U4" s="7">
        <f t="shared" si="10"/>
        <v>0.09300957949</v>
      </c>
      <c r="V4" s="7">
        <f t="shared" si="11"/>
        <v>0.3049747194</v>
      </c>
      <c r="W4" s="1"/>
      <c r="X4" s="7">
        <v>80.79</v>
      </c>
      <c r="Y4" s="7">
        <v>71.22</v>
      </c>
      <c r="Z4" s="7">
        <v>78.84</v>
      </c>
      <c r="AA4" s="7">
        <v>56.97</v>
      </c>
      <c r="AB4" s="7">
        <f t="shared" ref="AB4:AE4" si="15">if(X4=0, -1, (X4-average(X:X))/stdev(X:X))</f>
        <v>1.515044073</v>
      </c>
      <c r="AC4" s="7">
        <f t="shared" si="15"/>
        <v>1.382341736</v>
      </c>
      <c r="AD4" s="7">
        <f t="shared" si="15"/>
        <v>1.417928606</v>
      </c>
      <c r="AE4" s="7">
        <f t="shared" si="15"/>
        <v>1.048536345</v>
      </c>
      <c r="AF4" s="7">
        <f t="shared" ref="AF4:AF61" si="20">average(AB4:AE4)</f>
        <v>1.34096269</v>
      </c>
      <c r="AG4" s="7">
        <f t="shared" ref="AG4:AG61" si="21">if(AF4 &gt; 0, AF4^0.5, -(ABS(AF4)^0.5))</f>
        <v>1.157999434</v>
      </c>
      <c r="AH4" s="1"/>
      <c r="AI4" s="7">
        <f t="shared" si="12"/>
        <v>0.8660538491</v>
      </c>
      <c r="AJ4" s="7">
        <v>0.6293941320774142</v>
      </c>
      <c r="AK4" s="7">
        <f t="shared" si="13"/>
        <v>0.8068889199</v>
      </c>
      <c r="AL4" s="1"/>
      <c r="AM4" s="1"/>
      <c r="AN4" s="1"/>
      <c r="AO4" s="1"/>
      <c r="AP4" s="1"/>
      <c r="AQ4" s="1"/>
      <c r="AR4" s="1"/>
      <c r="AS4" s="1"/>
      <c r="AT4" s="1"/>
      <c r="AU4" s="1"/>
    </row>
    <row r="5">
      <c r="A5" s="7">
        <v>176.0</v>
      </c>
      <c r="B5" s="1" t="s">
        <v>62</v>
      </c>
      <c r="C5" s="1"/>
      <c r="D5" s="7">
        <v>464.3</v>
      </c>
      <c r="E5" s="7">
        <f t="shared" si="3"/>
        <v>2.655331979</v>
      </c>
      <c r="F5" s="7">
        <f t="shared" si="4"/>
        <v>1.629518941</v>
      </c>
      <c r="G5" s="1"/>
      <c r="H5" s="7">
        <v>2.0</v>
      </c>
      <c r="I5" s="7">
        <v>1.0</v>
      </c>
      <c r="J5" s="7">
        <f t="shared" ref="J5:K5" si="16">if(ISNUMBER(H5), (H5-average(H:H))/stdev(H:H), "")</f>
        <v>-2.754600155</v>
      </c>
      <c r="K5" s="7">
        <f t="shared" si="16"/>
        <v>0.3069816835</v>
      </c>
      <c r="L5" s="7">
        <f t="shared" si="17"/>
        <v>-1.223809236</v>
      </c>
      <c r="M5" s="7">
        <f t="shared" si="18"/>
        <v>-1.106259118</v>
      </c>
      <c r="N5" s="7"/>
      <c r="O5" s="7">
        <v>1406.0</v>
      </c>
      <c r="P5" s="7">
        <v>0.0</v>
      </c>
      <c r="Q5" s="7">
        <f t="shared" si="6"/>
        <v>1406</v>
      </c>
      <c r="R5" s="7">
        <f t="shared" si="7"/>
        <v>1</v>
      </c>
      <c r="S5" s="7">
        <f t="shared" si="8"/>
        <v>0.5062565905</v>
      </c>
      <c r="T5" s="7">
        <f t="shared" si="9"/>
        <v>1.576815239</v>
      </c>
      <c r="U5" s="7">
        <f t="shared" si="10"/>
        <v>1.041535915</v>
      </c>
      <c r="V5" s="7">
        <f t="shared" si="11"/>
        <v>1.020556669</v>
      </c>
      <c r="W5" s="1"/>
      <c r="X5" s="7">
        <v>71.75</v>
      </c>
      <c r="Y5" s="7">
        <v>50.26</v>
      </c>
      <c r="Z5" s="7">
        <v>77.28</v>
      </c>
      <c r="AA5" s="7">
        <v>47.01</v>
      </c>
      <c r="AB5" s="7">
        <f t="shared" ref="AB5:AE5" si="19">if(X5=0, -1, (X5-average(X:X))/stdev(X:X))</f>
        <v>0.8951239578</v>
      </c>
      <c r="AC5" s="7">
        <f t="shared" si="19"/>
        <v>-0.005451413931</v>
      </c>
      <c r="AD5" s="7">
        <f t="shared" si="19"/>
        <v>1.29170831</v>
      </c>
      <c r="AE5" s="7">
        <f t="shared" si="19"/>
        <v>0.2994385546</v>
      </c>
      <c r="AF5" s="7">
        <f t="shared" si="20"/>
        <v>0.6202048521</v>
      </c>
      <c r="AG5" s="7">
        <f t="shared" si="21"/>
        <v>0.7875308579</v>
      </c>
      <c r="AH5" s="1"/>
      <c r="AI5" s="7">
        <f t="shared" si="12"/>
        <v>0.5828368375</v>
      </c>
      <c r="AJ5" s="7">
        <v>0.8926451586841984</v>
      </c>
      <c r="AK5" s="7">
        <f t="shared" si="13"/>
        <v>0.6602889178</v>
      </c>
      <c r="AL5" s="1"/>
      <c r="AM5" s="1"/>
      <c r="AN5" s="1"/>
      <c r="AO5" s="1"/>
      <c r="AP5" s="1"/>
      <c r="AQ5" s="1"/>
      <c r="AR5" s="1"/>
      <c r="AS5" s="1"/>
      <c r="AT5" s="1"/>
      <c r="AU5" s="1"/>
    </row>
    <row r="6">
      <c r="A6" s="7">
        <v>758.0</v>
      </c>
      <c r="B6" s="1" t="s">
        <v>64</v>
      </c>
      <c r="C6" s="1"/>
      <c r="D6" s="7">
        <v>348.3</v>
      </c>
      <c r="E6" s="7">
        <f t="shared" si="3"/>
        <v>1.755219444</v>
      </c>
      <c r="F6" s="7">
        <f t="shared" si="4"/>
        <v>1.324846951</v>
      </c>
      <c r="G6" s="1"/>
      <c r="H6" s="7">
        <v>2.0</v>
      </c>
      <c r="I6" s="7">
        <v>1.0</v>
      </c>
      <c r="J6" s="7">
        <f t="shared" ref="J6:K6" si="22">if(ISNUMBER(H6), (H6-average(H:H))/stdev(H:H), "")</f>
        <v>-2.754600155</v>
      </c>
      <c r="K6" s="7">
        <f t="shared" si="22"/>
        <v>0.3069816835</v>
      </c>
      <c r="L6" s="7">
        <f t="shared" si="17"/>
        <v>-1.223809236</v>
      </c>
      <c r="M6" s="7">
        <f t="shared" si="18"/>
        <v>-1.106259118</v>
      </c>
      <c r="N6" s="7"/>
      <c r="O6" s="7">
        <v>1372.0</v>
      </c>
      <c r="P6" s="7">
        <v>0.0</v>
      </c>
      <c r="Q6" s="7">
        <f t="shared" si="6"/>
        <v>1372</v>
      </c>
      <c r="R6" s="7">
        <f t="shared" si="7"/>
        <v>1</v>
      </c>
      <c r="S6" s="7">
        <f t="shared" si="8"/>
        <v>0.5062565905</v>
      </c>
      <c r="T6" s="7">
        <f t="shared" si="9"/>
        <v>1.521441382</v>
      </c>
      <c r="U6" s="7">
        <f t="shared" si="10"/>
        <v>1.013848986</v>
      </c>
      <c r="V6" s="7">
        <f t="shared" si="11"/>
        <v>1.006900683</v>
      </c>
      <c r="W6" s="1"/>
      <c r="X6" s="7">
        <v>64.84</v>
      </c>
      <c r="Y6" s="7">
        <v>65.56</v>
      </c>
      <c r="Z6" s="7">
        <v>77.21</v>
      </c>
      <c r="AA6" s="7">
        <v>67.71</v>
      </c>
      <c r="AB6" s="7">
        <f t="shared" ref="AB6:AE6" si="23">if(X6=0, -1, (X6-average(X:X))/stdev(X:X))</f>
        <v>0.4212690913</v>
      </c>
      <c r="AC6" s="7">
        <f t="shared" si="23"/>
        <v>1.007584616</v>
      </c>
      <c r="AD6" s="7">
        <f t="shared" si="23"/>
        <v>1.286044578</v>
      </c>
      <c r="AE6" s="7">
        <f t="shared" si="23"/>
        <v>1.856298421</v>
      </c>
      <c r="AF6" s="7">
        <f t="shared" si="20"/>
        <v>1.142799177</v>
      </c>
      <c r="AG6" s="7">
        <f t="shared" si="21"/>
        <v>1.069017856</v>
      </c>
      <c r="AH6" s="1"/>
      <c r="AI6" s="7">
        <f t="shared" si="12"/>
        <v>0.5736265932</v>
      </c>
      <c r="AJ6" s="7">
        <v>0.815864499373448</v>
      </c>
      <c r="AK6" s="7">
        <f t="shared" si="13"/>
        <v>0.6341860697</v>
      </c>
      <c r="AL6" s="1"/>
      <c r="AM6" s="1"/>
      <c r="AN6" s="1"/>
      <c r="AO6" s="1"/>
      <c r="AP6" s="1"/>
      <c r="AQ6" s="1"/>
      <c r="AR6" s="1"/>
      <c r="AS6" s="1"/>
      <c r="AT6" s="1"/>
      <c r="AU6" s="1"/>
    </row>
    <row r="7">
      <c r="A7" s="7">
        <v>1077.0</v>
      </c>
      <c r="B7" s="1" t="s">
        <v>66</v>
      </c>
      <c r="C7" s="1"/>
      <c r="D7" s="7">
        <v>274.4</v>
      </c>
      <c r="E7" s="7">
        <f t="shared" si="3"/>
        <v>1.181785682</v>
      </c>
      <c r="F7" s="7">
        <f t="shared" si="4"/>
        <v>1.087099665</v>
      </c>
      <c r="G7" s="1"/>
      <c r="H7" s="7">
        <v>4.0</v>
      </c>
      <c r="I7" s="7">
        <v>1.0</v>
      </c>
      <c r="J7" s="7">
        <f t="shared" ref="J7:K7" si="24">if(ISNUMBER(H7), (H7-average(H:H))/stdev(H:H), "")</f>
        <v>0.3570777979</v>
      </c>
      <c r="K7" s="7">
        <f t="shared" si="24"/>
        <v>0.3069816835</v>
      </c>
      <c r="L7" s="7">
        <f t="shared" si="17"/>
        <v>0.3320297407</v>
      </c>
      <c r="M7" s="7">
        <f t="shared" si="18"/>
        <v>0.5762202189</v>
      </c>
      <c r="N7" s="7"/>
      <c r="O7" s="7">
        <v>393.0</v>
      </c>
      <c r="P7" s="7">
        <v>0.0</v>
      </c>
      <c r="Q7" s="7">
        <f t="shared" si="6"/>
        <v>393</v>
      </c>
      <c r="R7" s="7">
        <f t="shared" si="7"/>
        <v>1</v>
      </c>
      <c r="S7" s="7">
        <f t="shared" si="8"/>
        <v>0.5062565905</v>
      </c>
      <c r="T7" s="7">
        <f t="shared" si="9"/>
        <v>-0.07299997584</v>
      </c>
      <c r="U7" s="7">
        <f t="shared" si="10"/>
        <v>0.2166283073</v>
      </c>
      <c r="V7" s="7">
        <f t="shared" si="11"/>
        <v>0.4654334617</v>
      </c>
      <c r="W7" s="1"/>
      <c r="X7" s="7">
        <v>67.9</v>
      </c>
      <c r="Y7" s="7">
        <v>52.86</v>
      </c>
      <c r="Z7" s="7">
        <v>61.39</v>
      </c>
      <c r="AA7" s="7">
        <v>46.22</v>
      </c>
      <c r="AB7" s="7">
        <f t="shared" ref="AB7:AE7" si="25">if(X7=0, -1, (X7-average(X:X))/stdev(X:X))</f>
        <v>0.6311093072</v>
      </c>
      <c r="AC7" s="7">
        <f t="shared" si="25"/>
        <v>0.1666984997</v>
      </c>
      <c r="AD7" s="7">
        <f t="shared" si="25"/>
        <v>0.006041313346</v>
      </c>
      <c r="AE7" s="7">
        <f t="shared" si="25"/>
        <v>0.2400221636</v>
      </c>
      <c r="AF7" s="7">
        <f t="shared" si="20"/>
        <v>0.260967821</v>
      </c>
      <c r="AG7" s="7">
        <f t="shared" si="21"/>
        <v>0.5108500964</v>
      </c>
      <c r="AH7" s="1"/>
      <c r="AI7" s="7">
        <f t="shared" si="12"/>
        <v>0.6599008606</v>
      </c>
      <c r="AJ7" s="7">
        <v>0.4749140877577612</v>
      </c>
      <c r="AK7" s="7">
        <f t="shared" si="13"/>
        <v>0.6136541674</v>
      </c>
      <c r="AL7" s="1"/>
      <c r="AM7" s="1"/>
      <c r="AN7" s="1"/>
      <c r="AO7" s="1"/>
      <c r="AP7" s="1"/>
      <c r="AQ7" s="1"/>
      <c r="AR7" s="1"/>
      <c r="AS7" s="1"/>
      <c r="AT7" s="1"/>
      <c r="AU7" s="1"/>
    </row>
    <row r="8">
      <c r="A8" s="7">
        <v>505.0</v>
      </c>
      <c r="B8" s="1" t="s">
        <v>68</v>
      </c>
      <c r="C8" s="1"/>
      <c r="D8" s="7">
        <v>86.3</v>
      </c>
      <c r="E8" s="7">
        <f t="shared" si="3"/>
        <v>-0.2777933514</v>
      </c>
      <c r="F8" s="7">
        <f t="shared" si="4"/>
        <v>-0.5270610509</v>
      </c>
      <c r="G8" s="1"/>
      <c r="H8" s="7">
        <v>4.0</v>
      </c>
      <c r="I8" s="7">
        <v>1.0</v>
      </c>
      <c r="J8" s="7">
        <f t="shared" ref="J8:K8" si="26">if(ISNUMBER(H8), (H8-average(H:H))/stdev(H:H), "")</f>
        <v>0.3570777979</v>
      </c>
      <c r="K8" s="7">
        <f t="shared" si="26"/>
        <v>0.3069816835</v>
      </c>
      <c r="L8" s="7">
        <f t="shared" si="17"/>
        <v>0.3320297407</v>
      </c>
      <c r="M8" s="7">
        <f t="shared" si="18"/>
        <v>0.5762202189</v>
      </c>
      <c r="N8" s="7"/>
      <c r="O8" s="7">
        <v>2024.0</v>
      </c>
      <c r="P8" s="7">
        <v>0.0</v>
      </c>
      <c r="Q8" s="7">
        <f t="shared" si="6"/>
        <v>2024</v>
      </c>
      <c r="R8" s="7">
        <f t="shared" si="7"/>
        <v>1</v>
      </c>
      <c r="S8" s="7">
        <f t="shared" si="8"/>
        <v>0.5062565905</v>
      </c>
      <c r="T8" s="7">
        <f t="shared" si="9"/>
        <v>2.583316525</v>
      </c>
      <c r="U8" s="7">
        <f t="shared" si="10"/>
        <v>1.544786558</v>
      </c>
      <c r="V8" s="7">
        <f t="shared" si="11"/>
        <v>1.242894427</v>
      </c>
      <c r="W8" s="1"/>
      <c r="X8" s="7">
        <v>57.55</v>
      </c>
      <c r="Y8" s="7">
        <v>70.05</v>
      </c>
      <c r="Z8" s="7">
        <v>63.35</v>
      </c>
      <c r="AA8" s="7">
        <v>62.89</v>
      </c>
      <c r="AB8" s="7">
        <f t="shared" ref="AB8:AE8" si="27">if(X8=0, -1, (X8-average(X:X))/stdev(X:X))</f>
        <v>-0.07864436412</v>
      </c>
      <c r="AC8" s="7">
        <f t="shared" si="27"/>
        <v>1.304874275</v>
      </c>
      <c r="AD8" s="7">
        <f t="shared" si="27"/>
        <v>0.1646257887</v>
      </c>
      <c r="AE8" s="7">
        <f t="shared" si="27"/>
        <v>1.493783225</v>
      </c>
      <c r="AF8" s="7">
        <f t="shared" si="20"/>
        <v>0.7211597311</v>
      </c>
      <c r="AG8" s="7">
        <f t="shared" si="21"/>
        <v>0.8492112406</v>
      </c>
      <c r="AH8" s="1"/>
      <c r="AI8" s="7">
        <f t="shared" si="12"/>
        <v>0.535316209</v>
      </c>
      <c r="AJ8" s="7">
        <v>0.650569878033059</v>
      </c>
      <c r="AK8" s="7">
        <f t="shared" si="13"/>
        <v>0.5641296263</v>
      </c>
      <c r="AL8" s="1"/>
      <c r="AM8" s="1"/>
      <c r="AN8" s="1"/>
      <c r="AO8" s="1"/>
      <c r="AP8" s="1"/>
      <c r="AQ8" s="1"/>
      <c r="AR8" s="1"/>
      <c r="AS8" s="1"/>
      <c r="AT8" s="1"/>
      <c r="AU8" s="1"/>
    </row>
    <row r="9">
      <c r="A9" s="7">
        <v>831.0</v>
      </c>
      <c r="B9" s="1" t="s">
        <v>69</v>
      </c>
      <c r="C9" s="1"/>
      <c r="D9" s="7">
        <v>272.2</v>
      </c>
      <c r="E9" s="7">
        <f t="shared" si="3"/>
        <v>1.164714582</v>
      </c>
      <c r="F9" s="7">
        <f t="shared" si="4"/>
        <v>1.079219432</v>
      </c>
      <c r="G9" s="1"/>
      <c r="H9" s="7">
        <v>4.0</v>
      </c>
      <c r="I9" s="7">
        <v>1.0</v>
      </c>
      <c r="J9" s="7">
        <f t="shared" ref="J9:K9" si="28">if(ISNUMBER(H9), (H9-average(H:H))/stdev(H:H), "")</f>
        <v>0.3570777979</v>
      </c>
      <c r="K9" s="7">
        <f t="shared" si="28"/>
        <v>0.3069816835</v>
      </c>
      <c r="L9" s="7">
        <f t="shared" si="17"/>
        <v>0.3320297407</v>
      </c>
      <c r="M9" s="7">
        <f t="shared" si="18"/>
        <v>0.5762202189</v>
      </c>
      <c r="N9" s="7"/>
      <c r="O9" s="7">
        <v>1408.0</v>
      </c>
      <c r="P9" s="7">
        <v>0.0</v>
      </c>
      <c r="Q9" s="7">
        <f t="shared" si="6"/>
        <v>1408</v>
      </c>
      <c r="R9" s="7">
        <f t="shared" si="7"/>
        <v>1</v>
      </c>
      <c r="S9" s="7">
        <f t="shared" si="8"/>
        <v>0.5062565905</v>
      </c>
      <c r="T9" s="7">
        <f t="shared" si="9"/>
        <v>1.580072525</v>
      </c>
      <c r="U9" s="7">
        <f t="shared" si="10"/>
        <v>1.043164558</v>
      </c>
      <c r="V9" s="7">
        <f t="shared" si="11"/>
        <v>1.021354276</v>
      </c>
      <c r="W9" s="1"/>
      <c r="X9" s="7">
        <v>58.79</v>
      </c>
      <c r="Y9" s="7">
        <v>56.58</v>
      </c>
      <c r="Z9" s="7">
        <v>54.04</v>
      </c>
      <c r="AA9" s="7">
        <v>39.78</v>
      </c>
      <c r="AB9" s="7">
        <f t="shared" ref="AB9:AE9" si="29">if(X9=0, -1, (X9-average(X:X))/stdev(X:X))</f>
        <v>0.006388925962</v>
      </c>
      <c r="AC9" s="7">
        <f t="shared" si="29"/>
        <v>0.4130052992</v>
      </c>
      <c r="AD9" s="7">
        <f t="shared" si="29"/>
        <v>-0.5886504691</v>
      </c>
      <c r="AE9" s="7">
        <f t="shared" si="29"/>
        <v>-0.2443342392</v>
      </c>
      <c r="AF9" s="7">
        <f t="shared" si="20"/>
        <v>-0.1033976208</v>
      </c>
      <c r="AG9" s="7">
        <f t="shared" si="21"/>
        <v>-0.3215550043</v>
      </c>
      <c r="AH9" s="1"/>
      <c r="AI9" s="7">
        <f t="shared" si="12"/>
        <v>0.5888097307</v>
      </c>
      <c r="AJ9" s="7">
        <v>0.48899208442124614</v>
      </c>
      <c r="AK9" s="7">
        <f t="shared" si="13"/>
        <v>0.5638553191</v>
      </c>
      <c r="AL9" s="1"/>
      <c r="AM9" s="1"/>
      <c r="AN9" s="1"/>
      <c r="AO9" s="1"/>
      <c r="AP9" s="1"/>
      <c r="AQ9" s="1"/>
      <c r="AR9" s="1"/>
      <c r="AS9" s="1"/>
      <c r="AT9" s="1"/>
      <c r="AU9" s="1"/>
    </row>
    <row r="10">
      <c r="A10" s="7">
        <v>1092.0</v>
      </c>
      <c r="B10" s="1" t="s">
        <v>65</v>
      </c>
      <c r="C10" s="1"/>
      <c r="D10" s="7">
        <v>129.2</v>
      </c>
      <c r="E10" s="7">
        <f t="shared" si="3"/>
        <v>0.05509309483</v>
      </c>
      <c r="F10" s="7">
        <f t="shared" si="4"/>
        <v>0.2347191829</v>
      </c>
      <c r="G10" s="1"/>
      <c r="H10" s="7">
        <v>4.0</v>
      </c>
      <c r="I10" s="7">
        <v>1.0</v>
      </c>
      <c r="J10" s="7">
        <f t="shared" ref="J10:K10" si="30">if(ISNUMBER(H10), (H10-average(H:H))/stdev(H:H), "")</f>
        <v>0.3570777979</v>
      </c>
      <c r="K10" s="7">
        <f t="shared" si="30"/>
        <v>0.3069816835</v>
      </c>
      <c r="L10" s="7">
        <f t="shared" si="17"/>
        <v>0.3320297407</v>
      </c>
      <c r="M10" s="7">
        <f t="shared" si="18"/>
        <v>0.5762202189</v>
      </c>
      <c r="N10" s="7"/>
      <c r="O10" s="7">
        <v>407.0</v>
      </c>
      <c r="P10" s="7">
        <v>0.0</v>
      </c>
      <c r="Q10" s="7">
        <f t="shared" si="6"/>
        <v>407</v>
      </c>
      <c r="R10" s="7">
        <f t="shared" si="7"/>
        <v>1</v>
      </c>
      <c r="S10" s="7">
        <f t="shared" si="8"/>
        <v>0.5062565905</v>
      </c>
      <c r="T10" s="7">
        <f t="shared" si="9"/>
        <v>-0.05019897583</v>
      </c>
      <c r="U10" s="7">
        <f t="shared" si="10"/>
        <v>0.2280288073</v>
      </c>
      <c r="V10" s="7">
        <f t="shared" si="11"/>
        <v>0.4775236196</v>
      </c>
      <c r="W10" s="1"/>
      <c r="X10" s="7">
        <v>94.08</v>
      </c>
      <c r="Y10" s="7">
        <v>76.63</v>
      </c>
      <c r="Z10" s="7">
        <v>89.71</v>
      </c>
      <c r="AA10" s="7">
        <v>62.44</v>
      </c>
      <c r="AB10" s="7">
        <f t="shared" ref="AB10:AE10" si="31">if(X10=0, -1, (X10-average(X:X))/stdev(X:X))</f>
        <v>2.426408932</v>
      </c>
      <c r="AC10" s="7">
        <f t="shared" si="31"/>
        <v>1.740545979</v>
      </c>
      <c r="AD10" s="7">
        <f t="shared" si="31"/>
        <v>2.297425161</v>
      </c>
      <c r="AE10" s="7">
        <f t="shared" si="31"/>
        <v>1.459938445</v>
      </c>
      <c r="AF10" s="7">
        <f t="shared" si="20"/>
        <v>1.981079629</v>
      </c>
      <c r="AG10" s="7">
        <f t="shared" si="21"/>
        <v>1.407508305</v>
      </c>
      <c r="AH10" s="1"/>
      <c r="AI10" s="7">
        <f t="shared" si="12"/>
        <v>0.6739928317</v>
      </c>
      <c r="AJ10" s="7">
        <v>0.22226434840645629</v>
      </c>
      <c r="AK10" s="7">
        <f t="shared" si="13"/>
        <v>0.5610607109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7">
        <v>1097.0</v>
      </c>
      <c r="B11" s="8" t="s">
        <v>60</v>
      </c>
      <c r="C11" s="1"/>
      <c r="D11" s="7">
        <v>396.2</v>
      </c>
      <c r="E11" s="7">
        <f t="shared" si="3"/>
        <v>2.126903844</v>
      </c>
      <c r="F11" s="7">
        <f t="shared" si="4"/>
        <v>1.458390841</v>
      </c>
      <c r="G11" s="8"/>
      <c r="H11" s="7">
        <v>4.0</v>
      </c>
      <c r="I11" s="7">
        <v>1.0</v>
      </c>
      <c r="J11" s="7">
        <f t="shared" ref="J11:K11" si="32">if(ISNUMBER(H11), (H11-average(H:H))/stdev(H:H), "")</f>
        <v>0.3570777979</v>
      </c>
      <c r="K11" s="7">
        <f t="shared" si="32"/>
        <v>0.3069816835</v>
      </c>
      <c r="L11" s="7">
        <f t="shared" si="17"/>
        <v>0.3320297407</v>
      </c>
      <c r="M11" s="7">
        <f t="shared" si="18"/>
        <v>0.5762202189</v>
      </c>
      <c r="N11" s="7"/>
      <c r="O11" s="7">
        <v>25.0</v>
      </c>
      <c r="P11" s="7">
        <v>0.0</v>
      </c>
      <c r="Q11" s="7">
        <f t="shared" si="6"/>
        <v>25</v>
      </c>
      <c r="R11" s="7">
        <f t="shared" si="7"/>
        <v>1</v>
      </c>
      <c r="S11" s="7">
        <f t="shared" si="8"/>
        <v>0.5062565905</v>
      </c>
      <c r="T11" s="7">
        <f t="shared" si="9"/>
        <v>-0.6723405475</v>
      </c>
      <c r="U11" s="7">
        <f t="shared" si="10"/>
        <v>-0.08304197854</v>
      </c>
      <c r="V11" s="7">
        <f t="shared" si="11"/>
        <v>-0.2881700514</v>
      </c>
      <c r="W11" s="8"/>
      <c r="X11" s="7">
        <v>74.41</v>
      </c>
      <c r="Y11" s="7">
        <v>62.24</v>
      </c>
      <c r="Z11" s="7">
        <v>75.78</v>
      </c>
      <c r="AA11" s="7">
        <v>60.87</v>
      </c>
      <c r="AB11" s="7">
        <f t="shared" ref="AB11:AE11" si="33">if(X11=0, -1, (X11-average(X:X))/stdev(X:X))</f>
        <v>1.07753408</v>
      </c>
      <c r="AC11" s="7">
        <f t="shared" si="33"/>
        <v>0.7877624188</v>
      </c>
      <c r="AD11" s="7">
        <f t="shared" si="33"/>
        <v>1.17034264</v>
      </c>
      <c r="AE11" s="7">
        <f t="shared" si="33"/>
        <v>1.341857769</v>
      </c>
      <c r="AF11" s="7">
        <f t="shared" si="20"/>
        <v>1.094374227</v>
      </c>
      <c r="AG11" s="7">
        <f t="shared" si="21"/>
        <v>1.046123428</v>
      </c>
      <c r="AH11" s="1"/>
      <c r="AI11" s="7">
        <f t="shared" si="12"/>
        <v>0.6981411091</v>
      </c>
      <c r="AJ11" s="7">
        <v>0.11134857030609924</v>
      </c>
      <c r="AK11" s="7">
        <f t="shared" si="13"/>
        <v>0.5514429744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7">
        <v>808.0</v>
      </c>
      <c r="B12" s="1" t="s">
        <v>67</v>
      </c>
      <c r="C12" s="1"/>
      <c r="D12" s="7">
        <v>62.1</v>
      </c>
      <c r="E12" s="7">
        <f t="shared" si="3"/>
        <v>-0.4655754493</v>
      </c>
      <c r="F12" s="7">
        <f t="shared" si="4"/>
        <v>-0.6823308943</v>
      </c>
      <c r="G12" s="1"/>
      <c r="H12" s="7">
        <v>4.0</v>
      </c>
      <c r="I12" s="7">
        <v>1.0</v>
      </c>
      <c r="J12" s="7">
        <f t="shared" ref="J12:K12" si="34">if(ISNUMBER(H12), (H12-average(H:H))/stdev(H:H), "")</f>
        <v>0.3570777979</v>
      </c>
      <c r="K12" s="7">
        <f t="shared" si="34"/>
        <v>0.3069816835</v>
      </c>
      <c r="L12" s="7">
        <f t="shared" si="17"/>
        <v>0.3320297407</v>
      </c>
      <c r="M12" s="7">
        <f t="shared" si="18"/>
        <v>0.5762202189</v>
      </c>
      <c r="N12" s="7"/>
      <c r="O12" s="7">
        <v>904.0</v>
      </c>
      <c r="P12" s="7">
        <v>0.0</v>
      </c>
      <c r="Q12" s="7">
        <f t="shared" si="6"/>
        <v>904</v>
      </c>
      <c r="R12" s="7">
        <f t="shared" si="7"/>
        <v>1</v>
      </c>
      <c r="S12" s="7">
        <f t="shared" si="8"/>
        <v>0.5062565905</v>
      </c>
      <c r="T12" s="7">
        <f t="shared" si="9"/>
        <v>0.7592365245</v>
      </c>
      <c r="U12" s="7">
        <f t="shared" si="10"/>
        <v>0.6327465575</v>
      </c>
      <c r="V12" s="7">
        <f t="shared" si="11"/>
        <v>0.7954536803</v>
      </c>
      <c r="W12" s="1"/>
      <c r="X12" s="7">
        <v>87.17</v>
      </c>
      <c r="Y12" s="7">
        <v>79.36</v>
      </c>
      <c r="Z12" s="7">
        <v>88.8</v>
      </c>
      <c r="AA12" s="7">
        <v>77.02</v>
      </c>
      <c r="AB12" s="7">
        <f t="shared" ref="AB12:AE12" si="35">if(X12=0, -1, (X12-average(X:X))/stdev(X:X))</f>
        <v>1.952554065</v>
      </c>
      <c r="AC12" s="7">
        <f t="shared" si="35"/>
        <v>1.921303389</v>
      </c>
      <c r="AD12" s="7">
        <f t="shared" si="35"/>
        <v>2.223796655</v>
      </c>
      <c r="AE12" s="7">
        <f t="shared" si="35"/>
        <v>2.556509308</v>
      </c>
      <c r="AF12" s="7">
        <f t="shared" si="20"/>
        <v>2.163540854</v>
      </c>
      <c r="AG12" s="7">
        <f t="shared" si="21"/>
        <v>1.470897975</v>
      </c>
      <c r="AH12" s="1"/>
      <c r="AI12" s="7">
        <f t="shared" si="12"/>
        <v>0.5400602451</v>
      </c>
      <c r="AJ12" s="7">
        <v>0.2830119196978228</v>
      </c>
      <c r="AK12" s="7">
        <f t="shared" si="13"/>
        <v>0.4757981637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7">
        <v>830.0</v>
      </c>
      <c r="B13" s="15" t="s">
        <v>77</v>
      </c>
      <c r="C13" s="1"/>
      <c r="D13" s="7">
        <v>381.6</v>
      </c>
      <c r="E13" s="7">
        <f t="shared" si="3"/>
        <v>2.013613818</v>
      </c>
      <c r="F13" s="7">
        <f t="shared" si="4"/>
        <v>1.419018611</v>
      </c>
      <c r="G13" s="1"/>
      <c r="H13" s="7">
        <v>4.0</v>
      </c>
      <c r="I13" s="7">
        <v>1.0</v>
      </c>
      <c r="J13" s="7">
        <f t="shared" ref="J13:K13" si="36">if(ISNUMBER(H13), (H13-average(H:H))/stdev(H:H), "")</f>
        <v>0.3570777979</v>
      </c>
      <c r="K13" s="7">
        <f t="shared" si="36"/>
        <v>0.3069816835</v>
      </c>
      <c r="L13" s="7">
        <f t="shared" si="17"/>
        <v>0.3320297407</v>
      </c>
      <c r="M13" s="7">
        <f t="shared" si="18"/>
        <v>0.5762202189</v>
      </c>
      <c r="N13" s="7"/>
      <c r="O13" s="7">
        <v>552.0</v>
      </c>
      <c r="P13" s="7">
        <v>0.0</v>
      </c>
      <c r="Q13" s="7">
        <f t="shared" si="6"/>
        <v>552</v>
      </c>
      <c r="R13" s="7">
        <f t="shared" si="7"/>
        <v>1</v>
      </c>
      <c r="S13" s="7">
        <f t="shared" si="8"/>
        <v>0.5062565905</v>
      </c>
      <c r="T13" s="7">
        <f t="shared" si="9"/>
        <v>0.1859542386</v>
      </c>
      <c r="U13" s="7">
        <f t="shared" si="10"/>
        <v>0.3461054145</v>
      </c>
      <c r="V13" s="7">
        <f t="shared" si="11"/>
        <v>0.588307245</v>
      </c>
      <c r="W13" s="1"/>
      <c r="X13" s="7">
        <v>43.88</v>
      </c>
      <c r="Y13" s="7">
        <v>43.82</v>
      </c>
      <c r="Z13" s="7">
        <v>44.27</v>
      </c>
      <c r="AA13" s="7">
        <v>26.11</v>
      </c>
      <c r="AB13" s="7">
        <f t="shared" ref="AB13:AE13" si="37">if(X13=0, -1, (X13-average(X:X))/stdev(X:X))</f>
        <v>-1.016067812</v>
      </c>
      <c r="AC13" s="7">
        <f t="shared" si="37"/>
        <v>-0.4318535077</v>
      </c>
      <c r="AD13" s="7">
        <f t="shared" si="37"/>
        <v>-1.379145532</v>
      </c>
      <c r="AE13" s="7">
        <f t="shared" si="37"/>
        <v>-1.272463436</v>
      </c>
      <c r="AF13" s="7">
        <f t="shared" si="20"/>
        <v>-1.024882572</v>
      </c>
      <c r="AG13" s="7">
        <f t="shared" si="21"/>
        <v>-1.012364841</v>
      </c>
      <c r="AH13" s="1"/>
      <c r="AI13" s="7">
        <f t="shared" si="12"/>
        <v>0.3927953084</v>
      </c>
      <c r="AJ13" s="7">
        <v>0.49609302462596294</v>
      </c>
      <c r="AK13" s="7">
        <f t="shared" si="13"/>
        <v>0.4186197374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7">
        <v>814.0</v>
      </c>
      <c r="B14" s="1" t="s">
        <v>78</v>
      </c>
      <c r="C14" s="1"/>
      <c r="D14" s="7">
        <v>162.2</v>
      </c>
      <c r="E14" s="7">
        <f t="shared" si="3"/>
        <v>0.3111595919</v>
      </c>
      <c r="F14" s="7">
        <f t="shared" si="4"/>
        <v>0.5578168086</v>
      </c>
      <c r="G14" s="1"/>
      <c r="H14" s="7">
        <v>4.0</v>
      </c>
      <c r="I14" s="7">
        <v>1.0</v>
      </c>
      <c r="J14" s="7">
        <f t="shared" ref="J14:K14" si="38">if(ISNUMBER(H14), (H14-average(H:H))/stdev(H:H), "")</f>
        <v>0.3570777979</v>
      </c>
      <c r="K14" s="7">
        <f t="shared" si="38"/>
        <v>0.3069816835</v>
      </c>
      <c r="L14" s="7">
        <f t="shared" si="17"/>
        <v>0.3320297407</v>
      </c>
      <c r="M14" s="7">
        <f t="shared" si="18"/>
        <v>0.5762202189</v>
      </c>
      <c r="N14" s="7"/>
      <c r="O14" s="7">
        <v>1038.0</v>
      </c>
      <c r="P14" s="7">
        <v>0.0</v>
      </c>
      <c r="Q14" s="7">
        <f t="shared" si="6"/>
        <v>1038</v>
      </c>
      <c r="R14" s="7">
        <f t="shared" si="7"/>
        <v>1</v>
      </c>
      <c r="S14" s="7">
        <f t="shared" si="8"/>
        <v>0.5062565905</v>
      </c>
      <c r="T14" s="7">
        <f t="shared" si="9"/>
        <v>0.9774746675</v>
      </c>
      <c r="U14" s="7">
        <f t="shared" si="10"/>
        <v>0.741865629</v>
      </c>
      <c r="V14" s="7">
        <f t="shared" si="11"/>
        <v>0.8613162189</v>
      </c>
      <c r="W14" s="1"/>
      <c r="X14" s="7">
        <v>59.05</v>
      </c>
      <c r="Y14" s="7">
        <v>58.09</v>
      </c>
      <c r="Z14" s="7">
        <v>58.59</v>
      </c>
      <c r="AA14" s="7">
        <v>38.09</v>
      </c>
      <c r="AB14" s="7">
        <f t="shared" ref="AB14:AE14" si="39">if(X14=0, -1, (X14-average(X:X))/stdev(X:X))</f>
        <v>0.02421848679</v>
      </c>
      <c r="AC14" s="7">
        <f t="shared" si="39"/>
        <v>0.5129846721</v>
      </c>
      <c r="AD14" s="7">
        <f t="shared" si="39"/>
        <v>-0.2205079371</v>
      </c>
      <c r="AE14" s="7">
        <f t="shared" si="39"/>
        <v>-0.3714401897</v>
      </c>
      <c r="AF14" s="7">
        <f t="shared" si="20"/>
        <v>-0.01368624198</v>
      </c>
      <c r="AG14" s="7">
        <f t="shared" si="21"/>
        <v>-0.116988213</v>
      </c>
      <c r="AH14" s="1"/>
      <c r="AI14" s="7">
        <f t="shared" si="12"/>
        <v>0.4695912584</v>
      </c>
      <c r="AJ14" s="7">
        <v>0.24464871569845703</v>
      </c>
      <c r="AK14" s="7">
        <f t="shared" si="13"/>
        <v>0.4133556227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7">
        <v>520.0</v>
      </c>
      <c r="B15" s="1" t="s">
        <v>74</v>
      </c>
      <c r="C15" s="1"/>
      <c r="D15" s="7">
        <v>64.9</v>
      </c>
      <c r="E15" s="7">
        <f t="shared" si="3"/>
        <v>-0.443848595</v>
      </c>
      <c r="F15" s="7">
        <f t="shared" si="4"/>
        <v>-0.6662196297</v>
      </c>
      <c r="G15" s="1"/>
      <c r="H15" s="7">
        <v>4.0</v>
      </c>
      <c r="I15" s="7">
        <v>1.0</v>
      </c>
      <c r="J15" s="7">
        <f t="shared" ref="J15:K15" si="40">if(ISNUMBER(H15), (H15-average(H:H))/stdev(H:H), "")</f>
        <v>0.3570777979</v>
      </c>
      <c r="K15" s="7">
        <f t="shared" si="40"/>
        <v>0.3069816835</v>
      </c>
      <c r="L15" s="7">
        <f t="shared" si="17"/>
        <v>0.3320297407</v>
      </c>
      <c r="M15" s="7">
        <f t="shared" si="18"/>
        <v>0.5762202189</v>
      </c>
      <c r="N15" s="7"/>
      <c r="O15" s="7">
        <v>636.0</v>
      </c>
      <c r="P15" s="7">
        <v>0.0</v>
      </c>
      <c r="Q15" s="7">
        <f t="shared" si="6"/>
        <v>636</v>
      </c>
      <c r="R15" s="7">
        <f t="shared" si="7"/>
        <v>1</v>
      </c>
      <c r="S15" s="7">
        <f t="shared" si="8"/>
        <v>0.5062565905</v>
      </c>
      <c r="T15" s="7">
        <f t="shared" si="9"/>
        <v>0.3227602386</v>
      </c>
      <c r="U15" s="7">
        <f t="shared" si="10"/>
        <v>0.4145084145</v>
      </c>
      <c r="V15" s="7">
        <f t="shared" si="11"/>
        <v>0.643823279</v>
      </c>
      <c r="W15" s="1"/>
      <c r="X15" s="7">
        <v>54.17</v>
      </c>
      <c r="Y15" s="7">
        <v>74.15</v>
      </c>
      <c r="Z15" s="7">
        <v>82.94</v>
      </c>
      <c r="AA15" s="7">
        <v>56.58</v>
      </c>
      <c r="AB15" s="7">
        <f t="shared" ref="AB15:AE15" si="41">if(X15=0, -1, (X15-average(X:X))/stdev(X:X))</f>
        <v>-0.3104286548</v>
      </c>
      <c r="AC15" s="7">
        <f t="shared" si="41"/>
        <v>1.576341446</v>
      </c>
      <c r="AD15" s="7">
        <f t="shared" si="41"/>
        <v>1.749661437</v>
      </c>
      <c r="AE15" s="7">
        <f t="shared" si="41"/>
        <v>1.019204203</v>
      </c>
      <c r="AF15" s="7">
        <f t="shared" si="20"/>
        <v>1.008694608</v>
      </c>
      <c r="AG15" s="7">
        <f t="shared" si="21"/>
        <v>1.004337895</v>
      </c>
      <c r="AH15" s="1"/>
      <c r="AI15" s="7">
        <f t="shared" si="12"/>
        <v>0.3895404409</v>
      </c>
      <c r="AJ15" s="7">
        <v>0.3383400464467791</v>
      </c>
      <c r="AK15" s="7">
        <f t="shared" si="13"/>
        <v>0.3767403423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7">
        <v>1221.0</v>
      </c>
      <c r="B16" s="1" t="s">
        <v>63</v>
      </c>
      <c r="C16" s="1"/>
      <c r="D16" s="7">
        <v>117.8</v>
      </c>
      <c r="E16" s="7">
        <f t="shared" si="3"/>
        <v>-0.03336624053</v>
      </c>
      <c r="F16" s="7">
        <f t="shared" si="4"/>
        <v>-0.1826642837</v>
      </c>
      <c r="G16" s="1"/>
      <c r="H16" s="7">
        <v>4.0</v>
      </c>
      <c r="I16" s="7">
        <v>1.0</v>
      </c>
      <c r="J16" s="7">
        <f t="shared" ref="J16:K16" si="42">if(ISNUMBER(H16), (H16-average(H:H))/stdev(H:H), "")</f>
        <v>0.3570777979</v>
      </c>
      <c r="K16" s="7">
        <f t="shared" si="42"/>
        <v>0.3069816835</v>
      </c>
      <c r="L16" s="7">
        <f t="shared" si="17"/>
        <v>0.3320297407</v>
      </c>
      <c r="M16" s="7">
        <f t="shared" si="18"/>
        <v>0.5762202189</v>
      </c>
      <c r="N16" s="7"/>
      <c r="O16" s="7">
        <v>194.0</v>
      </c>
      <c r="P16" s="7">
        <v>0.0</v>
      </c>
      <c r="Q16" s="7">
        <f t="shared" si="6"/>
        <v>194</v>
      </c>
      <c r="R16" s="7">
        <f t="shared" si="7"/>
        <v>1</v>
      </c>
      <c r="S16" s="7">
        <f t="shared" si="8"/>
        <v>0.5062565905</v>
      </c>
      <c r="T16" s="7">
        <f t="shared" si="9"/>
        <v>-0.3970999046</v>
      </c>
      <c r="U16" s="7">
        <f t="shared" si="10"/>
        <v>0.05457834295</v>
      </c>
      <c r="V16" s="7">
        <f t="shared" si="11"/>
        <v>0.2336200825</v>
      </c>
      <c r="W16" s="1"/>
      <c r="X16" s="7">
        <v>84.38</v>
      </c>
      <c r="Y16" s="7">
        <v>65.63</v>
      </c>
      <c r="Z16" s="7">
        <v>58.59</v>
      </c>
      <c r="AA16" s="7">
        <v>48.44</v>
      </c>
      <c r="AB16" s="7">
        <f t="shared" ref="AB16:AE16" si="43">if(X16=0, -1, (X16-average(X:X))/stdev(X:X))</f>
        <v>1.761229162</v>
      </c>
      <c r="AC16" s="7">
        <f t="shared" si="43"/>
        <v>1.012219422</v>
      </c>
      <c r="AD16" s="7">
        <f t="shared" si="43"/>
        <v>-0.2205079371</v>
      </c>
      <c r="AE16" s="7">
        <f t="shared" si="43"/>
        <v>0.4069897435</v>
      </c>
      <c r="AF16" s="7">
        <f t="shared" si="20"/>
        <v>0.7399825976</v>
      </c>
      <c r="AG16" s="7">
        <f t="shared" si="21"/>
        <v>0.8602224117</v>
      </c>
      <c r="AH16" s="1"/>
      <c r="AI16" s="7">
        <f t="shared" si="12"/>
        <v>0.3718496074</v>
      </c>
      <c r="AJ16" s="1"/>
      <c r="AK16" s="7">
        <f t="shared" si="13"/>
        <v>0.3718496074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7">
        <v>541.0</v>
      </c>
      <c r="B17" s="1" t="s">
        <v>80</v>
      </c>
      <c r="C17" s="1"/>
      <c r="D17" s="7">
        <v>47.9</v>
      </c>
      <c r="E17" s="7">
        <f t="shared" si="3"/>
        <v>-0.575761639</v>
      </c>
      <c r="F17" s="7">
        <f t="shared" si="4"/>
        <v>-0.7587895881</v>
      </c>
      <c r="G17" s="1"/>
      <c r="H17" s="7">
        <v>4.0</v>
      </c>
      <c r="I17" s="7">
        <v>1.0</v>
      </c>
      <c r="J17" s="7">
        <f t="shared" ref="J17:K17" si="44">if(ISNUMBER(H17), (H17-average(H:H))/stdev(H:H), "")</f>
        <v>0.3570777979</v>
      </c>
      <c r="K17" s="7">
        <f t="shared" si="44"/>
        <v>0.3069816835</v>
      </c>
      <c r="L17" s="7">
        <f t="shared" si="17"/>
        <v>0.3320297407</v>
      </c>
      <c r="M17" s="7">
        <f t="shared" si="18"/>
        <v>0.5762202189</v>
      </c>
      <c r="N17" s="7"/>
      <c r="O17" s="7">
        <v>594.0</v>
      </c>
      <c r="P17" s="7">
        <v>0.0</v>
      </c>
      <c r="Q17" s="7">
        <f t="shared" si="6"/>
        <v>594</v>
      </c>
      <c r="R17" s="7">
        <f t="shared" si="7"/>
        <v>1</v>
      </c>
      <c r="S17" s="7">
        <f t="shared" si="8"/>
        <v>0.5062565905</v>
      </c>
      <c r="T17" s="7">
        <f t="shared" si="9"/>
        <v>0.2543572386</v>
      </c>
      <c r="U17" s="7">
        <f t="shared" si="10"/>
        <v>0.3803069145</v>
      </c>
      <c r="V17" s="7">
        <f t="shared" si="11"/>
        <v>0.6166902906</v>
      </c>
      <c r="W17" s="1"/>
      <c r="X17" s="7">
        <v>73.76</v>
      </c>
      <c r="Y17" s="7">
        <v>61.26</v>
      </c>
      <c r="Z17" s="7">
        <v>80.47</v>
      </c>
      <c r="AA17" s="7">
        <v>59.51</v>
      </c>
      <c r="AB17" s="7">
        <f t="shared" ref="AB17:AE17" si="45">if(X17=0, -1, (X17-average(X:X))/stdev(X:X))</f>
        <v>1.032960178</v>
      </c>
      <c r="AC17" s="7">
        <f t="shared" si="45"/>
        <v>0.7228751437</v>
      </c>
      <c r="AD17" s="7">
        <f t="shared" si="45"/>
        <v>1.549812634</v>
      </c>
      <c r="AE17" s="7">
        <f t="shared" si="45"/>
        <v>1.239571324</v>
      </c>
      <c r="AF17" s="7">
        <f t="shared" si="20"/>
        <v>1.13630482</v>
      </c>
      <c r="AG17" s="7">
        <f t="shared" si="21"/>
        <v>1.065975994</v>
      </c>
      <c r="AH17" s="1"/>
      <c r="AI17" s="7">
        <f t="shared" si="12"/>
        <v>0.3750242289</v>
      </c>
      <c r="AJ17" s="7">
        <v>0.22161455324394272</v>
      </c>
      <c r="AK17" s="7">
        <f t="shared" si="13"/>
        <v>0.33667181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7">
        <v>239.0</v>
      </c>
      <c r="B18" s="1" t="s">
        <v>83</v>
      </c>
      <c r="C18" s="1"/>
      <c r="D18" s="7">
        <v>114.0</v>
      </c>
      <c r="E18" s="7">
        <f t="shared" si="3"/>
        <v>-0.06285268565</v>
      </c>
      <c r="F18" s="7">
        <f t="shared" si="4"/>
        <v>-0.250704379</v>
      </c>
      <c r="G18" s="1"/>
      <c r="H18" s="7">
        <v>4.0</v>
      </c>
      <c r="I18" s="7">
        <v>1.0</v>
      </c>
      <c r="J18" s="7">
        <f t="shared" ref="J18:K18" si="46">if(ISNUMBER(H18), (H18-average(H:H))/stdev(H:H), "")</f>
        <v>0.3570777979</v>
      </c>
      <c r="K18" s="7">
        <f t="shared" si="46"/>
        <v>0.3069816835</v>
      </c>
      <c r="L18" s="7">
        <f t="shared" si="17"/>
        <v>0.3320297407</v>
      </c>
      <c r="M18" s="7">
        <f t="shared" si="18"/>
        <v>0.5762202189</v>
      </c>
      <c r="N18" s="7"/>
      <c r="O18" s="7">
        <v>243.0</v>
      </c>
      <c r="P18" s="7">
        <v>0.0</v>
      </c>
      <c r="Q18" s="7">
        <f t="shared" si="6"/>
        <v>243</v>
      </c>
      <c r="R18" s="7">
        <f t="shared" si="7"/>
        <v>1</v>
      </c>
      <c r="S18" s="7">
        <f t="shared" si="8"/>
        <v>0.5062565905</v>
      </c>
      <c r="T18" s="7">
        <f t="shared" si="9"/>
        <v>-0.3172964045</v>
      </c>
      <c r="U18" s="7">
        <f t="shared" si="10"/>
        <v>0.09448009297</v>
      </c>
      <c r="V18" s="7">
        <f t="shared" si="11"/>
        <v>0.3073761425</v>
      </c>
      <c r="W18" s="1"/>
      <c r="X18" s="7">
        <v>66.6</v>
      </c>
      <c r="Y18" s="7">
        <v>58.07</v>
      </c>
      <c r="Z18" s="7">
        <v>71.61</v>
      </c>
      <c r="AA18" s="7">
        <v>53.52</v>
      </c>
      <c r="AB18" s="7">
        <f t="shared" ref="AB18:AE18" si="47">if(X18=0, -1, (X18-average(X:X))/stdev(X:X))</f>
        <v>0.541961503</v>
      </c>
      <c r="AC18" s="7">
        <f t="shared" si="47"/>
        <v>0.511660442</v>
      </c>
      <c r="AD18" s="7">
        <f t="shared" si="47"/>
        <v>0.8329460776</v>
      </c>
      <c r="AE18" s="7">
        <f t="shared" si="47"/>
        <v>0.789059701</v>
      </c>
      <c r="AF18" s="7">
        <f t="shared" si="20"/>
        <v>0.6689069309</v>
      </c>
      <c r="AG18" s="7">
        <f t="shared" si="21"/>
        <v>0.8178673064</v>
      </c>
      <c r="AH18" s="1"/>
      <c r="AI18" s="7">
        <f t="shared" si="12"/>
        <v>0.3626898222</v>
      </c>
      <c r="AJ18" s="7">
        <v>0.18569821735795322</v>
      </c>
      <c r="AK18" s="7">
        <f t="shared" si="13"/>
        <v>0.318441921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7">
        <v>810.0</v>
      </c>
      <c r="B19" s="1" t="s">
        <v>85</v>
      </c>
      <c r="C19" s="1"/>
      <c r="D19" s="7">
        <v>371.5</v>
      </c>
      <c r="E19" s="7">
        <f t="shared" si="3"/>
        <v>1.935241951</v>
      </c>
      <c r="F19" s="7">
        <f t="shared" si="4"/>
        <v>1.391129739</v>
      </c>
      <c r="G19" s="1"/>
      <c r="H19" s="7">
        <v>4.0</v>
      </c>
      <c r="I19" s="7">
        <v>1.0</v>
      </c>
      <c r="J19" s="7">
        <f t="shared" ref="J19:K19" si="48">if(ISNUMBER(H19), (H19-average(H:H))/stdev(H:H), "")</f>
        <v>0.3570777979</v>
      </c>
      <c r="K19" s="7">
        <f t="shared" si="48"/>
        <v>0.3069816835</v>
      </c>
      <c r="L19" s="7">
        <f t="shared" si="17"/>
        <v>0.3320297407</v>
      </c>
      <c r="M19" s="7">
        <f t="shared" si="18"/>
        <v>0.5762202189</v>
      </c>
      <c r="N19" s="7"/>
      <c r="O19" s="7">
        <v>300.0</v>
      </c>
      <c r="P19" s="7">
        <v>4.0</v>
      </c>
      <c r="Q19" s="7">
        <f t="shared" si="6"/>
        <v>304</v>
      </c>
      <c r="R19" s="7">
        <f t="shared" si="7"/>
        <v>0.9736842105</v>
      </c>
      <c r="S19" s="7">
        <f t="shared" si="8"/>
        <v>0.47216051</v>
      </c>
      <c r="T19" s="7">
        <f t="shared" si="9"/>
        <v>-0.2179491902</v>
      </c>
      <c r="U19" s="7">
        <f t="shared" si="10"/>
        <v>0.1271056599</v>
      </c>
      <c r="V19" s="7">
        <f t="shared" si="11"/>
        <v>0.3565188072</v>
      </c>
      <c r="W19" s="1"/>
      <c r="X19" s="7">
        <v>52.86</v>
      </c>
      <c r="Y19" s="7">
        <v>28.19</v>
      </c>
      <c r="Z19" s="7">
        <v>60.61</v>
      </c>
      <c r="AA19" s="7">
        <v>28.32</v>
      </c>
      <c r="AB19" s="7">
        <f t="shared" ref="AB19:AE19" si="49">if(X19=0, -1, (X19-average(X:X))/stdev(X:X))</f>
        <v>-0.4002622113</v>
      </c>
      <c r="AC19" s="7">
        <f t="shared" si="49"/>
        <v>-1.466739335</v>
      </c>
      <c r="AD19" s="7">
        <f t="shared" si="49"/>
        <v>-0.057068835</v>
      </c>
      <c r="AE19" s="7">
        <f t="shared" si="49"/>
        <v>-1.106247962</v>
      </c>
      <c r="AF19" s="7">
        <f t="shared" si="20"/>
        <v>-0.7575795858</v>
      </c>
      <c r="AG19" s="7">
        <f t="shared" si="21"/>
        <v>-0.8703904789</v>
      </c>
      <c r="AH19" s="1"/>
      <c r="AI19" s="7">
        <f t="shared" si="12"/>
        <v>0.3633695716</v>
      </c>
      <c r="AJ19" s="7">
        <v>0.10311432218507618</v>
      </c>
      <c r="AK19" s="7">
        <f t="shared" si="13"/>
        <v>0.2983057592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7">
        <v>1183.0</v>
      </c>
      <c r="B20" s="2" t="s">
        <v>75</v>
      </c>
      <c r="C20" s="1"/>
      <c r="D20" s="7">
        <v>116.4</v>
      </c>
      <c r="E20" s="7">
        <f t="shared" si="3"/>
        <v>-0.04422966768</v>
      </c>
      <c r="F20" s="7">
        <f t="shared" si="4"/>
        <v>-0.210308506</v>
      </c>
      <c r="G20" s="1"/>
      <c r="H20" s="7">
        <v>4.0</v>
      </c>
      <c r="I20" s="7">
        <v>1.0</v>
      </c>
      <c r="J20" s="7">
        <f t="shared" ref="J20:K20" si="50">if(ISNUMBER(H20), (H20-average(H:H))/stdev(H:H), "")</f>
        <v>0.3570777979</v>
      </c>
      <c r="K20" s="7">
        <f t="shared" si="50"/>
        <v>0.3069816835</v>
      </c>
      <c r="L20" s="7">
        <f t="shared" si="17"/>
        <v>0.3320297407</v>
      </c>
      <c r="M20" s="7">
        <f t="shared" si="18"/>
        <v>0.5762202189</v>
      </c>
      <c r="N20" s="7"/>
      <c r="O20" s="7">
        <v>402.0</v>
      </c>
      <c r="P20" s="7">
        <v>0.0</v>
      </c>
      <c r="Q20" s="7">
        <f t="shared" si="6"/>
        <v>402</v>
      </c>
      <c r="R20" s="7">
        <f t="shared" si="7"/>
        <v>1</v>
      </c>
      <c r="S20" s="7">
        <f t="shared" si="8"/>
        <v>0.5062565905</v>
      </c>
      <c r="T20" s="7">
        <f t="shared" si="9"/>
        <v>-0.05834219012</v>
      </c>
      <c r="U20" s="7">
        <f t="shared" si="10"/>
        <v>0.2239572002</v>
      </c>
      <c r="V20" s="7">
        <f t="shared" si="11"/>
        <v>0.4732411649</v>
      </c>
      <c r="W20" s="1"/>
      <c r="X20" s="7">
        <v>73.5</v>
      </c>
      <c r="Y20" s="7">
        <v>48.37</v>
      </c>
      <c r="Z20" s="7">
        <v>67.51</v>
      </c>
      <c r="AA20" s="7">
        <v>54.49</v>
      </c>
      <c r="AB20" s="7">
        <f t="shared" ref="AB20:AE20" si="51">if(X20=0, -1, (X20-average(X:X))/stdev(X:X))</f>
        <v>1.015130617</v>
      </c>
      <c r="AC20" s="7">
        <f t="shared" si="51"/>
        <v>-0.1305911588</v>
      </c>
      <c r="AD20" s="7">
        <f t="shared" si="51"/>
        <v>0.5012132465</v>
      </c>
      <c r="AE20" s="7">
        <f t="shared" si="51"/>
        <v>0.8620140039</v>
      </c>
      <c r="AF20" s="7">
        <f t="shared" si="20"/>
        <v>0.5619416772</v>
      </c>
      <c r="AG20" s="7">
        <f t="shared" si="21"/>
        <v>0.7496276924</v>
      </c>
      <c r="AH20" s="1"/>
      <c r="AI20" s="7">
        <f t="shared" si="12"/>
        <v>0.3971951426</v>
      </c>
      <c r="AJ20" s="18">
        <v>-0.128115910258843</v>
      </c>
      <c r="AK20" s="7">
        <f t="shared" si="13"/>
        <v>0.2658673794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>
      <c r="A21" s="7">
        <v>945.0</v>
      </c>
      <c r="B21" s="1" t="s">
        <v>87</v>
      </c>
      <c r="C21" s="1"/>
      <c r="D21" s="7">
        <v>107.0</v>
      </c>
      <c r="E21" s="7">
        <f t="shared" si="3"/>
        <v>-0.1171698214</v>
      </c>
      <c r="F21" s="7">
        <f t="shared" si="4"/>
        <v>-0.3423007762</v>
      </c>
      <c r="G21" s="1"/>
      <c r="H21" s="7">
        <v>4.0</v>
      </c>
      <c r="I21" s="7">
        <v>1.0</v>
      </c>
      <c r="J21" s="7">
        <f t="shared" ref="J21:K21" si="52">if(ISNUMBER(H21), (H21-average(H:H))/stdev(H:H), "")</f>
        <v>0.3570777979</v>
      </c>
      <c r="K21" s="7">
        <f t="shared" si="52"/>
        <v>0.3069816835</v>
      </c>
      <c r="L21" s="7">
        <f t="shared" si="17"/>
        <v>0.3320297407</v>
      </c>
      <c r="M21" s="7">
        <f t="shared" si="18"/>
        <v>0.5762202189</v>
      </c>
      <c r="N21" s="7"/>
      <c r="O21" s="7">
        <v>77.0</v>
      </c>
      <c r="P21" s="7">
        <v>0.0</v>
      </c>
      <c r="Q21" s="7">
        <f t="shared" si="6"/>
        <v>77</v>
      </c>
      <c r="R21" s="7">
        <f t="shared" si="7"/>
        <v>1</v>
      </c>
      <c r="S21" s="7">
        <f t="shared" si="8"/>
        <v>0.5062565905</v>
      </c>
      <c r="T21" s="7">
        <f t="shared" si="9"/>
        <v>-0.5876511189</v>
      </c>
      <c r="U21" s="7">
        <f t="shared" si="10"/>
        <v>-0.04069726424</v>
      </c>
      <c r="V21" s="7">
        <f t="shared" si="11"/>
        <v>-0.2017356296</v>
      </c>
      <c r="W21" s="1"/>
      <c r="X21" s="7">
        <v>77.08</v>
      </c>
      <c r="Y21" s="7">
        <v>72.92</v>
      </c>
      <c r="Z21" s="7">
        <v>57.55</v>
      </c>
      <c r="AA21" s="7">
        <v>60.16</v>
      </c>
      <c r="AB21" s="7">
        <f t="shared" ref="AB21:AE21" si="53">if(X21=0, -1, (X21-average(X:X))/stdev(X:X))</f>
        <v>1.260629955</v>
      </c>
      <c r="AC21" s="7">
        <f t="shared" si="53"/>
        <v>1.494901295</v>
      </c>
      <c r="AD21" s="7">
        <f t="shared" si="53"/>
        <v>-0.3046548016</v>
      </c>
      <c r="AE21" s="7">
        <f t="shared" si="53"/>
        <v>1.288458228</v>
      </c>
      <c r="AF21" s="7">
        <f t="shared" si="20"/>
        <v>0.934833669</v>
      </c>
      <c r="AG21" s="7">
        <f t="shared" si="21"/>
        <v>0.9668679688</v>
      </c>
      <c r="AH21" s="1"/>
      <c r="AI21" s="7">
        <f t="shared" si="12"/>
        <v>0.2497629455</v>
      </c>
      <c r="AJ21" s="7">
        <v>0.29562839870690827</v>
      </c>
      <c r="AK21" s="7">
        <f t="shared" si="13"/>
        <v>0.2612293088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>
      <c r="A22" s="7">
        <v>934.0</v>
      </c>
      <c r="B22" s="15" t="s">
        <v>81</v>
      </c>
      <c r="C22" s="1"/>
      <c r="D22" s="7">
        <v>104.4</v>
      </c>
      <c r="E22" s="7">
        <f t="shared" si="3"/>
        <v>-0.1373447575</v>
      </c>
      <c r="F22" s="7">
        <f t="shared" si="4"/>
        <v>-0.3706005363</v>
      </c>
      <c r="G22" s="1"/>
      <c r="H22" s="7">
        <v>4.0</v>
      </c>
      <c r="I22" s="7">
        <v>1.0</v>
      </c>
      <c r="J22" s="7">
        <f t="shared" ref="J22:K22" si="54">if(ISNUMBER(H22), (H22-average(H:H))/stdev(H:H), "")</f>
        <v>0.3570777979</v>
      </c>
      <c r="K22" s="7">
        <f t="shared" si="54"/>
        <v>0.3069816835</v>
      </c>
      <c r="L22" s="7">
        <f t="shared" si="17"/>
        <v>0.3320297407</v>
      </c>
      <c r="M22" s="7">
        <f t="shared" si="18"/>
        <v>0.5762202189</v>
      </c>
      <c r="N22" s="7"/>
      <c r="O22" s="7">
        <v>455.0</v>
      </c>
      <c r="P22" s="7">
        <v>0.0</v>
      </c>
      <c r="Q22" s="7">
        <f t="shared" si="6"/>
        <v>455</v>
      </c>
      <c r="R22" s="7">
        <f t="shared" si="7"/>
        <v>1</v>
      </c>
      <c r="S22" s="7">
        <f t="shared" si="8"/>
        <v>0.5062565905</v>
      </c>
      <c r="T22" s="7">
        <f t="shared" si="9"/>
        <v>0.02797588135</v>
      </c>
      <c r="U22" s="7">
        <f t="shared" si="10"/>
        <v>0.2671162359</v>
      </c>
      <c r="V22" s="7">
        <f t="shared" si="11"/>
        <v>0.5168328897</v>
      </c>
      <c r="W22" s="1"/>
      <c r="X22" s="7">
        <v>53.84</v>
      </c>
      <c r="Y22" s="7">
        <v>50.59</v>
      </c>
      <c r="Z22" s="7">
        <v>68.42</v>
      </c>
      <c r="AA22" s="7">
        <v>40.23</v>
      </c>
      <c r="AB22" s="7">
        <f t="shared" ref="AB22:AE22" si="55">if(X22=0, -1, (X22-average(X:X))/stdev(X:X))</f>
        <v>-0.333058482</v>
      </c>
      <c r="AC22" s="7">
        <f t="shared" si="55"/>
        <v>0.0163983828</v>
      </c>
      <c r="AD22" s="7">
        <f t="shared" si="55"/>
        <v>0.5748417529</v>
      </c>
      <c r="AE22" s="7">
        <f t="shared" si="55"/>
        <v>-0.2104894595</v>
      </c>
      <c r="AF22" s="7">
        <f t="shared" si="20"/>
        <v>0.01192304853</v>
      </c>
      <c r="AG22" s="7">
        <f t="shared" si="21"/>
        <v>0.1091927128</v>
      </c>
      <c r="AH22" s="1"/>
      <c r="AI22" s="7">
        <f t="shared" si="12"/>
        <v>0.2079113213</v>
      </c>
      <c r="AJ22" s="7">
        <v>0.4124702122253819</v>
      </c>
      <c r="AK22" s="7">
        <f t="shared" si="13"/>
        <v>0.259051044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>
      <c r="A23" s="7">
        <v>174.0</v>
      </c>
      <c r="B23" s="1" t="s">
        <v>79</v>
      </c>
      <c r="C23" s="1"/>
      <c r="D23" s="7">
        <v>85.5</v>
      </c>
      <c r="E23" s="7">
        <f t="shared" si="3"/>
        <v>-0.2840010241</v>
      </c>
      <c r="F23" s="7">
        <f t="shared" si="4"/>
        <v>-0.5329174646</v>
      </c>
      <c r="G23" s="1"/>
      <c r="H23" s="7">
        <v>4.0</v>
      </c>
      <c r="I23" s="7">
        <v>1.0</v>
      </c>
      <c r="J23" s="7">
        <f t="shared" ref="J23:K23" si="56">if(ISNUMBER(H23), (H23-average(H:H))/stdev(H:H), "")</f>
        <v>0.3570777979</v>
      </c>
      <c r="K23" s="7">
        <f t="shared" si="56"/>
        <v>0.3069816835</v>
      </c>
      <c r="L23" s="7">
        <f t="shared" si="17"/>
        <v>0.3320297407</v>
      </c>
      <c r="M23" s="7">
        <f t="shared" si="18"/>
        <v>0.5762202189</v>
      </c>
      <c r="N23" s="7"/>
      <c r="O23" s="7">
        <v>1451.0</v>
      </c>
      <c r="P23" s="7">
        <v>0.0</v>
      </c>
      <c r="Q23" s="7">
        <f t="shared" si="6"/>
        <v>1451</v>
      </c>
      <c r="R23" s="7">
        <f t="shared" si="7"/>
        <v>1</v>
      </c>
      <c r="S23" s="7">
        <f t="shared" si="8"/>
        <v>0.5062565905</v>
      </c>
      <c r="T23" s="7">
        <f t="shared" si="9"/>
        <v>1.650104168</v>
      </c>
      <c r="U23" s="7">
        <f t="shared" si="10"/>
        <v>1.078180379</v>
      </c>
      <c r="V23" s="7">
        <f t="shared" si="11"/>
        <v>1.03835465</v>
      </c>
      <c r="W23" s="1"/>
      <c r="X23" s="7">
        <v>51.43</v>
      </c>
      <c r="Y23" s="7">
        <v>52.67</v>
      </c>
      <c r="Z23" s="7">
        <v>64.97</v>
      </c>
      <c r="AA23" s="7">
        <v>44.14</v>
      </c>
      <c r="AB23" s="7">
        <f t="shared" ref="AB23:AE23" si="57">if(X23=0, -1, (X23-average(X:X))/stdev(X:X))</f>
        <v>-0.4983247958</v>
      </c>
      <c r="AC23" s="7">
        <f t="shared" si="57"/>
        <v>0.1541183137</v>
      </c>
      <c r="AD23" s="7">
        <f t="shared" si="57"/>
        <v>0.2957007122</v>
      </c>
      <c r="AE23" s="7">
        <f t="shared" si="57"/>
        <v>0.08358407076</v>
      </c>
      <c r="AF23" s="7">
        <f t="shared" si="20"/>
        <v>0.008769575194</v>
      </c>
      <c r="AG23" s="7">
        <f t="shared" si="21"/>
        <v>0.09364601002</v>
      </c>
      <c r="AH23" s="1"/>
      <c r="AI23" s="7">
        <f t="shared" si="12"/>
        <v>0.2938258536</v>
      </c>
      <c r="AJ23" s="7">
        <v>0.11496282695657002</v>
      </c>
      <c r="AK23" s="7">
        <f t="shared" si="13"/>
        <v>0.2491100969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>
      <c r="A24" s="7">
        <v>1117.0</v>
      </c>
      <c r="B24" s="1" t="s">
        <v>58</v>
      </c>
      <c r="C24" s="1"/>
      <c r="D24" s="7">
        <v>98.6</v>
      </c>
      <c r="E24" s="7">
        <f t="shared" si="3"/>
        <v>-0.1823503843</v>
      </c>
      <c r="F24" s="7">
        <f t="shared" si="4"/>
        <v>-0.4270250394</v>
      </c>
      <c r="G24" s="1"/>
      <c r="H24" s="7">
        <v>4.0</v>
      </c>
      <c r="I24" s="7">
        <v>1.0</v>
      </c>
      <c r="J24" s="7">
        <f t="shared" ref="J24:K24" si="58">if(ISNUMBER(H24), (H24-average(H:H))/stdev(H:H), "")</f>
        <v>0.3570777979</v>
      </c>
      <c r="K24" s="7">
        <f t="shared" si="58"/>
        <v>0.3069816835</v>
      </c>
      <c r="L24" s="7">
        <f t="shared" si="17"/>
        <v>0.3320297407</v>
      </c>
      <c r="M24" s="7">
        <f t="shared" si="18"/>
        <v>0.5762202189</v>
      </c>
      <c r="N24" s="7"/>
      <c r="O24" s="7">
        <v>365.0</v>
      </c>
      <c r="P24" s="7">
        <v>0.0</v>
      </c>
      <c r="Q24" s="7">
        <f t="shared" si="6"/>
        <v>365</v>
      </c>
      <c r="R24" s="7">
        <f t="shared" si="7"/>
        <v>1</v>
      </c>
      <c r="S24" s="7">
        <f t="shared" si="8"/>
        <v>0.5062565905</v>
      </c>
      <c r="T24" s="7">
        <f t="shared" si="9"/>
        <v>-0.1186019759</v>
      </c>
      <c r="U24" s="7">
        <f t="shared" si="10"/>
        <v>0.1938273073</v>
      </c>
      <c r="V24" s="7">
        <f t="shared" si="11"/>
        <v>0.440258228</v>
      </c>
      <c r="W24" s="1"/>
      <c r="X24" s="7">
        <v>59.38</v>
      </c>
      <c r="Y24" s="7">
        <v>51.39</v>
      </c>
      <c r="Z24" s="7">
        <v>59.03</v>
      </c>
      <c r="AA24" s="7">
        <v>50.0</v>
      </c>
      <c r="AB24" s="7">
        <f t="shared" ref="AB24:AE24" si="59">if(X24=0, -1, (X24-average(X:X))/stdev(X:X))</f>
        <v>0.04684831399</v>
      </c>
      <c r="AC24" s="7">
        <f t="shared" si="59"/>
        <v>0.06936758699</v>
      </c>
      <c r="AD24" s="7">
        <f t="shared" si="59"/>
        <v>-0.1849073406</v>
      </c>
      <c r="AE24" s="7">
        <f t="shared" si="59"/>
        <v>0.5243183131</v>
      </c>
      <c r="AF24" s="7">
        <f t="shared" si="20"/>
        <v>0.1139067184</v>
      </c>
      <c r="AG24" s="7">
        <f t="shared" si="21"/>
        <v>0.3375006939</v>
      </c>
      <c r="AH24" s="1"/>
      <c r="AI24" s="7">
        <f t="shared" si="12"/>
        <v>0.2317385253</v>
      </c>
      <c r="AJ24" s="1"/>
      <c r="AK24" s="7">
        <f t="shared" si="13"/>
        <v>0.2317385253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>
      <c r="A25" s="7">
        <v>513.0</v>
      </c>
      <c r="B25" s="1" t="s">
        <v>93</v>
      </c>
      <c r="C25" s="1"/>
      <c r="D25" s="7">
        <v>28.8</v>
      </c>
      <c r="E25" s="7">
        <f t="shared" si="3"/>
        <v>-0.7239698236</v>
      </c>
      <c r="F25" s="7">
        <f t="shared" si="4"/>
        <v>-0.8508641629</v>
      </c>
      <c r="G25" s="1"/>
      <c r="H25" s="7">
        <v>4.0</v>
      </c>
      <c r="I25" s="7">
        <v>1.0</v>
      </c>
      <c r="J25" s="7">
        <f t="shared" ref="J25:K25" si="60">if(ISNUMBER(H25), (H25-average(H:H))/stdev(H:H), "")</f>
        <v>0.3570777979</v>
      </c>
      <c r="K25" s="7">
        <f t="shared" si="60"/>
        <v>0.3069816835</v>
      </c>
      <c r="L25" s="7">
        <f t="shared" si="17"/>
        <v>0.3320297407</v>
      </c>
      <c r="M25" s="7">
        <f t="shared" si="18"/>
        <v>0.5762202189</v>
      </c>
      <c r="N25" s="7"/>
      <c r="O25" s="7">
        <v>401.0</v>
      </c>
      <c r="P25" s="7">
        <v>0.0</v>
      </c>
      <c r="Q25" s="7">
        <f t="shared" si="6"/>
        <v>401</v>
      </c>
      <c r="R25" s="7">
        <f t="shared" si="7"/>
        <v>1</v>
      </c>
      <c r="S25" s="7">
        <f t="shared" si="8"/>
        <v>0.5062565905</v>
      </c>
      <c r="T25" s="7">
        <f t="shared" si="9"/>
        <v>-0.05997083298</v>
      </c>
      <c r="U25" s="7">
        <f t="shared" si="10"/>
        <v>0.2231428787</v>
      </c>
      <c r="V25" s="7">
        <f t="shared" si="11"/>
        <v>0.4723800152</v>
      </c>
      <c r="W25" s="1"/>
      <c r="X25" s="7">
        <v>64.45</v>
      </c>
      <c r="Y25" s="7">
        <v>68.29</v>
      </c>
      <c r="Z25" s="7">
        <v>68.84</v>
      </c>
      <c r="AA25" s="7">
        <v>59.51</v>
      </c>
      <c r="AB25" s="7">
        <f t="shared" ref="AB25:AE25" si="61">if(X25=0, -1, (X25-average(X:X))/stdev(X:X))</f>
        <v>0.3945247501</v>
      </c>
      <c r="AC25" s="7">
        <f t="shared" si="61"/>
        <v>1.188342026</v>
      </c>
      <c r="AD25" s="7">
        <f t="shared" si="61"/>
        <v>0.6088241405</v>
      </c>
      <c r="AE25" s="7">
        <f t="shared" si="61"/>
        <v>1.239571324</v>
      </c>
      <c r="AF25" s="7">
        <f t="shared" si="20"/>
        <v>0.8578155601</v>
      </c>
      <c r="AG25" s="7">
        <f t="shared" si="21"/>
        <v>0.9261833296</v>
      </c>
      <c r="AH25" s="1"/>
      <c r="AI25" s="7">
        <f t="shared" si="12"/>
        <v>0.2809798502</v>
      </c>
      <c r="AJ25" s="7">
        <v>-0.02634034712750692</v>
      </c>
      <c r="AK25" s="7">
        <f t="shared" si="13"/>
        <v>0.2041498009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>
      <c r="A26" s="7">
        <v>616.0</v>
      </c>
      <c r="B26" s="1" t="s">
        <v>95</v>
      </c>
      <c r="C26" s="1"/>
      <c r="D26" s="7">
        <v>198.1</v>
      </c>
      <c r="E26" s="7">
        <f t="shared" si="3"/>
        <v>0.5897289024</v>
      </c>
      <c r="F26" s="7">
        <f t="shared" si="4"/>
        <v>0.767938085</v>
      </c>
      <c r="G26" s="1"/>
      <c r="H26" s="7">
        <v>4.0</v>
      </c>
      <c r="I26" s="7">
        <v>0.0</v>
      </c>
      <c r="J26" s="7">
        <f t="shared" ref="J26:K26" si="62">if(ISNUMBER(H26), (H26-average(H:H))/stdev(H:H), "")</f>
        <v>0.3570777979</v>
      </c>
      <c r="K26" s="7">
        <f t="shared" si="62"/>
        <v>-2.033753653</v>
      </c>
      <c r="L26" s="7">
        <f t="shared" si="17"/>
        <v>-0.8383379276</v>
      </c>
      <c r="M26" s="7">
        <f t="shared" si="18"/>
        <v>-0.9156079552</v>
      </c>
      <c r="N26" s="7"/>
      <c r="O26" s="7">
        <v>406.0</v>
      </c>
      <c r="P26" s="7">
        <v>0.0</v>
      </c>
      <c r="Q26" s="7">
        <f t="shared" si="6"/>
        <v>406</v>
      </c>
      <c r="R26" s="7">
        <f t="shared" si="7"/>
        <v>1</v>
      </c>
      <c r="S26" s="7">
        <f t="shared" si="8"/>
        <v>0.5062565905</v>
      </c>
      <c r="T26" s="7">
        <f t="shared" si="9"/>
        <v>-0.05182761869</v>
      </c>
      <c r="U26" s="7">
        <f t="shared" si="10"/>
        <v>0.2272144859</v>
      </c>
      <c r="V26" s="7">
        <f t="shared" si="11"/>
        <v>0.4766702066</v>
      </c>
      <c r="W26" s="1"/>
      <c r="X26" s="7">
        <v>56.25</v>
      </c>
      <c r="Y26" s="7">
        <v>52.34</v>
      </c>
      <c r="Z26" s="7">
        <v>66.41</v>
      </c>
      <c r="AA26" s="7">
        <v>46.09</v>
      </c>
      <c r="AB26" s="7">
        <f t="shared" ref="AB26:AE26" si="63">if(X26=0, -1, (X26-average(X:X))/stdev(X:X))</f>
        <v>-0.1677921682</v>
      </c>
      <c r="AC26" s="7">
        <f t="shared" si="63"/>
        <v>0.132268517</v>
      </c>
      <c r="AD26" s="7">
        <f t="shared" si="63"/>
        <v>0.4122117553</v>
      </c>
      <c r="AE26" s="7">
        <f t="shared" si="63"/>
        <v>0.2302447828</v>
      </c>
      <c r="AF26" s="7">
        <f t="shared" si="20"/>
        <v>0.1517332217</v>
      </c>
      <c r="AG26" s="7">
        <f t="shared" si="21"/>
        <v>0.3895294876</v>
      </c>
      <c r="AH26" s="1"/>
      <c r="AI26" s="7">
        <f t="shared" si="12"/>
        <v>0.179632456</v>
      </c>
      <c r="AJ26" s="7">
        <v>0.18953942420631442</v>
      </c>
      <c r="AK26" s="7">
        <f t="shared" si="13"/>
        <v>0.1821091981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>
      <c r="A27" s="7">
        <v>200.0</v>
      </c>
      <c r="B27" s="1" t="s">
        <v>96</v>
      </c>
      <c r="C27" s="1"/>
      <c r="D27" s="7">
        <v>48.6</v>
      </c>
      <c r="E27" s="7">
        <f t="shared" si="3"/>
        <v>-0.5703299254</v>
      </c>
      <c r="F27" s="7">
        <f t="shared" si="4"/>
        <v>-0.7552019103</v>
      </c>
      <c r="G27" s="1"/>
      <c r="H27" s="7">
        <v>4.0</v>
      </c>
      <c r="I27" s="7">
        <v>1.0</v>
      </c>
      <c r="J27" s="7">
        <f t="shared" ref="J27:K27" si="64">if(ISNUMBER(H27), (H27-average(H:H))/stdev(H:H), "")</f>
        <v>0.3570777979</v>
      </c>
      <c r="K27" s="7">
        <f t="shared" si="64"/>
        <v>0.3069816835</v>
      </c>
      <c r="L27" s="7">
        <f t="shared" si="17"/>
        <v>0.3320297407</v>
      </c>
      <c r="M27" s="7">
        <f t="shared" si="18"/>
        <v>0.5762202189</v>
      </c>
      <c r="N27" s="7"/>
      <c r="O27" s="7">
        <v>277.0</v>
      </c>
      <c r="P27" s="7">
        <v>0.0</v>
      </c>
      <c r="Q27" s="7">
        <f t="shared" si="6"/>
        <v>277</v>
      </c>
      <c r="R27" s="7">
        <f t="shared" si="7"/>
        <v>1</v>
      </c>
      <c r="S27" s="7">
        <f t="shared" si="8"/>
        <v>0.5062565905</v>
      </c>
      <c r="T27" s="7">
        <f t="shared" si="9"/>
        <v>-0.2619225474</v>
      </c>
      <c r="U27" s="7">
        <f t="shared" si="10"/>
        <v>0.1221670216</v>
      </c>
      <c r="V27" s="7">
        <f t="shared" si="11"/>
        <v>0.3495239928</v>
      </c>
      <c r="W27" s="1"/>
      <c r="X27" s="7">
        <v>68.75</v>
      </c>
      <c r="Y27" s="7">
        <v>52.8</v>
      </c>
      <c r="Z27" s="7">
        <v>71.22</v>
      </c>
      <c r="AA27" s="7">
        <v>54.56</v>
      </c>
      <c r="AB27" s="7">
        <f t="shared" ref="AB27:AE27" si="65">if(X27=0, -1, (X27-average(X:X))/stdev(X:X))</f>
        <v>0.689398256</v>
      </c>
      <c r="AC27" s="7">
        <f t="shared" si="65"/>
        <v>0.1627258094</v>
      </c>
      <c r="AD27" s="7">
        <f t="shared" si="65"/>
        <v>0.8013910034</v>
      </c>
      <c r="AE27" s="7">
        <f t="shared" si="65"/>
        <v>0.8672787474</v>
      </c>
      <c r="AF27" s="7">
        <f t="shared" si="20"/>
        <v>0.630198454</v>
      </c>
      <c r="AG27" s="7">
        <f t="shared" si="21"/>
        <v>0.7938503978</v>
      </c>
      <c r="AH27" s="1"/>
      <c r="AI27" s="7">
        <f t="shared" si="12"/>
        <v>0.2410981748</v>
      </c>
      <c r="AJ27" s="7">
        <v>-0.004249277315329701</v>
      </c>
      <c r="AK27" s="7">
        <f t="shared" si="13"/>
        <v>0.1797613118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>
      <c r="A28" s="7">
        <v>949.0</v>
      </c>
      <c r="B28" s="1" t="s">
        <v>98</v>
      </c>
      <c r="C28" s="1"/>
      <c r="D28" s="7">
        <v>28.1</v>
      </c>
      <c r="E28" s="7">
        <f t="shared" si="3"/>
        <v>-0.7294015372</v>
      </c>
      <c r="F28" s="7">
        <f t="shared" si="4"/>
        <v>-0.8540500789</v>
      </c>
      <c r="G28" s="1"/>
      <c r="H28" s="7">
        <v>4.0</v>
      </c>
      <c r="I28" s="7">
        <v>1.0</v>
      </c>
      <c r="J28" s="7">
        <f t="shared" ref="J28:K28" si="66">if(ISNUMBER(H28), (H28-average(H:H))/stdev(H:H), "")</f>
        <v>0.3570777979</v>
      </c>
      <c r="K28" s="7">
        <f t="shared" si="66"/>
        <v>0.3069816835</v>
      </c>
      <c r="L28" s="7">
        <f t="shared" si="17"/>
        <v>0.3320297407</v>
      </c>
      <c r="M28" s="7">
        <f t="shared" si="18"/>
        <v>0.5762202189</v>
      </c>
      <c r="N28" s="7"/>
      <c r="O28" s="7">
        <v>223.0</v>
      </c>
      <c r="P28" s="7">
        <v>0.0</v>
      </c>
      <c r="Q28" s="7">
        <f t="shared" si="6"/>
        <v>223</v>
      </c>
      <c r="R28" s="7">
        <f t="shared" si="7"/>
        <v>1</v>
      </c>
      <c r="S28" s="7">
        <f t="shared" si="8"/>
        <v>0.5062565905</v>
      </c>
      <c r="T28" s="7">
        <f t="shared" si="9"/>
        <v>-0.3498692617</v>
      </c>
      <c r="U28" s="7">
        <f t="shared" si="10"/>
        <v>0.07819366439</v>
      </c>
      <c r="V28" s="7">
        <f t="shared" si="11"/>
        <v>0.2796313008</v>
      </c>
      <c r="W28" s="1"/>
      <c r="X28" s="7">
        <v>65.43</v>
      </c>
      <c r="Y28" s="7">
        <v>66.73</v>
      </c>
      <c r="Z28" s="7">
        <v>61.85</v>
      </c>
      <c r="AA28" s="7">
        <v>55.73</v>
      </c>
      <c r="AB28" s="7">
        <f t="shared" ref="AB28:AE28" si="67">if(X28=0, -1, (X28-average(X:X))/stdev(X:X))</f>
        <v>0.4617284793</v>
      </c>
      <c r="AC28" s="7">
        <f t="shared" si="67"/>
        <v>1.085052077</v>
      </c>
      <c r="AD28" s="7">
        <f t="shared" si="67"/>
        <v>0.04326011878</v>
      </c>
      <c r="AE28" s="7">
        <f t="shared" si="67"/>
        <v>0.9552751747</v>
      </c>
      <c r="AF28" s="7">
        <f t="shared" si="20"/>
        <v>0.6363289625</v>
      </c>
      <c r="AG28" s="7">
        <f t="shared" si="21"/>
        <v>0.7977023019</v>
      </c>
      <c r="AH28" s="1"/>
      <c r="AI28" s="7">
        <f t="shared" si="12"/>
        <v>0.1998759357</v>
      </c>
      <c r="AJ28" s="7">
        <v>-0.05107982551242084</v>
      </c>
      <c r="AK28" s="7">
        <f t="shared" si="13"/>
        <v>0.1371369954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>
      <c r="A29" s="7">
        <v>1042.0</v>
      </c>
      <c r="B29" s="1" t="s">
        <v>100</v>
      </c>
      <c r="C29" s="1"/>
      <c r="D29" s="7">
        <v>57.3</v>
      </c>
      <c r="E29" s="7">
        <f t="shared" si="3"/>
        <v>-0.5028214852</v>
      </c>
      <c r="F29" s="7">
        <f t="shared" si="4"/>
        <v>-0.7090990659</v>
      </c>
      <c r="G29" s="1"/>
      <c r="H29" s="7">
        <v>4.0</v>
      </c>
      <c r="I29" s="7">
        <v>1.0</v>
      </c>
      <c r="J29" s="7">
        <f t="shared" ref="J29:K29" si="68">if(ISNUMBER(H29), (H29-average(H:H))/stdev(H:H), "")</f>
        <v>0.3570777979</v>
      </c>
      <c r="K29" s="7">
        <f t="shared" si="68"/>
        <v>0.3069816835</v>
      </c>
      <c r="L29" s="7">
        <f t="shared" si="17"/>
        <v>0.3320297407</v>
      </c>
      <c r="M29" s="7">
        <f t="shared" si="18"/>
        <v>0.5762202189</v>
      </c>
      <c r="N29" s="7"/>
      <c r="O29" s="7">
        <v>2235.0</v>
      </c>
      <c r="P29" s="7">
        <v>100.0</v>
      </c>
      <c r="Q29" s="7">
        <f t="shared" si="6"/>
        <v>2335</v>
      </c>
      <c r="R29" s="7">
        <f t="shared" si="7"/>
        <v>0.9143468951</v>
      </c>
      <c r="S29" s="7">
        <f t="shared" si="8"/>
        <v>0.3952800546</v>
      </c>
      <c r="T29" s="7">
        <f t="shared" si="9"/>
        <v>3.089824454</v>
      </c>
      <c r="U29" s="7">
        <f t="shared" si="10"/>
        <v>1.742552254</v>
      </c>
      <c r="V29" s="7">
        <f t="shared" si="11"/>
        <v>1.320057671</v>
      </c>
      <c r="W29" s="1"/>
      <c r="X29" s="7">
        <v>49.35</v>
      </c>
      <c r="Y29" s="7">
        <v>39.0</v>
      </c>
      <c r="Z29" s="7">
        <v>63.54</v>
      </c>
      <c r="AA29" s="7">
        <v>41.6</v>
      </c>
      <c r="AB29" s="7">
        <f t="shared" ref="AB29:AE29" si="69">if(X29=0, -1, (X29-average(X:X))/stdev(X:X))</f>
        <v>-0.6409612824</v>
      </c>
      <c r="AC29" s="7">
        <f t="shared" si="69"/>
        <v>-0.7509929629</v>
      </c>
      <c r="AD29" s="7">
        <f t="shared" si="69"/>
        <v>0.1799987735</v>
      </c>
      <c r="AE29" s="7">
        <f t="shared" si="69"/>
        <v>-0.107450908</v>
      </c>
      <c r="AF29" s="7">
        <f t="shared" si="20"/>
        <v>-0.329851595</v>
      </c>
      <c r="AG29" s="7">
        <f t="shared" si="21"/>
        <v>-0.5743270801</v>
      </c>
      <c r="AH29" s="1"/>
      <c r="AI29" s="7">
        <f t="shared" si="12"/>
        <v>0.1532129359</v>
      </c>
      <c r="AJ29" s="7">
        <v>0.013170877905720814</v>
      </c>
      <c r="AK29" s="7">
        <f t="shared" si="13"/>
        <v>0.1182024214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>
      <c r="A30" s="7">
        <v>755.0</v>
      </c>
      <c r="B30" s="1" t="s">
        <v>84</v>
      </c>
      <c r="C30" s="1"/>
      <c r="D30" s="7">
        <v>59.3</v>
      </c>
      <c r="E30" s="7">
        <f t="shared" si="3"/>
        <v>-0.4873023036</v>
      </c>
      <c r="F30" s="7">
        <f t="shared" si="4"/>
        <v>-0.6980704145</v>
      </c>
      <c r="G30" s="1"/>
      <c r="H30" s="7">
        <v>4.0</v>
      </c>
      <c r="I30" s="7">
        <v>1.0</v>
      </c>
      <c r="J30" s="7">
        <f t="shared" ref="J30:K30" si="70">if(ISNUMBER(H30), (H30-average(H:H))/stdev(H:H), "")</f>
        <v>0.3570777979</v>
      </c>
      <c r="K30" s="7">
        <f t="shared" si="70"/>
        <v>0.3069816835</v>
      </c>
      <c r="L30" s="7">
        <f t="shared" si="17"/>
        <v>0.3320297407</v>
      </c>
      <c r="M30" s="7">
        <f t="shared" si="18"/>
        <v>0.5762202189</v>
      </c>
      <c r="N30" s="7"/>
      <c r="O30" s="7">
        <v>165.0</v>
      </c>
      <c r="P30" s="7">
        <v>0.0</v>
      </c>
      <c r="Q30" s="7">
        <f t="shared" si="6"/>
        <v>165</v>
      </c>
      <c r="R30" s="7">
        <f t="shared" si="7"/>
        <v>1</v>
      </c>
      <c r="S30" s="7">
        <f t="shared" si="8"/>
        <v>0.5062565905</v>
      </c>
      <c r="T30" s="7">
        <f t="shared" si="9"/>
        <v>-0.4443305474</v>
      </c>
      <c r="U30" s="7">
        <f t="shared" si="10"/>
        <v>0.03096302151</v>
      </c>
      <c r="V30" s="7">
        <f t="shared" si="11"/>
        <v>0.1759631254</v>
      </c>
      <c r="W30" s="1"/>
      <c r="X30" s="7">
        <v>57.62</v>
      </c>
      <c r="Y30" s="7">
        <v>53.71</v>
      </c>
      <c r="Z30" s="7">
        <v>60.48</v>
      </c>
      <c r="AA30" s="7">
        <v>57.94</v>
      </c>
      <c r="AB30" s="7">
        <f t="shared" ref="AB30:AE30" si="71">if(X30=0, -1, (X30-average(X:X))/stdev(X:X))</f>
        <v>-0.07384409775</v>
      </c>
      <c r="AC30" s="7">
        <f t="shared" si="71"/>
        <v>0.2229782791</v>
      </c>
      <c r="AD30" s="7">
        <f t="shared" si="71"/>
        <v>-0.06758719306</v>
      </c>
      <c r="AE30" s="7">
        <f t="shared" si="71"/>
        <v>1.121490648</v>
      </c>
      <c r="AF30" s="7">
        <f t="shared" si="20"/>
        <v>0.3007594092</v>
      </c>
      <c r="AG30" s="7">
        <f t="shared" si="21"/>
        <v>0.5484153619</v>
      </c>
      <c r="AH30" s="1"/>
      <c r="AI30" s="7">
        <f t="shared" si="12"/>
        <v>0.1506320729</v>
      </c>
      <c r="AJ30" s="7">
        <v>0.013448405129643055</v>
      </c>
      <c r="AK30" s="7">
        <f t="shared" si="13"/>
        <v>0.116336156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>
      <c r="A31" s="7">
        <v>865.0</v>
      </c>
      <c r="B31" s="2" t="s">
        <v>73</v>
      </c>
      <c r="C31" s="1"/>
      <c r="D31" s="7">
        <v>230.6</v>
      </c>
      <c r="E31" s="7">
        <f t="shared" si="3"/>
        <v>0.8419156041</v>
      </c>
      <c r="F31" s="7">
        <f t="shared" si="4"/>
        <v>0.9175595916</v>
      </c>
      <c r="G31" s="1"/>
      <c r="H31" s="7">
        <v>4.0</v>
      </c>
      <c r="I31" s="7">
        <v>1.0</v>
      </c>
      <c r="J31" s="7">
        <f t="shared" ref="J31:K31" si="72">if(ISNUMBER(H31), (H31-average(H:H))/stdev(H:H), "")</f>
        <v>0.3570777979</v>
      </c>
      <c r="K31" s="7">
        <f t="shared" si="72"/>
        <v>0.3069816835</v>
      </c>
      <c r="L31" s="7">
        <f t="shared" si="17"/>
        <v>0.3320297407</v>
      </c>
      <c r="M31" s="7">
        <f t="shared" si="18"/>
        <v>0.5762202189</v>
      </c>
      <c r="N31" s="7"/>
      <c r="O31" s="7">
        <v>126.0</v>
      </c>
      <c r="P31" s="7">
        <v>100.0</v>
      </c>
      <c r="Q31" s="7">
        <f t="shared" si="6"/>
        <v>226</v>
      </c>
      <c r="R31" s="7">
        <f t="shared" si="7"/>
        <v>0.1150442478</v>
      </c>
      <c r="S31" s="7">
        <f t="shared" si="8"/>
        <v>-0.6403372646</v>
      </c>
      <c r="T31" s="7">
        <f t="shared" si="9"/>
        <v>-0.3449833331</v>
      </c>
      <c r="U31" s="7">
        <f t="shared" si="10"/>
        <v>-0.4926602989</v>
      </c>
      <c r="V31" s="7">
        <f t="shared" si="11"/>
        <v>-0.7018976413</v>
      </c>
      <c r="W31" s="1"/>
      <c r="X31" s="7">
        <v>52.15</v>
      </c>
      <c r="Y31" s="7">
        <v>38.41</v>
      </c>
      <c r="Z31" s="7">
        <v>65.76</v>
      </c>
      <c r="AA31" s="7">
        <v>39.45</v>
      </c>
      <c r="AB31" s="7">
        <f t="shared" ref="AB31:AE31" si="73">if(X31=0, -1, (X31-average(X:X))/stdev(X:X))</f>
        <v>-0.4489506274</v>
      </c>
      <c r="AC31" s="7">
        <f t="shared" si="73"/>
        <v>-0.790057751</v>
      </c>
      <c r="AD31" s="7">
        <f t="shared" si="73"/>
        <v>0.359619965</v>
      </c>
      <c r="AE31" s="7">
        <f t="shared" si="73"/>
        <v>-0.2691537444</v>
      </c>
      <c r="AF31" s="7">
        <f t="shared" si="20"/>
        <v>-0.2871355394</v>
      </c>
      <c r="AG31" s="7">
        <f t="shared" si="21"/>
        <v>-0.5358502957</v>
      </c>
      <c r="AH31" s="1"/>
      <c r="AI31" s="7">
        <f t="shared" si="12"/>
        <v>0.06400796836</v>
      </c>
      <c r="AJ31" s="7">
        <v>0.13928509744006923</v>
      </c>
      <c r="AK31" s="7">
        <f t="shared" si="13"/>
        <v>0.08282725063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>
      <c r="A32" s="7">
        <v>877.0</v>
      </c>
      <c r="B32" s="1" t="s">
        <v>94</v>
      </c>
      <c r="C32" s="1"/>
      <c r="D32" s="7">
        <v>130.3</v>
      </c>
      <c r="E32" s="7">
        <f t="shared" si="3"/>
        <v>0.06362864474</v>
      </c>
      <c r="F32" s="7">
        <f t="shared" si="4"/>
        <v>0.2522471897</v>
      </c>
      <c r="G32" s="1"/>
      <c r="H32" s="7">
        <v>4.0</v>
      </c>
      <c r="I32" s="7">
        <v>1.0</v>
      </c>
      <c r="J32" s="7">
        <f t="shared" ref="J32:K32" si="74">if(ISNUMBER(H32), (H32-average(H:H))/stdev(H:H), "")</f>
        <v>0.3570777979</v>
      </c>
      <c r="K32" s="7">
        <f t="shared" si="74"/>
        <v>0.3069816835</v>
      </c>
      <c r="L32" s="7">
        <f t="shared" si="17"/>
        <v>0.3320297407</v>
      </c>
      <c r="M32" s="7">
        <f t="shared" si="18"/>
        <v>0.5762202189</v>
      </c>
      <c r="N32" s="7"/>
      <c r="O32" s="7">
        <v>102.0</v>
      </c>
      <c r="P32" s="7">
        <v>100.0</v>
      </c>
      <c r="Q32" s="7">
        <f t="shared" si="6"/>
        <v>202</v>
      </c>
      <c r="R32" s="7">
        <f t="shared" si="7"/>
        <v>0.009900990099</v>
      </c>
      <c r="S32" s="7">
        <f t="shared" si="8"/>
        <v>-0.7765662375</v>
      </c>
      <c r="T32" s="7">
        <f t="shared" si="9"/>
        <v>-0.3840707617</v>
      </c>
      <c r="U32" s="7">
        <f t="shared" si="10"/>
        <v>-0.5803184996</v>
      </c>
      <c r="V32" s="7">
        <f t="shared" si="11"/>
        <v>-0.7617863871</v>
      </c>
      <c r="W32" s="1"/>
      <c r="X32" s="7">
        <v>75.59</v>
      </c>
      <c r="Y32" s="7">
        <v>66.41</v>
      </c>
      <c r="Z32" s="7">
        <v>72.27</v>
      </c>
      <c r="AA32" s="7">
        <v>41.67</v>
      </c>
      <c r="AB32" s="7">
        <f t="shared" ref="AB32:AE32" si="75">if(X32=0, -1, (X32-average(X:X))/stdev(X:X))</f>
        <v>1.158452856</v>
      </c>
      <c r="AC32" s="7">
        <f t="shared" si="75"/>
        <v>1.063864396</v>
      </c>
      <c r="AD32" s="7">
        <f t="shared" si="75"/>
        <v>0.8863469723</v>
      </c>
      <c r="AE32" s="7">
        <f t="shared" si="75"/>
        <v>-0.1021861645</v>
      </c>
      <c r="AF32" s="7">
        <f t="shared" si="20"/>
        <v>0.7516195149</v>
      </c>
      <c r="AG32" s="7">
        <f t="shared" si="21"/>
        <v>0.8669599269</v>
      </c>
      <c r="AH32" s="1"/>
      <c r="AI32" s="7">
        <f t="shared" si="12"/>
        <v>0.2334102371</v>
      </c>
      <c r="AJ32" s="7">
        <v>-0.3861498807723328</v>
      </c>
      <c r="AK32" s="7">
        <f t="shared" si="13"/>
        <v>0.07852020765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>
      <c r="A33" s="7">
        <v>1062.0</v>
      </c>
      <c r="B33" s="1" t="s">
        <v>90</v>
      </c>
      <c r="C33" s="1"/>
      <c r="D33" s="7">
        <v>86.2</v>
      </c>
      <c r="E33" s="7">
        <f t="shared" si="3"/>
        <v>-0.2785693105</v>
      </c>
      <c r="F33" s="7">
        <f t="shared" si="4"/>
        <v>-0.5277966564</v>
      </c>
      <c r="G33" s="1"/>
      <c r="H33" s="7">
        <v>4.0</v>
      </c>
      <c r="I33" s="7">
        <v>1.0</v>
      </c>
      <c r="J33" s="7">
        <f t="shared" ref="J33:K33" si="76">if(ISNUMBER(H33), (H33-average(H:H))/stdev(H:H), "")</f>
        <v>0.3570777979</v>
      </c>
      <c r="K33" s="7">
        <f t="shared" si="76"/>
        <v>0.3069816835</v>
      </c>
      <c r="L33" s="7">
        <f t="shared" si="17"/>
        <v>0.3320297407</v>
      </c>
      <c r="M33" s="7">
        <f t="shared" si="18"/>
        <v>0.5762202189</v>
      </c>
      <c r="N33" s="7"/>
      <c r="O33" s="7">
        <v>5.0</v>
      </c>
      <c r="P33" s="7">
        <v>0.0</v>
      </c>
      <c r="Q33" s="7">
        <f t="shared" si="6"/>
        <v>5</v>
      </c>
      <c r="R33" s="7">
        <f t="shared" si="7"/>
        <v>1</v>
      </c>
      <c r="S33" s="7">
        <f t="shared" si="8"/>
        <v>0.5062565905</v>
      </c>
      <c r="T33" s="7">
        <f t="shared" si="9"/>
        <v>-0.7049134047</v>
      </c>
      <c r="U33" s="7">
        <f t="shared" si="10"/>
        <v>-0.09932840712</v>
      </c>
      <c r="V33" s="7">
        <f t="shared" si="11"/>
        <v>-0.3151640955</v>
      </c>
      <c r="W33" s="1"/>
      <c r="X33" s="7">
        <v>68.82</v>
      </c>
      <c r="Y33" s="7">
        <v>64.52</v>
      </c>
      <c r="Z33" s="7">
        <v>69.21</v>
      </c>
      <c r="AA33" s="7">
        <v>48.63</v>
      </c>
      <c r="AB33" s="7">
        <f t="shared" ref="AB33:AE33" si="77">if(X33=0, -1, (X33-average(X:X))/stdev(X:X))</f>
        <v>0.6941985224</v>
      </c>
      <c r="AC33" s="7">
        <f t="shared" si="77"/>
        <v>0.9387246508</v>
      </c>
      <c r="AD33" s="7">
        <f t="shared" si="77"/>
        <v>0.6387610057</v>
      </c>
      <c r="AE33" s="7">
        <f t="shared" si="77"/>
        <v>0.4212797616</v>
      </c>
      <c r="AF33" s="7">
        <f t="shared" si="20"/>
        <v>0.6732409851</v>
      </c>
      <c r="AG33" s="7">
        <f t="shared" si="21"/>
        <v>0.8205126356</v>
      </c>
      <c r="AH33" s="1"/>
      <c r="AI33" s="7">
        <f t="shared" si="12"/>
        <v>0.1384430256</v>
      </c>
      <c r="AJ33" s="7">
        <v>-0.3364733876232001</v>
      </c>
      <c r="AK33" s="7">
        <f t="shared" si="13"/>
        <v>0.01971392232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>
      <c r="A34" s="7">
        <v>205.0</v>
      </c>
      <c r="B34" s="1" t="s">
        <v>106</v>
      </c>
      <c r="C34" s="1"/>
      <c r="D34" s="7">
        <v>29.4</v>
      </c>
      <c r="E34" s="7">
        <f t="shared" si="3"/>
        <v>-0.7193140691</v>
      </c>
      <c r="F34" s="7">
        <f t="shared" si="4"/>
        <v>-0.8481238525</v>
      </c>
      <c r="G34" s="1"/>
      <c r="H34" s="7">
        <v>4.0</v>
      </c>
      <c r="I34" s="7">
        <v>1.0</v>
      </c>
      <c r="J34" s="7">
        <f t="shared" ref="J34:K34" si="78">if(ISNUMBER(H34), (H34-average(H:H))/stdev(H:H), "")</f>
        <v>0.3570777979</v>
      </c>
      <c r="K34" s="7">
        <f t="shared" si="78"/>
        <v>0.3069816835</v>
      </c>
      <c r="L34" s="7">
        <f t="shared" si="17"/>
        <v>0.3320297407</v>
      </c>
      <c r="M34" s="7">
        <f t="shared" si="18"/>
        <v>0.5762202189</v>
      </c>
      <c r="N34" s="7"/>
      <c r="O34" s="7">
        <v>200.0</v>
      </c>
      <c r="P34" s="7">
        <v>0.0</v>
      </c>
      <c r="Q34" s="7">
        <f t="shared" si="6"/>
        <v>200</v>
      </c>
      <c r="R34" s="7">
        <f t="shared" si="7"/>
        <v>1</v>
      </c>
      <c r="S34" s="7">
        <f t="shared" si="8"/>
        <v>0.5062565905</v>
      </c>
      <c r="T34" s="7">
        <f t="shared" si="9"/>
        <v>-0.3873280474</v>
      </c>
      <c r="U34" s="7">
        <f t="shared" si="10"/>
        <v>0.05946427152</v>
      </c>
      <c r="V34" s="7">
        <f t="shared" si="11"/>
        <v>0.2438529711</v>
      </c>
      <c r="W34" s="1"/>
      <c r="X34" s="7">
        <v>49.15</v>
      </c>
      <c r="Y34" s="7">
        <v>68.36</v>
      </c>
      <c r="Z34" s="7">
        <v>69.34</v>
      </c>
      <c r="AA34" s="7">
        <v>50.46</v>
      </c>
      <c r="AB34" s="7">
        <f t="shared" ref="AB34:AE34" si="79">if(X34=0, -1, (X34-average(X:X))/stdev(X:X))</f>
        <v>-0.6546763292</v>
      </c>
      <c r="AC34" s="7">
        <f t="shared" si="79"/>
        <v>1.192976831</v>
      </c>
      <c r="AD34" s="7">
        <f t="shared" si="79"/>
        <v>0.6492793638</v>
      </c>
      <c r="AE34" s="7">
        <f t="shared" si="79"/>
        <v>0.558915199</v>
      </c>
      <c r="AF34" s="7">
        <f t="shared" si="20"/>
        <v>0.4366237661</v>
      </c>
      <c r="AG34" s="7">
        <f t="shared" si="21"/>
        <v>0.6607751252</v>
      </c>
      <c r="AH34" s="1"/>
      <c r="AI34" s="7">
        <f t="shared" si="12"/>
        <v>0.1581811157</v>
      </c>
      <c r="AJ34" s="7">
        <v>-0.42484508140208993</v>
      </c>
      <c r="AK34" s="7">
        <f t="shared" si="13"/>
        <v>0.01242456642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>
      <c r="A35" s="7">
        <v>869.0</v>
      </c>
      <c r="B35" s="1" t="s">
        <v>107</v>
      </c>
      <c r="C35" s="1"/>
      <c r="D35" s="7">
        <v>32.9</v>
      </c>
      <c r="E35" s="7">
        <f t="shared" si="3"/>
        <v>-0.6921555013</v>
      </c>
      <c r="F35" s="7">
        <f t="shared" si="4"/>
        <v>-0.8319588339</v>
      </c>
      <c r="G35" s="1"/>
      <c r="H35" s="7">
        <v>4.0</v>
      </c>
      <c r="I35" s="7">
        <v>1.0</v>
      </c>
      <c r="J35" s="7">
        <f t="shared" ref="J35:K35" si="80">if(ISNUMBER(H35), (H35-average(H:H))/stdev(H:H), "")</f>
        <v>0.3570777979</v>
      </c>
      <c r="K35" s="7">
        <f t="shared" si="80"/>
        <v>0.3069816835</v>
      </c>
      <c r="L35" s="7">
        <f t="shared" si="17"/>
        <v>0.3320297407</v>
      </c>
      <c r="M35" s="7">
        <f t="shared" si="18"/>
        <v>0.5762202189</v>
      </c>
      <c r="N35" s="7"/>
      <c r="O35" s="7">
        <v>1188.0</v>
      </c>
      <c r="P35" s="7">
        <v>0.0</v>
      </c>
      <c r="Q35" s="7">
        <f t="shared" si="6"/>
        <v>1188</v>
      </c>
      <c r="R35" s="7">
        <f t="shared" si="7"/>
        <v>1</v>
      </c>
      <c r="S35" s="7">
        <f t="shared" si="8"/>
        <v>0.5062565905</v>
      </c>
      <c r="T35" s="7">
        <f t="shared" si="9"/>
        <v>1.221771096</v>
      </c>
      <c r="U35" s="7">
        <f t="shared" si="10"/>
        <v>0.8640138433</v>
      </c>
      <c r="V35" s="7">
        <f t="shared" si="11"/>
        <v>0.9295234496</v>
      </c>
      <c r="W35" s="1"/>
      <c r="X35" s="7">
        <v>63.41</v>
      </c>
      <c r="Y35" s="7">
        <v>51.76</v>
      </c>
      <c r="Z35" s="7">
        <v>55.73</v>
      </c>
      <c r="AA35" s="7">
        <v>36.52</v>
      </c>
      <c r="AB35" s="7">
        <f t="shared" ref="AB35:AE35" si="81">if(X35=0, -1, (X35-average(X:X))/stdev(X:X))</f>
        <v>0.3232065068</v>
      </c>
      <c r="AC35" s="7">
        <f t="shared" si="81"/>
        <v>0.09386584393</v>
      </c>
      <c r="AD35" s="7">
        <f t="shared" si="81"/>
        <v>-0.4519118144</v>
      </c>
      <c r="AE35" s="7">
        <f t="shared" si="81"/>
        <v>-0.4895208655</v>
      </c>
      <c r="AF35" s="7">
        <f t="shared" si="20"/>
        <v>-0.1310900823</v>
      </c>
      <c r="AG35" s="7">
        <f t="shared" si="21"/>
        <v>-0.362063644</v>
      </c>
      <c r="AH35" s="1"/>
      <c r="AI35" s="7">
        <f t="shared" si="12"/>
        <v>0.07793029765</v>
      </c>
      <c r="AJ35" s="7">
        <v>-0.21083617469424365</v>
      </c>
      <c r="AK35" s="7">
        <f t="shared" si="13"/>
        <v>0.005738679565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>
      <c r="A36" s="7">
        <v>1233.0</v>
      </c>
      <c r="B36" s="2" t="s">
        <v>109</v>
      </c>
      <c r="C36" s="1"/>
      <c r="D36" s="7">
        <v>193.5</v>
      </c>
      <c r="E36" s="7">
        <f t="shared" si="3"/>
        <v>0.5540347847</v>
      </c>
      <c r="F36" s="7">
        <f t="shared" si="4"/>
        <v>0.7443351293</v>
      </c>
      <c r="G36" s="1"/>
      <c r="H36" s="7">
        <v>4.0</v>
      </c>
      <c r="I36" s="7">
        <v>1.0</v>
      </c>
      <c r="J36" s="7">
        <f t="shared" ref="J36:K36" si="82">if(ISNUMBER(H36), (H36-average(H:H))/stdev(H:H), "")</f>
        <v>0.3570777979</v>
      </c>
      <c r="K36" s="7">
        <f t="shared" si="82"/>
        <v>0.3069816835</v>
      </c>
      <c r="L36" s="7">
        <f t="shared" si="17"/>
        <v>0.3320297407</v>
      </c>
      <c r="M36" s="7">
        <f t="shared" si="18"/>
        <v>0.5762202189</v>
      </c>
      <c r="N36" s="7"/>
      <c r="O36" s="7">
        <v>6.0</v>
      </c>
      <c r="P36" s="7">
        <v>0.0</v>
      </c>
      <c r="Q36" s="7">
        <f t="shared" si="6"/>
        <v>6</v>
      </c>
      <c r="R36" s="7">
        <f t="shared" si="7"/>
        <v>1</v>
      </c>
      <c r="S36" s="7">
        <f t="shared" si="8"/>
        <v>0.5062565905</v>
      </c>
      <c r="T36" s="7">
        <f t="shared" si="9"/>
        <v>-0.7032847618</v>
      </c>
      <c r="U36" s="7">
        <f t="shared" si="10"/>
        <v>-0.09851408569</v>
      </c>
      <c r="V36" s="7">
        <f t="shared" si="11"/>
        <v>-0.3138695361</v>
      </c>
      <c r="W36" s="1"/>
      <c r="X36" s="7">
        <v>39.84</v>
      </c>
      <c r="Y36" s="7">
        <v>39.06</v>
      </c>
      <c r="Z36" s="7">
        <v>32.81</v>
      </c>
      <c r="AA36" s="7">
        <v>25.78</v>
      </c>
      <c r="AB36" s="7">
        <f t="shared" ref="AB36:AE36" si="83">if(X36=0, -1, (X36-average(X:X))/stdev(X:X))</f>
        <v>-1.293111757</v>
      </c>
      <c r="AC36" s="7">
        <f t="shared" si="83"/>
        <v>-0.7470202726</v>
      </c>
      <c r="AD36" s="7">
        <f t="shared" si="83"/>
        <v>-2.30637925</v>
      </c>
      <c r="AE36" s="7">
        <f t="shared" si="83"/>
        <v>-1.297282941</v>
      </c>
      <c r="AF36" s="7">
        <f t="shared" si="20"/>
        <v>-1.410948555</v>
      </c>
      <c r="AG36" s="7">
        <f t="shared" si="21"/>
        <v>-1.187833555</v>
      </c>
      <c r="AH36" s="1"/>
      <c r="AI36" s="7">
        <f t="shared" si="12"/>
        <v>-0.04528693583</v>
      </c>
      <c r="AJ36" s="1"/>
      <c r="AK36" s="7">
        <f t="shared" si="13"/>
        <v>-0.04528693583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>
      <c r="A37" s="7">
        <v>523.0</v>
      </c>
      <c r="B37" s="1" t="s">
        <v>111</v>
      </c>
      <c r="C37" s="1"/>
      <c r="D37" s="7">
        <v>12.0</v>
      </c>
      <c r="E37" s="7">
        <f t="shared" si="3"/>
        <v>-0.8543309494</v>
      </c>
      <c r="F37" s="7">
        <f t="shared" si="4"/>
        <v>-0.9243002485</v>
      </c>
      <c r="G37" s="1"/>
      <c r="H37" s="7">
        <v>4.0</v>
      </c>
      <c r="I37" s="7">
        <v>1.0</v>
      </c>
      <c r="J37" s="7">
        <f t="shared" ref="J37:K37" si="84">if(ISNUMBER(H37), (H37-average(H:H))/stdev(H:H), "")</f>
        <v>0.3570777979</v>
      </c>
      <c r="K37" s="7">
        <f t="shared" si="84"/>
        <v>0.3069816835</v>
      </c>
      <c r="L37" s="7">
        <f t="shared" si="17"/>
        <v>0.3320297407</v>
      </c>
      <c r="M37" s="7">
        <f t="shared" si="18"/>
        <v>0.5762202189</v>
      </c>
      <c r="N37" s="7"/>
      <c r="O37" s="7">
        <v>1153.0</v>
      </c>
      <c r="P37" s="7">
        <v>100.0</v>
      </c>
      <c r="Q37" s="7">
        <f t="shared" si="6"/>
        <v>1253</v>
      </c>
      <c r="R37" s="7">
        <f t="shared" si="7"/>
        <v>0.8403830806</v>
      </c>
      <c r="S37" s="7">
        <f t="shared" si="8"/>
        <v>0.2994487602</v>
      </c>
      <c r="T37" s="7">
        <f t="shared" si="9"/>
        <v>1.327632882</v>
      </c>
      <c r="U37" s="7">
        <f t="shared" si="10"/>
        <v>0.8135408211</v>
      </c>
      <c r="V37" s="7">
        <f t="shared" si="11"/>
        <v>0.9019649777</v>
      </c>
      <c r="W37" s="1"/>
      <c r="X37" s="7">
        <v>45.7</v>
      </c>
      <c r="Y37" s="7">
        <v>39.58</v>
      </c>
      <c r="Z37" s="7">
        <v>49.02</v>
      </c>
      <c r="AA37" s="7">
        <v>28.32</v>
      </c>
      <c r="AB37" s="7">
        <f t="shared" ref="AB37:AE37" si="85">if(X37=0, -1, (X37-average(X:X))/stdev(X:X))</f>
        <v>-0.8912608863</v>
      </c>
      <c r="AC37" s="7">
        <f t="shared" si="85"/>
        <v>-0.7125902899</v>
      </c>
      <c r="AD37" s="7">
        <f t="shared" si="85"/>
        <v>-0.994820911</v>
      </c>
      <c r="AE37" s="7">
        <f t="shared" si="85"/>
        <v>-1.106247962</v>
      </c>
      <c r="AF37" s="7">
        <f t="shared" si="20"/>
        <v>-0.9262300124</v>
      </c>
      <c r="AG37" s="7">
        <f t="shared" si="21"/>
        <v>-0.9624084436</v>
      </c>
      <c r="AH37" s="1"/>
      <c r="AI37" s="7">
        <f t="shared" si="12"/>
        <v>-0.1021308739</v>
      </c>
      <c r="AJ37" s="7">
        <v>-0.1162407518321365</v>
      </c>
      <c r="AK37" s="7">
        <f t="shared" si="13"/>
        <v>-0.1056583434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>
      <c r="A38" s="7">
        <v>1081.0</v>
      </c>
      <c r="B38" s="1" t="s">
        <v>112</v>
      </c>
      <c r="C38" s="1"/>
      <c r="D38" s="7">
        <v>56.6</v>
      </c>
      <c r="E38" s="7">
        <f t="shared" si="3"/>
        <v>-0.5082531988</v>
      </c>
      <c r="F38" s="7">
        <f t="shared" si="4"/>
        <v>-0.7129187884</v>
      </c>
      <c r="G38" s="1"/>
      <c r="H38" s="7">
        <v>4.0</v>
      </c>
      <c r="I38" s="7">
        <v>1.0</v>
      </c>
      <c r="J38" s="7">
        <f t="shared" ref="J38:K38" si="86">if(ISNUMBER(H38), (H38-average(H:H))/stdev(H:H), "")</f>
        <v>0.3570777979</v>
      </c>
      <c r="K38" s="7">
        <f t="shared" si="86"/>
        <v>0.3069816835</v>
      </c>
      <c r="L38" s="7">
        <f t="shared" si="17"/>
        <v>0.3320297407</v>
      </c>
      <c r="M38" s="7">
        <f t="shared" si="18"/>
        <v>0.5762202189</v>
      </c>
      <c r="N38" s="7"/>
      <c r="O38" s="7">
        <v>17.0</v>
      </c>
      <c r="P38" s="7">
        <v>0.0</v>
      </c>
      <c r="Q38" s="7">
        <f t="shared" si="6"/>
        <v>17</v>
      </c>
      <c r="R38" s="7">
        <f t="shared" si="7"/>
        <v>1</v>
      </c>
      <c r="S38" s="7">
        <f t="shared" si="8"/>
        <v>0.5062565905</v>
      </c>
      <c r="T38" s="7">
        <f t="shared" si="9"/>
        <v>-0.6853696904</v>
      </c>
      <c r="U38" s="7">
        <f t="shared" si="10"/>
        <v>-0.08955654997</v>
      </c>
      <c r="V38" s="7">
        <f t="shared" si="11"/>
        <v>-0.299260004</v>
      </c>
      <c r="W38" s="1"/>
      <c r="X38" s="7">
        <v>64.26</v>
      </c>
      <c r="Y38" s="7">
        <v>50.39</v>
      </c>
      <c r="Z38" s="7">
        <v>56.84</v>
      </c>
      <c r="AA38" s="7">
        <v>44.6</v>
      </c>
      <c r="AB38" s="7">
        <f t="shared" ref="AB38:AE38" si="87">if(X38=0, -1, (X38-average(X:X))/stdev(X:X))</f>
        <v>0.3814954556</v>
      </c>
      <c r="AC38" s="7">
        <f t="shared" si="87"/>
        <v>0.00315608175</v>
      </c>
      <c r="AD38" s="7">
        <f t="shared" si="87"/>
        <v>-0.3621012187</v>
      </c>
      <c r="AE38" s="7">
        <f t="shared" si="87"/>
        <v>0.1181809567</v>
      </c>
      <c r="AF38" s="7">
        <f t="shared" si="20"/>
        <v>0.03518281885</v>
      </c>
      <c r="AG38" s="7">
        <f t="shared" si="21"/>
        <v>0.1875708369</v>
      </c>
      <c r="AH38" s="1"/>
      <c r="AI38" s="7">
        <f t="shared" si="12"/>
        <v>-0.06209693414</v>
      </c>
      <c r="AJ38" s="7">
        <v>-0.3043943324812772</v>
      </c>
      <c r="AK38" s="7">
        <f t="shared" si="13"/>
        <v>-0.1226712837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>
      <c r="A39" s="7">
        <v>1257.0</v>
      </c>
      <c r="B39" s="1" t="s">
        <v>103</v>
      </c>
      <c r="C39" s="1"/>
      <c r="D39" s="7">
        <v>33.3</v>
      </c>
      <c r="E39" s="7">
        <f t="shared" si="3"/>
        <v>-0.6890516649</v>
      </c>
      <c r="F39" s="7">
        <f t="shared" si="4"/>
        <v>-0.8300913594</v>
      </c>
      <c r="G39" s="1"/>
      <c r="H39" s="7">
        <v>4.0</v>
      </c>
      <c r="I39" s="7">
        <v>1.0</v>
      </c>
      <c r="J39" s="7">
        <f t="shared" ref="J39:K39" si="88">if(ISNUMBER(H39), (H39-average(H:H))/stdev(H:H), "")</f>
        <v>0.3570777979</v>
      </c>
      <c r="K39" s="7">
        <f t="shared" si="88"/>
        <v>0.3069816835</v>
      </c>
      <c r="L39" s="7">
        <f t="shared" si="17"/>
        <v>0.3320297407</v>
      </c>
      <c r="M39" s="7">
        <f t="shared" si="18"/>
        <v>0.5762202189</v>
      </c>
      <c r="N39" s="7"/>
      <c r="O39" s="7">
        <v>0.0</v>
      </c>
      <c r="P39" s="7">
        <v>0.0</v>
      </c>
      <c r="Q39" s="7">
        <f t="shared" si="6"/>
        <v>0</v>
      </c>
      <c r="R39" s="7">
        <f t="shared" si="7"/>
        <v>-1</v>
      </c>
      <c r="S39" s="7">
        <f t="shared" si="8"/>
        <v>-1</v>
      </c>
      <c r="T39" s="7">
        <f t="shared" si="9"/>
        <v>-1</v>
      </c>
      <c r="U39" s="7">
        <f t="shared" si="10"/>
        <v>-1</v>
      </c>
      <c r="V39" s="7">
        <f t="shared" si="11"/>
        <v>-1</v>
      </c>
      <c r="W39" s="1"/>
      <c r="X39" s="7">
        <v>64.84</v>
      </c>
      <c r="Y39" s="7">
        <v>48.44</v>
      </c>
      <c r="Z39" s="7">
        <v>60.16</v>
      </c>
      <c r="AA39" s="7">
        <v>53.13</v>
      </c>
      <c r="AB39" s="7">
        <f t="shared" ref="AB39:AE39" si="89">if(X39=0, -1, (X39-average(X:X))/stdev(X:X))</f>
        <v>0.4212690913</v>
      </c>
      <c r="AC39" s="7">
        <f t="shared" si="89"/>
        <v>-0.1259563535</v>
      </c>
      <c r="AD39" s="7">
        <f t="shared" si="89"/>
        <v>-0.09347853597</v>
      </c>
      <c r="AE39" s="7">
        <f t="shared" si="89"/>
        <v>0.7597275586</v>
      </c>
      <c r="AF39" s="7">
        <f t="shared" si="20"/>
        <v>0.2403904401</v>
      </c>
      <c r="AG39" s="7">
        <f t="shared" si="21"/>
        <v>0.4902962779</v>
      </c>
      <c r="AH39" s="1"/>
      <c r="AI39" s="7">
        <f t="shared" si="12"/>
        <v>-0.1908937156</v>
      </c>
      <c r="AJ39" s="1"/>
      <c r="AK39" s="7">
        <f t="shared" si="13"/>
        <v>-0.1908937156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>
      <c r="A40" s="7">
        <v>1085.0</v>
      </c>
      <c r="B40" s="1" t="s">
        <v>92</v>
      </c>
      <c r="C40" s="1"/>
      <c r="D40" s="1"/>
      <c r="E40" s="7">
        <f t="shared" si="3"/>
        <v>-1</v>
      </c>
      <c r="F40" s="7">
        <f t="shared" si="4"/>
        <v>-1</v>
      </c>
      <c r="G40" s="1"/>
      <c r="H40" s="7">
        <v>4.0</v>
      </c>
      <c r="I40" s="7">
        <v>1.0</v>
      </c>
      <c r="J40" s="7">
        <f t="shared" ref="J40:K40" si="90">if(ISNUMBER(H40), (H40-average(H:H))/stdev(H:H), "")</f>
        <v>0.3570777979</v>
      </c>
      <c r="K40" s="7">
        <f t="shared" si="90"/>
        <v>0.3069816835</v>
      </c>
      <c r="L40" s="7">
        <f t="shared" si="17"/>
        <v>0.3320297407</v>
      </c>
      <c r="M40" s="7">
        <f t="shared" si="18"/>
        <v>0.5762202189</v>
      </c>
      <c r="N40" s="7"/>
      <c r="O40" s="7">
        <v>0.0</v>
      </c>
      <c r="P40" s="7">
        <v>0.0</v>
      </c>
      <c r="Q40" s="7">
        <f t="shared" si="6"/>
        <v>0</v>
      </c>
      <c r="R40" s="7">
        <f t="shared" si="7"/>
        <v>-1</v>
      </c>
      <c r="S40" s="7">
        <f t="shared" si="8"/>
        <v>-1</v>
      </c>
      <c r="T40" s="7">
        <f t="shared" si="9"/>
        <v>-1</v>
      </c>
      <c r="U40" s="7">
        <f t="shared" si="10"/>
        <v>-1</v>
      </c>
      <c r="V40" s="7">
        <f t="shared" si="11"/>
        <v>-1</v>
      </c>
      <c r="W40" s="1"/>
      <c r="X40" s="7">
        <v>60.29</v>
      </c>
      <c r="Y40" s="7">
        <v>75.26</v>
      </c>
      <c r="Z40" s="7">
        <v>68.75</v>
      </c>
      <c r="AA40" s="7">
        <v>55.05</v>
      </c>
      <c r="AB40" s="7">
        <f t="shared" ref="AB40:AE40" si="91">if(X40=0, -1, (X40-average(X:X))/stdev(X:X))</f>
        <v>0.1092517769</v>
      </c>
      <c r="AC40" s="7">
        <f t="shared" si="91"/>
        <v>1.649836217</v>
      </c>
      <c r="AD40" s="7">
        <f t="shared" si="91"/>
        <v>0.6015422003</v>
      </c>
      <c r="AE40" s="7">
        <f t="shared" si="91"/>
        <v>0.904131952</v>
      </c>
      <c r="AF40" s="7">
        <f t="shared" si="20"/>
        <v>0.8161905365</v>
      </c>
      <c r="AG40" s="7">
        <f t="shared" si="21"/>
        <v>0.9034326408</v>
      </c>
      <c r="AH40" s="1"/>
      <c r="AI40" s="7">
        <f t="shared" si="12"/>
        <v>-0.1300867851</v>
      </c>
      <c r="AJ40" s="7">
        <v>-0.385870030542208</v>
      </c>
      <c r="AK40" s="7">
        <f t="shared" si="13"/>
        <v>-0.1940325964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>
      <c r="A41" s="7">
        <v>676.0</v>
      </c>
      <c r="B41" s="1" t="s">
        <v>113</v>
      </c>
      <c r="C41" s="1"/>
      <c r="D41" s="7">
        <v>35.4</v>
      </c>
      <c r="E41" s="7">
        <f t="shared" si="3"/>
        <v>-0.6727565242</v>
      </c>
      <c r="F41" s="7">
        <f t="shared" si="4"/>
        <v>-0.820217364</v>
      </c>
      <c r="G41" s="1"/>
      <c r="H41" s="7">
        <v>4.0</v>
      </c>
      <c r="I41" s="7">
        <v>1.0</v>
      </c>
      <c r="J41" s="7">
        <f t="shared" ref="J41:K41" si="92">if(ISNUMBER(H41), (H41-average(H:H))/stdev(H:H), "")</f>
        <v>0.3570777979</v>
      </c>
      <c r="K41" s="7">
        <f t="shared" si="92"/>
        <v>0.3069816835</v>
      </c>
      <c r="L41" s="7">
        <f t="shared" si="17"/>
        <v>0.3320297407</v>
      </c>
      <c r="M41" s="7">
        <f t="shared" si="18"/>
        <v>0.5762202189</v>
      </c>
      <c r="N41" s="7"/>
      <c r="O41" s="7">
        <v>202.0</v>
      </c>
      <c r="P41" s="7">
        <v>0.0</v>
      </c>
      <c r="Q41" s="7">
        <f t="shared" si="6"/>
        <v>202</v>
      </c>
      <c r="R41" s="7">
        <f t="shared" si="7"/>
        <v>1</v>
      </c>
      <c r="S41" s="7">
        <f t="shared" si="8"/>
        <v>0.5062565905</v>
      </c>
      <c r="T41" s="7">
        <f t="shared" si="9"/>
        <v>-0.3840707617</v>
      </c>
      <c r="U41" s="7">
        <f t="shared" si="10"/>
        <v>0.06109291438</v>
      </c>
      <c r="V41" s="7">
        <f t="shared" si="11"/>
        <v>0.2471698088</v>
      </c>
      <c r="W41" s="1"/>
      <c r="X41" s="7">
        <v>43.03</v>
      </c>
      <c r="Y41" s="7">
        <v>42.43</v>
      </c>
      <c r="Z41" s="7">
        <v>57.75</v>
      </c>
      <c r="AA41" s="7">
        <v>30.79</v>
      </c>
      <c r="AB41" s="7">
        <f t="shared" ref="AB41:AE41" si="93">if(X41=0, -1, (X41-average(X:X))/stdev(X:X))</f>
        <v>-1.074356761</v>
      </c>
      <c r="AC41" s="7">
        <f t="shared" si="93"/>
        <v>-0.5238874999</v>
      </c>
      <c r="AD41" s="7">
        <f t="shared" si="93"/>
        <v>-0.2884727123</v>
      </c>
      <c r="AE41" s="7">
        <f t="shared" si="93"/>
        <v>-0.9204777271</v>
      </c>
      <c r="AF41" s="7">
        <f t="shared" si="20"/>
        <v>-0.7017986751</v>
      </c>
      <c r="AG41" s="7">
        <f t="shared" si="21"/>
        <v>-0.8377342509</v>
      </c>
      <c r="AH41" s="1"/>
      <c r="AI41" s="7">
        <f t="shared" si="12"/>
        <v>-0.2086403968</v>
      </c>
      <c r="AJ41" s="7">
        <v>-0.23510325956833344</v>
      </c>
      <c r="AK41" s="7">
        <f t="shared" si="13"/>
        <v>-0.2152561125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>
      <c r="A42" s="7">
        <v>1018.0</v>
      </c>
      <c r="B42" s="1" t="s">
        <v>91</v>
      </c>
      <c r="C42" s="1"/>
      <c r="D42" s="7">
        <v>59.5</v>
      </c>
      <c r="E42" s="7">
        <f t="shared" si="3"/>
        <v>-0.4857503854</v>
      </c>
      <c r="F42" s="7">
        <f t="shared" si="4"/>
        <v>-0.696957951</v>
      </c>
      <c r="G42" s="1"/>
      <c r="H42" s="7">
        <v>4.0</v>
      </c>
      <c r="I42" s="7">
        <v>1.0</v>
      </c>
      <c r="J42" s="7">
        <f t="shared" ref="J42:K42" si="94">if(ISNUMBER(H42), (H42-average(H:H))/stdev(H:H), "")</f>
        <v>0.3570777979</v>
      </c>
      <c r="K42" s="7">
        <f t="shared" si="94"/>
        <v>0.3069816835</v>
      </c>
      <c r="L42" s="7">
        <f t="shared" si="17"/>
        <v>0.3320297407</v>
      </c>
      <c r="M42" s="7">
        <f t="shared" si="18"/>
        <v>0.5762202189</v>
      </c>
      <c r="N42" s="7"/>
      <c r="O42" s="7">
        <v>0.0</v>
      </c>
      <c r="P42" s="7">
        <v>0.0</v>
      </c>
      <c r="Q42" s="7">
        <f t="shared" si="6"/>
        <v>0</v>
      </c>
      <c r="R42" s="7">
        <f t="shared" si="7"/>
        <v>-1</v>
      </c>
      <c r="S42" s="7">
        <f t="shared" si="8"/>
        <v>-1</v>
      </c>
      <c r="T42" s="7">
        <f t="shared" si="9"/>
        <v>-1</v>
      </c>
      <c r="U42" s="7">
        <f t="shared" si="10"/>
        <v>-1</v>
      </c>
      <c r="V42" s="7">
        <f t="shared" si="11"/>
        <v>-1</v>
      </c>
      <c r="W42" s="1"/>
      <c r="X42" s="7">
        <v>82.81</v>
      </c>
      <c r="Y42" s="7">
        <v>50.0</v>
      </c>
      <c r="Z42" s="7">
        <v>60.03</v>
      </c>
      <c r="AA42" s="7">
        <v>34.31</v>
      </c>
      <c r="AB42" s="7">
        <f t="shared" ref="AB42:AE42" si="95">if(X42=0, -1, (X42-average(X:X))/stdev(X:X))</f>
        <v>1.653566045</v>
      </c>
      <c r="AC42" s="7">
        <f t="shared" si="95"/>
        <v>-0.02266640529</v>
      </c>
      <c r="AD42" s="7">
        <f t="shared" si="95"/>
        <v>-0.103996894</v>
      </c>
      <c r="AE42" s="7">
        <f t="shared" si="95"/>
        <v>-0.6557363392</v>
      </c>
      <c r="AF42" s="7">
        <f t="shared" si="20"/>
        <v>0.2177916017</v>
      </c>
      <c r="AG42" s="7">
        <f t="shared" si="21"/>
        <v>0.4666814778</v>
      </c>
      <c r="AH42" s="1"/>
      <c r="AI42" s="7">
        <f t="shared" si="12"/>
        <v>-0.1635140636</v>
      </c>
      <c r="AJ42" s="7">
        <v>-0.37356448277555926</v>
      </c>
      <c r="AK42" s="7">
        <f t="shared" si="13"/>
        <v>-0.2160266684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>
      <c r="A43" s="7">
        <v>1087.0</v>
      </c>
      <c r="B43" s="1" t="s">
        <v>89</v>
      </c>
      <c r="C43" s="1"/>
      <c r="D43" s="7">
        <v>87.8</v>
      </c>
      <c r="E43" s="7">
        <f t="shared" si="3"/>
        <v>-0.2661539652</v>
      </c>
      <c r="F43" s="7">
        <f t="shared" si="4"/>
        <v>-0.5159011196</v>
      </c>
      <c r="G43" s="1"/>
      <c r="H43" s="7">
        <v>4.0</v>
      </c>
      <c r="I43" s="7">
        <v>1.0</v>
      </c>
      <c r="J43" s="7">
        <f t="shared" ref="J43:K43" si="96">if(ISNUMBER(H43), (H43-average(H:H))/stdev(H:H), "")</f>
        <v>0.3570777979</v>
      </c>
      <c r="K43" s="7">
        <f t="shared" si="96"/>
        <v>0.3069816835</v>
      </c>
      <c r="L43" s="7">
        <f t="shared" si="17"/>
        <v>0.3320297407</v>
      </c>
      <c r="M43" s="7">
        <f t="shared" si="18"/>
        <v>0.5762202189</v>
      </c>
      <c r="N43" s="7"/>
      <c r="O43" s="7">
        <v>6.0</v>
      </c>
      <c r="P43" s="7">
        <v>0.0</v>
      </c>
      <c r="Q43" s="7">
        <f t="shared" si="6"/>
        <v>6</v>
      </c>
      <c r="R43" s="7">
        <f t="shared" si="7"/>
        <v>1</v>
      </c>
      <c r="S43" s="7">
        <f t="shared" si="8"/>
        <v>0.5062565905</v>
      </c>
      <c r="T43" s="7">
        <f t="shared" si="9"/>
        <v>-0.7032847618</v>
      </c>
      <c r="U43" s="7">
        <f t="shared" si="10"/>
        <v>-0.09851408569</v>
      </c>
      <c r="V43" s="7">
        <f t="shared" si="11"/>
        <v>-0.3138695361</v>
      </c>
      <c r="W43" s="1"/>
      <c r="X43" s="7">
        <v>64.0</v>
      </c>
      <c r="Y43" s="7">
        <v>47.33</v>
      </c>
      <c r="Z43" s="7">
        <v>58.72</v>
      </c>
      <c r="AA43" s="7">
        <v>35.42</v>
      </c>
      <c r="AB43" s="7">
        <f t="shared" ref="AB43:AE43" si="97">if(X43=0, -1, (X43-average(X:X))/stdev(X:X))</f>
        <v>0.3636658948</v>
      </c>
      <c r="AC43" s="7">
        <f t="shared" si="97"/>
        <v>-0.1994511243</v>
      </c>
      <c r="AD43" s="7">
        <f t="shared" si="97"/>
        <v>-0.2099895791</v>
      </c>
      <c r="AE43" s="7">
        <f t="shared" si="97"/>
        <v>-0.5722525493</v>
      </c>
      <c r="AF43" s="7">
        <f t="shared" si="20"/>
        <v>-0.1545068395</v>
      </c>
      <c r="AG43" s="7">
        <f t="shared" si="21"/>
        <v>-0.3930735802</v>
      </c>
      <c r="AH43" s="1"/>
      <c r="AI43" s="7">
        <f t="shared" si="12"/>
        <v>-0.1616560042</v>
      </c>
      <c r="AJ43" s="7">
        <v>-0.380452309558859</v>
      </c>
      <c r="AK43" s="7">
        <f t="shared" si="13"/>
        <v>-0.2163550806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>
      <c r="A44" s="7">
        <v>940.0</v>
      </c>
      <c r="B44" s="1" t="s">
        <v>108</v>
      </c>
      <c r="C44" s="1"/>
      <c r="D44" s="7">
        <v>29.6</v>
      </c>
      <c r="E44" s="7">
        <f t="shared" si="3"/>
        <v>-0.717762151</v>
      </c>
      <c r="F44" s="7">
        <f t="shared" si="4"/>
        <v>-0.847208446</v>
      </c>
      <c r="G44" s="1"/>
      <c r="H44" s="7">
        <v>4.0</v>
      </c>
      <c r="I44" s="7">
        <v>1.0</v>
      </c>
      <c r="J44" s="7">
        <f t="shared" ref="J44:K44" si="98">if(ISNUMBER(H44), (H44-average(H:H))/stdev(H:H), "")</f>
        <v>0.3570777979</v>
      </c>
      <c r="K44" s="7">
        <f t="shared" si="98"/>
        <v>0.3069816835</v>
      </c>
      <c r="L44" s="7">
        <f t="shared" si="17"/>
        <v>0.3320297407</v>
      </c>
      <c r="M44" s="7">
        <f t="shared" si="18"/>
        <v>0.5762202189</v>
      </c>
      <c r="N44" s="7"/>
      <c r="O44" s="7">
        <v>42.0</v>
      </c>
      <c r="P44" s="7">
        <v>0.0</v>
      </c>
      <c r="Q44" s="7">
        <f t="shared" si="6"/>
        <v>42</v>
      </c>
      <c r="R44" s="7">
        <f t="shared" si="7"/>
        <v>1</v>
      </c>
      <c r="S44" s="7">
        <f t="shared" si="8"/>
        <v>0.5062565905</v>
      </c>
      <c r="T44" s="7">
        <f t="shared" si="9"/>
        <v>-0.644653619</v>
      </c>
      <c r="U44" s="7">
        <f t="shared" si="10"/>
        <v>-0.06919851425</v>
      </c>
      <c r="V44" s="7">
        <f t="shared" si="11"/>
        <v>-0.2630561048</v>
      </c>
      <c r="W44" s="1"/>
      <c r="X44" s="7">
        <v>53.65</v>
      </c>
      <c r="Y44" s="7">
        <v>48.5</v>
      </c>
      <c r="Z44" s="7">
        <v>47.27</v>
      </c>
      <c r="AA44" s="7">
        <v>40.63</v>
      </c>
      <c r="AB44" s="7">
        <f t="shared" ref="AB44:AE44" si="99">if(X44=0, -1, (X44-average(X:X))/stdev(X:X))</f>
        <v>-0.3460877765</v>
      </c>
      <c r="AC44" s="7">
        <f t="shared" si="99"/>
        <v>-0.1219836632</v>
      </c>
      <c r="AD44" s="7">
        <f t="shared" si="99"/>
        <v>-1.136414193</v>
      </c>
      <c r="AE44" s="7">
        <f t="shared" si="99"/>
        <v>-0.1804052109</v>
      </c>
      <c r="AF44" s="7">
        <f t="shared" si="20"/>
        <v>-0.4462227108</v>
      </c>
      <c r="AG44" s="7">
        <f t="shared" si="21"/>
        <v>-0.667999035</v>
      </c>
      <c r="AH44" s="1"/>
      <c r="AI44" s="7">
        <f t="shared" si="12"/>
        <v>-0.3005108417</v>
      </c>
      <c r="AJ44" s="7">
        <v>-0.09895092515809306</v>
      </c>
      <c r="AK44" s="7">
        <f t="shared" si="13"/>
        <v>-0.2501208626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>
      <c r="A45" s="7">
        <v>955.0</v>
      </c>
      <c r="B45" s="1" t="s">
        <v>82</v>
      </c>
      <c r="C45" s="1"/>
      <c r="D45" s="7">
        <v>43.0</v>
      </c>
      <c r="E45" s="7">
        <f t="shared" si="3"/>
        <v>-0.613783634</v>
      </c>
      <c r="F45" s="7">
        <f t="shared" si="4"/>
        <v>-0.7834434466</v>
      </c>
      <c r="G45" s="1"/>
      <c r="H45" s="7">
        <v>4.0</v>
      </c>
      <c r="I45" s="7">
        <v>1.0</v>
      </c>
      <c r="J45" s="7">
        <f t="shared" ref="J45:K45" si="100">if(ISNUMBER(H45), (H45-average(H:H))/stdev(H:H), "")</f>
        <v>0.3570777979</v>
      </c>
      <c r="K45" s="7">
        <f t="shared" si="100"/>
        <v>0.3069816835</v>
      </c>
      <c r="L45" s="7">
        <f t="shared" si="17"/>
        <v>0.3320297407</v>
      </c>
      <c r="M45" s="7">
        <f t="shared" si="18"/>
        <v>0.5762202189</v>
      </c>
      <c r="N45" s="7"/>
      <c r="O45" s="7">
        <v>100.0</v>
      </c>
      <c r="P45" s="7">
        <v>0.0</v>
      </c>
      <c r="Q45" s="7">
        <f t="shared" si="6"/>
        <v>100</v>
      </c>
      <c r="R45" s="7">
        <f t="shared" si="7"/>
        <v>1</v>
      </c>
      <c r="S45" s="7">
        <f t="shared" si="8"/>
        <v>0.5062565905</v>
      </c>
      <c r="T45" s="7">
        <f t="shared" si="9"/>
        <v>-0.5501923332</v>
      </c>
      <c r="U45" s="7">
        <f t="shared" si="10"/>
        <v>-0.02196787137</v>
      </c>
      <c r="V45" s="7">
        <f t="shared" si="11"/>
        <v>-0.1482156246</v>
      </c>
      <c r="W45" s="1"/>
      <c r="X45" s="7">
        <v>69.01</v>
      </c>
      <c r="Y45" s="7">
        <v>42.9</v>
      </c>
      <c r="Z45" s="7">
        <v>63.09</v>
      </c>
      <c r="AA45" s="7">
        <v>31.58</v>
      </c>
      <c r="AB45" s="7">
        <f t="shared" ref="AB45:AE45" si="101">if(X45=0, -1, (X45-average(X:X))/stdev(X:X))</f>
        <v>0.7072278168</v>
      </c>
      <c r="AC45" s="7">
        <f t="shared" si="101"/>
        <v>-0.4927680925</v>
      </c>
      <c r="AD45" s="7">
        <f t="shared" si="101"/>
        <v>0.1435890726</v>
      </c>
      <c r="AE45" s="7">
        <f t="shared" si="101"/>
        <v>-0.861061336</v>
      </c>
      <c r="AF45" s="7">
        <f t="shared" si="20"/>
        <v>-0.1257531348</v>
      </c>
      <c r="AG45" s="7">
        <f t="shared" si="21"/>
        <v>-0.3546168845</v>
      </c>
      <c r="AH45" s="1"/>
      <c r="AI45" s="7">
        <f t="shared" si="12"/>
        <v>-0.1775139342</v>
      </c>
      <c r="AJ45" s="7">
        <v>-0.5367306052871582</v>
      </c>
      <c r="AK45" s="7">
        <f t="shared" si="13"/>
        <v>-0.267318102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>
      <c r="A46" s="7">
        <v>679.0</v>
      </c>
      <c r="B46" s="1" t="s">
        <v>115</v>
      </c>
      <c r="C46" s="1"/>
      <c r="D46" s="7">
        <v>35.5</v>
      </c>
      <c r="E46" s="7">
        <f t="shared" si="3"/>
        <v>-0.6719805651</v>
      </c>
      <c r="F46" s="7">
        <f t="shared" si="4"/>
        <v>-0.8197442071</v>
      </c>
      <c r="G46" s="1"/>
      <c r="H46" s="7">
        <v>4.0</v>
      </c>
      <c r="I46" s="7">
        <v>1.0</v>
      </c>
      <c r="J46" s="7">
        <f t="shared" ref="J46:K46" si="102">if(ISNUMBER(H46), (H46-average(H:H))/stdev(H:H), "")</f>
        <v>0.3570777979</v>
      </c>
      <c r="K46" s="7">
        <f t="shared" si="102"/>
        <v>0.3069816835</v>
      </c>
      <c r="L46" s="7">
        <f t="shared" si="17"/>
        <v>0.3320297407</v>
      </c>
      <c r="M46" s="7">
        <f t="shared" si="18"/>
        <v>0.5762202189</v>
      </c>
      <c r="N46" s="7"/>
      <c r="O46" s="7">
        <v>153.0</v>
      </c>
      <c r="P46" s="7">
        <v>0.0</v>
      </c>
      <c r="Q46" s="7">
        <f t="shared" si="6"/>
        <v>153</v>
      </c>
      <c r="R46" s="7">
        <f t="shared" si="7"/>
        <v>1</v>
      </c>
      <c r="S46" s="7">
        <f t="shared" si="8"/>
        <v>0.5062565905</v>
      </c>
      <c r="T46" s="7">
        <f t="shared" si="9"/>
        <v>-0.4638742617</v>
      </c>
      <c r="U46" s="7">
        <f t="shared" si="10"/>
        <v>0.02119116436</v>
      </c>
      <c r="V46" s="7">
        <f t="shared" si="11"/>
        <v>0.1455718529</v>
      </c>
      <c r="W46" s="1"/>
      <c r="X46" s="7">
        <v>49.35</v>
      </c>
      <c r="Y46" s="7">
        <v>27.54</v>
      </c>
      <c r="Z46" s="7">
        <v>61.2</v>
      </c>
      <c r="AA46" s="7">
        <v>38.15</v>
      </c>
      <c r="AB46" s="7">
        <f t="shared" ref="AB46:AE46" si="103">if(X46=0, -1, (X46-average(X:X))/stdev(X:X))</f>
        <v>-0.6409612824</v>
      </c>
      <c r="AC46" s="7">
        <f t="shared" si="103"/>
        <v>-1.509776813</v>
      </c>
      <c r="AD46" s="7">
        <f t="shared" si="103"/>
        <v>-0.009331671507</v>
      </c>
      <c r="AE46" s="7">
        <f t="shared" si="103"/>
        <v>-0.3669275524</v>
      </c>
      <c r="AF46" s="7">
        <f t="shared" si="20"/>
        <v>-0.6317493298</v>
      </c>
      <c r="AG46" s="7">
        <f t="shared" si="21"/>
        <v>-0.7948266036</v>
      </c>
      <c r="AH46" s="1"/>
      <c r="AI46" s="7">
        <f t="shared" si="12"/>
        <v>-0.2231946847</v>
      </c>
      <c r="AJ46" s="7">
        <v>-0.616508819483548</v>
      </c>
      <c r="AK46" s="7">
        <f t="shared" si="13"/>
        <v>-0.3215232184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>
      <c r="A47" s="7">
        <v>823.0</v>
      </c>
      <c r="B47" s="1" t="s">
        <v>88</v>
      </c>
      <c r="C47" s="1"/>
      <c r="D47" s="7">
        <v>81.4</v>
      </c>
      <c r="E47" s="7">
        <f t="shared" si="3"/>
        <v>-0.3158153464</v>
      </c>
      <c r="F47" s="7">
        <f t="shared" si="4"/>
        <v>-0.5619745069</v>
      </c>
      <c r="G47" s="1"/>
      <c r="H47" s="7">
        <v>4.0</v>
      </c>
      <c r="I47" s="7">
        <v>1.0</v>
      </c>
      <c r="J47" s="7">
        <f t="shared" ref="J47:K47" si="104">if(ISNUMBER(H47), (H47-average(H:H))/stdev(H:H), "")</f>
        <v>0.3570777979</v>
      </c>
      <c r="K47" s="7">
        <f t="shared" si="104"/>
        <v>0.3069816835</v>
      </c>
      <c r="L47" s="7">
        <f t="shared" si="17"/>
        <v>0.3320297407</v>
      </c>
      <c r="M47" s="7">
        <f t="shared" si="18"/>
        <v>0.5762202189</v>
      </c>
      <c r="N47" s="7"/>
      <c r="O47" s="7">
        <v>34.0</v>
      </c>
      <c r="P47" s="7">
        <v>0.0</v>
      </c>
      <c r="Q47" s="7">
        <f t="shared" si="6"/>
        <v>34</v>
      </c>
      <c r="R47" s="7">
        <f t="shared" si="7"/>
        <v>1</v>
      </c>
      <c r="S47" s="7">
        <f t="shared" si="8"/>
        <v>0.5062565905</v>
      </c>
      <c r="T47" s="7">
        <f t="shared" si="9"/>
        <v>-0.6576827618</v>
      </c>
      <c r="U47" s="7">
        <f t="shared" si="10"/>
        <v>-0.07571308568</v>
      </c>
      <c r="V47" s="7">
        <f t="shared" si="11"/>
        <v>-0.2751601092</v>
      </c>
      <c r="W47" s="1"/>
      <c r="X47" s="7">
        <v>41.15</v>
      </c>
      <c r="Y47" s="7">
        <v>48.44</v>
      </c>
      <c r="Z47" s="7">
        <v>49.09</v>
      </c>
      <c r="AA47" s="7">
        <v>41.15</v>
      </c>
      <c r="AB47" s="7">
        <f t="shared" ref="AB47:AE47" si="105">if(X47=0, -1, (X47-average(X:X))/stdev(X:X))</f>
        <v>-1.203278201</v>
      </c>
      <c r="AC47" s="7">
        <f t="shared" si="105"/>
        <v>-0.1259563535</v>
      </c>
      <c r="AD47" s="7">
        <f t="shared" si="105"/>
        <v>-0.9891571798</v>
      </c>
      <c r="AE47" s="7">
        <f t="shared" si="105"/>
        <v>-0.1412956877</v>
      </c>
      <c r="AF47" s="7">
        <f t="shared" si="20"/>
        <v>-0.6149218554</v>
      </c>
      <c r="AG47" s="7">
        <f t="shared" si="21"/>
        <v>-0.7841695323</v>
      </c>
      <c r="AH47" s="1"/>
      <c r="AI47" s="7">
        <f t="shared" si="12"/>
        <v>-0.2612709824</v>
      </c>
      <c r="AJ47" s="7">
        <v>-0.6464033922308763</v>
      </c>
      <c r="AK47" s="7">
        <f t="shared" si="13"/>
        <v>-0.3575540848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>
      <c r="A48" s="7">
        <v>871.0</v>
      </c>
      <c r="B48" s="1" t="s">
        <v>117</v>
      </c>
      <c r="C48" s="1"/>
      <c r="D48" s="7">
        <v>103.5</v>
      </c>
      <c r="E48" s="7">
        <f t="shared" si="3"/>
        <v>-0.1443283893</v>
      </c>
      <c r="F48" s="7">
        <f t="shared" si="4"/>
        <v>-0.3799057637</v>
      </c>
      <c r="G48" s="1"/>
      <c r="H48" s="7">
        <v>4.0</v>
      </c>
      <c r="I48" s="7">
        <v>1.0</v>
      </c>
      <c r="J48" s="7">
        <f t="shared" ref="J48:K48" si="106">if(ISNUMBER(H48), (H48-average(H:H))/stdev(H:H), "")</f>
        <v>0.3570777979</v>
      </c>
      <c r="K48" s="7">
        <f t="shared" si="106"/>
        <v>0.3069816835</v>
      </c>
      <c r="L48" s="7">
        <f t="shared" si="17"/>
        <v>0.3320297407</v>
      </c>
      <c r="M48" s="7">
        <f t="shared" si="18"/>
        <v>0.5762202189</v>
      </c>
      <c r="N48" s="7"/>
      <c r="O48" s="7">
        <v>0.0</v>
      </c>
      <c r="P48" s="7">
        <v>0.0</v>
      </c>
      <c r="Q48" s="7">
        <f t="shared" si="6"/>
        <v>0</v>
      </c>
      <c r="R48" s="7">
        <f t="shared" si="7"/>
        <v>-1</v>
      </c>
      <c r="S48" s="7">
        <f t="shared" si="8"/>
        <v>-1</v>
      </c>
      <c r="T48" s="7">
        <f t="shared" si="9"/>
        <v>-1</v>
      </c>
      <c r="U48" s="7">
        <f t="shared" si="10"/>
        <v>-1</v>
      </c>
      <c r="V48" s="7">
        <f t="shared" si="11"/>
        <v>-1</v>
      </c>
      <c r="W48" s="1"/>
      <c r="X48" s="7">
        <v>65.89</v>
      </c>
      <c r="Y48" s="7">
        <v>40.17</v>
      </c>
      <c r="Z48" s="7">
        <v>47.27</v>
      </c>
      <c r="AA48" s="7">
        <v>32.23</v>
      </c>
      <c r="AB48" s="7">
        <f t="shared" ref="AB48:AE48" si="107">if(X48=0, -1, (X48-average(X:X))/stdev(X:X))</f>
        <v>0.4932730869</v>
      </c>
      <c r="AC48" s="7">
        <f t="shared" si="107"/>
        <v>-0.6735255018</v>
      </c>
      <c r="AD48" s="7">
        <f t="shared" si="107"/>
        <v>-1.136414193</v>
      </c>
      <c r="AE48" s="7">
        <f t="shared" si="107"/>
        <v>-0.812174432</v>
      </c>
      <c r="AF48" s="7">
        <f t="shared" si="20"/>
        <v>-0.5322102599</v>
      </c>
      <c r="AG48" s="7">
        <f t="shared" si="21"/>
        <v>-0.7295274223</v>
      </c>
      <c r="AH48" s="1"/>
      <c r="AI48" s="7">
        <f t="shared" si="12"/>
        <v>-0.3833032418</v>
      </c>
      <c r="AJ48" s="7">
        <v>-0.457174823800665</v>
      </c>
      <c r="AK48" s="7">
        <f t="shared" si="13"/>
        <v>-0.4017711373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>
      <c r="A49" s="7">
        <v>244.0</v>
      </c>
      <c r="B49" s="1" t="s">
        <v>119</v>
      </c>
      <c r="C49" s="1"/>
      <c r="D49" s="7">
        <v>42.3</v>
      </c>
      <c r="E49" s="7">
        <f t="shared" si="3"/>
        <v>-0.6192153476</v>
      </c>
      <c r="F49" s="7">
        <f t="shared" si="4"/>
        <v>-0.7869023749</v>
      </c>
      <c r="G49" s="1"/>
      <c r="H49" s="7">
        <v>4.0</v>
      </c>
      <c r="I49" s="7">
        <v>1.0</v>
      </c>
      <c r="J49" s="7">
        <f t="shared" ref="J49:K49" si="108">if(ISNUMBER(H49), (H49-average(H:H))/stdev(H:H), "")</f>
        <v>0.3570777979</v>
      </c>
      <c r="K49" s="7">
        <f t="shared" si="108"/>
        <v>0.3069816835</v>
      </c>
      <c r="L49" s="7">
        <f t="shared" si="17"/>
        <v>0.3320297407</v>
      </c>
      <c r="M49" s="7">
        <f t="shared" si="18"/>
        <v>0.5762202189</v>
      </c>
      <c r="N49" s="7"/>
      <c r="O49" s="7">
        <v>29.0</v>
      </c>
      <c r="P49" s="7">
        <v>0.0</v>
      </c>
      <c r="Q49" s="7">
        <f t="shared" si="6"/>
        <v>29</v>
      </c>
      <c r="R49" s="7">
        <f t="shared" si="7"/>
        <v>1</v>
      </c>
      <c r="S49" s="7">
        <f t="shared" si="8"/>
        <v>0.5062565905</v>
      </c>
      <c r="T49" s="7">
        <f t="shared" si="9"/>
        <v>-0.6658259761</v>
      </c>
      <c r="U49" s="7">
        <f t="shared" si="10"/>
        <v>-0.07978469282</v>
      </c>
      <c r="V49" s="7">
        <f t="shared" si="11"/>
        <v>-0.2824618431</v>
      </c>
      <c r="W49" s="1"/>
      <c r="X49" s="7">
        <v>37.63</v>
      </c>
      <c r="Y49" s="7">
        <v>35.03</v>
      </c>
      <c r="Z49" s="7">
        <v>43.62</v>
      </c>
      <c r="AA49" s="7">
        <v>29.04</v>
      </c>
      <c r="AB49" s="7">
        <f t="shared" ref="AB49:AE49" si="109">if(X49=0, -1, (X49-average(X:X))/stdev(X:X))</f>
        <v>-1.444663024</v>
      </c>
      <c r="AC49" s="7">
        <f t="shared" si="109"/>
        <v>-1.013852639</v>
      </c>
      <c r="AD49" s="7">
        <f t="shared" si="109"/>
        <v>-1.431737323</v>
      </c>
      <c r="AE49" s="7">
        <f t="shared" si="109"/>
        <v>-1.052096315</v>
      </c>
      <c r="AF49" s="7">
        <f t="shared" si="20"/>
        <v>-1.235587325</v>
      </c>
      <c r="AG49" s="7">
        <f t="shared" si="21"/>
        <v>-1.111569757</v>
      </c>
      <c r="AH49" s="1"/>
      <c r="AI49" s="7">
        <f t="shared" si="12"/>
        <v>-0.4011784391</v>
      </c>
      <c r="AJ49" s="7">
        <v>-0.5313423833028766</v>
      </c>
      <c r="AK49" s="7">
        <f t="shared" si="13"/>
        <v>-0.4337194251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>
      <c r="A50" s="7">
        <v>924.0</v>
      </c>
      <c r="B50" s="1" t="s">
        <v>120</v>
      </c>
      <c r="C50" s="1"/>
      <c r="D50" s="7">
        <v>21.6</v>
      </c>
      <c r="E50" s="7">
        <f t="shared" si="3"/>
        <v>-0.7798388776</v>
      </c>
      <c r="F50" s="7">
        <f t="shared" si="4"/>
        <v>-0.8830848643</v>
      </c>
      <c r="G50" s="1"/>
      <c r="H50" s="7">
        <v>4.0</v>
      </c>
      <c r="I50" s="7">
        <v>1.0</v>
      </c>
      <c r="J50" s="7">
        <f t="shared" ref="J50:K50" si="110">if(ISNUMBER(H50), (H50-average(H:H))/stdev(H:H), "")</f>
        <v>0.3570777979</v>
      </c>
      <c r="K50" s="7">
        <f t="shared" si="110"/>
        <v>0.3069816835</v>
      </c>
      <c r="L50" s="7">
        <f t="shared" si="17"/>
        <v>0.3320297407</v>
      </c>
      <c r="M50" s="7">
        <f t="shared" si="18"/>
        <v>0.5762202189</v>
      </c>
      <c r="N50" s="7"/>
      <c r="O50" s="7">
        <v>67.0</v>
      </c>
      <c r="P50" s="7">
        <v>0.0</v>
      </c>
      <c r="Q50" s="7">
        <f t="shared" si="6"/>
        <v>67</v>
      </c>
      <c r="R50" s="7">
        <f t="shared" si="7"/>
        <v>1</v>
      </c>
      <c r="S50" s="7">
        <f t="shared" si="8"/>
        <v>0.5062565905</v>
      </c>
      <c r="T50" s="7">
        <f t="shared" si="9"/>
        <v>-0.6039375475</v>
      </c>
      <c r="U50" s="7">
        <f t="shared" si="10"/>
        <v>-0.04884047852</v>
      </c>
      <c r="V50" s="7">
        <f t="shared" si="11"/>
        <v>-0.2209988202</v>
      </c>
      <c r="W50" s="1"/>
      <c r="X50" s="7">
        <v>38.22</v>
      </c>
      <c r="Y50" s="7">
        <v>33.01</v>
      </c>
      <c r="Z50" s="7">
        <v>60.68</v>
      </c>
      <c r="AA50" s="7">
        <v>27.21</v>
      </c>
      <c r="AB50" s="7">
        <f t="shared" ref="AB50:AE50" si="111">if(X50=0, -1, (X50-average(X:X))/stdev(X:X))</f>
        <v>-1.404203636</v>
      </c>
      <c r="AC50" s="7">
        <f t="shared" si="111"/>
        <v>-1.147599879</v>
      </c>
      <c r="AD50" s="7">
        <f t="shared" si="111"/>
        <v>-0.05140510374</v>
      </c>
      <c r="AE50" s="7">
        <f t="shared" si="111"/>
        <v>-1.189731752</v>
      </c>
      <c r="AF50" s="7">
        <f t="shared" si="20"/>
        <v>-0.9482350929</v>
      </c>
      <c r="AG50" s="7">
        <f t="shared" si="21"/>
        <v>-0.9737736353</v>
      </c>
      <c r="AH50" s="1"/>
      <c r="AI50" s="7">
        <f t="shared" si="12"/>
        <v>-0.3754092752</v>
      </c>
      <c r="AJ50" s="7">
        <v>-0.6351990053620641</v>
      </c>
      <c r="AK50" s="7">
        <f t="shared" si="13"/>
        <v>-0.4403567078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>
      <c r="A51" s="7">
        <v>177.0</v>
      </c>
      <c r="B51" s="1" t="s">
        <v>105</v>
      </c>
      <c r="C51" s="1"/>
      <c r="D51" s="7">
        <v>30.2</v>
      </c>
      <c r="E51" s="7">
        <f t="shared" si="3"/>
        <v>-0.7131063965</v>
      </c>
      <c r="F51" s="7">
        <f t="shared" si="4"/>
        <v>-0.8444562727</v>
      </c>
      <c r="G51" s="1"/>
      <c r="H51" s="7">
        <v>4.0</v>
      </c>
      <c r="I51" s="7">
        <v>1.0</v>
      </c>
      <c r="J51" s="7">
        <f t="shared" ref="J51:K51" si="112">if(ISNUMBER(H51), (H51-average(H:H))/stdev(H:H), "")</f>
        <v>0.3570777979</v>
      </c>
      <c r="K51" s="7">
        <f t="shared" si="112"/>
        <v>0.3069816835</v>
      </c>
      <c r="L51" s="7">
        <f t="shared" si="17"/>
        <v>0.3320297407</v>
      </c>
      <c r="M51" s="7">
        <f t="shared" si="18"/>
        <v>0.5762202189</v>
      </c>
      <c r="N51" s="7"/>
      <c r="O51" s="7">
        <v>5.0</v>
      </c>
      <c r="P51" s="7">
        <v>0.0</v>
      </c>
      <c r="Q51" s="7">
        <f t="shared" si="6"/>
        <v>5</v>
      </c>
      <c r="R51" s="7">
        <f t="shared" si="7"/>
        <v>1</v>
      </c>
      <c r="S51" s="7">
        <f t="shared" si="8"/>
        <v>0.5062565905</v>
      </c>
      <c r="T51" s="7">
        <f t="shared" si="9"/>
        <v>-0.7049134047</v>
      </c>
      <c r="U51" s="7">
        <f t="shared" si="10"/>
        <v>-0.09932840712</v>
      </c>
      <c r="V51" s="7">
        <f t="shared" si="11"/>
        <v>-0.3151640955</v>
      </c>
      <c r="W51" s="1"/>
      <c r="X51" s="7">
        <v>41.47</v>
      </c>
      <c r="Y51" s="7">
        <v>33.86</v>
      </c>
      <c r="Z51" s="7">
        <v>56.19</v>
      </c>
      <c r="AA51" s="7">
        <v>36.26</v>
      </c>
      <c r="AB51" s="7">
        <f t="shared" ref="AB51:AE51" si="113">if(X51=0, -1, (X51-average(X:X))/stdev(X:X))</f>
        <v>-1.181334126</v>
      </c>
      <c r="AC51" s="7">
        <f t="shared" si="113"/>
        <v>-1.0913201</v>
      </c>
      <c r="AD51" s="7">
        <f t="shared" si="113"/>
        <v>-0.414693009</v>
      </c>
      <c r="AE51" s="7">
        <f t="shared" si="113"/>
        <v>-0.5090756271</v>
      </c>
      <c r="AF51" s="7">
        <f t="shared" si="20"/>
        <v>-0.7991057155</v>
      </c>
      <c r="AG51" s="7">
        <f t="shared" si="21"/>
        <v>-0.893927131</v>
      </c>
      <c r="AH51" s="1"/>
      <c r="AI51" s="7">
        <f t="shared" si="12"/>
        <v>-0.3693318201</v>
      </c>
      <c r="AJ51" s="7">
        <v>-0.6669789697798204</v>
      </c>
      <c r="AK51" s="7">
        <f t="shared" si="13"/>
        <v>-0.4437436075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>
      <c r="A52" s="7">
        <v>1123.0</v>
      </c>
      <c r="B52" s="1" t="s">
        <v>121</v>
      </c>
      <c r="C52" s="1"/>
      <c r="D52" s="7">
        <v>59.0</v>
      </c>
      <c r="E52" s="7">
        <f t="shared" si="3"/>
        <v>-0.4896301808</v>
      </c>
      <c r="F52" s="7">
        <f t="shared" si="4"/>
        <v>-0.6997357936</v>
      </c>
      <c r="G52" s="1"/>
      <c r="H52" s="7">
        <v>2.0</v>
      </c>
      <c r="I52" s="7">
        <v>1.0</v>
      </c>
      <c r="J52" s="7">
        <f t="shared" ref="J52:K52" si="114">if(ISNUMBER(H52), (H52-average(H:H))/stdev(H:H), "")</f>
        <v>-2.754600155</v>
      </c>
      <c r="K52" s="7">
        <f t="shared" si="114"/>
        <v>0.3069816835</v>
      </c>
      <c r="L52" s="7">
        <f t="shared" si="17"/>
        <v>-1.223809236</v>
      </c>
      <c r="M52" s="7">
        <f t="shared" si="18"/>
        <v>-1.106259118</v>
      </c>
      <c r="N52" s="7"/>
      <c r="O52" s="7">
        <v>700.0</v>
      </c>
      <c r="P52" s="7">
        <v>0.0</v>
      </c>
      <c r="Q52" s="7">
        <f t="shared" si="6"/>
        <v>700</v>
      </c>
      <c r="R52" s="7">
        <f t="shared" si="7"/>
        <v>1</v>
      </c>
      <c r="S52" s="7">
        <f t="shared" si="8"/>
        <v>0.5062565905</v>
      </c>
      <c r="T52" s="7">
        <f t="shared" si="9"/>
        <v>0.4269933815</v>
      </c>
      <c r="U52" s="7">
        <f t="shared" si="10"/>
        <v>0.466624986</v>
      </c>
      <c r="V52" s="7">
        <f t="shared" si="11"/>
        <v>0.6830995433</v>
      </c>
      <c r="W52" s="1"/>
      <c r="X52" s="7">
        <v>51.04</v>
      </c>
      <c r="Y52" s="7">
        <v>28.39</v>
      </c>
      <c r="Z52" s="7">
        <v>52.86</v>
      </c>
      <c r="AA52" s="7">
        <v>20.96</v>
      </c>
      <c r="AB52" s="7">
        <f t="shared" ref="AB52:AE52" si="115">if(X52=0, -1, (X52-average(X:X))/stdev(X:X))</f>
        <v>-0.5250691371</v>
      </c>
      <c r="AC52" s="7">
        <f t="shared" si="115"/>
        <v>-1.453497033</v>
      </c>
      <c r="AD52" s="7">
        <f t="shared" si="115"/>
        <v>-0.6841247961</v>
      </c>
      <c r="AE52" s="7">
        <f t="shared" si="115"/>
        <v>-1.659798137</v>
      </c>
      <c r="AF52" s="7">
        <f t="shared" si="20"/>
        <v>-1.080622276</v>
      </c>
      <c r="AG52" s="7">
        <f t="shared" si="21"/>
        <v>-1.039529834</v>
      </c>
      <c r="AH52" s="1"/>
      <c r="AI52" s="7">
        <f t="shared" si="12"/>
        <v>-0.5406063006</v>
      </c>
      <c r="AJ52" s="7">
        <v>-0.27216246069926986</v>
      </c>
      <c r="AK52" s="7">
        <f t="shared" si="13"/>
        <v>-0.4734953406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>
      <c r="A53" s="7">
        <v>1184.0</v>
      </c>
      <c r="B53" s="1" t="s">
        <v>122</v>
      </c>
      <c r="C53" s="1"/>
      <c r="D53" s="7">
        <v>40.3</v>
      </c>
      <c r="E53" s="7">
        <f t="shared" si="3"/>
        <v>-0.6347345292</v>
      </c>
      <c r="F53" s="7">
        <f t="shared" si="4"/>
        <v>-0.7967022839</v>
      </c>
      <c r="G53" s="1"/>
      <c r="H53" s="7">
        <v>4.0</v>
      </c>
      <c r="I53" s="7">
        <v>1.0</v>
      </c>
      <c r="J53" s="7">
        <f t="shared" ref="J53:K53" si="116">if(ISNUMBER(H53), (H53-average(H:H))/stdev(H:H), "")</f>
        <v>0.3570777979</v>
      </c>
      <c r="K53" s="7">
        <f t="shared" si="116"/>
        <v>0.3069816835</v>
      </c>
      <c r="L53" s="7">
        <f t="shared" si="17"/>
        <v>0.3320297407</v>
      </c>
      <c r="M53" s="7">
        <f t="shared" si="18"/>
        <v>0.5762202189</v>
      </c>
      <c r="N53" s="7"/>
      <c r="O53" s="7">
        <v>0.0</v>
      </c>
      <c r="P53" s="7">
        <v>3.0</v>
      </c>
      <c r="Q53" s="7">
        <f t="shared" si="6"/>
        <v>3</v>
      </c>
      <c r="R53" s="7">
        <f t="shared" si="7"/>
        <v>-1</v>
      </c>
      <c r="S53" s="7">
        <f t="shared" si="8"/>
        <v>-2.085045522</v>
      </c>
      <c r="T53" s="7">
        <f t="shared" si="9"/>
        <v>-0.7081706904</v>
      </c>
      <c r="U53" s="7">
        <f t="shared" si="10"/>
        <v>-1.396608106</v>
      </c>
      <c r="V53" s="7">
        <f t="shared" si="11"/>
        <v>-1.181781751</v>
      </c>
      <c r="W53" s="1"/>
      <c r="X53" s="7">
        <v>62.76</v>
      </c>
      <c r="Y53" s="7">
        <v>48.11</v>
      </c>
      <c r="Z53" s="7">
        <v>63.02</v>
      </c>
      <c r="AA53" s="7">
        <v>35.94</v>
      </c>
      <c r="AB53" s="7">
        <f t="shared" ref="AB53:AE53" si="117">if(X53=0, -1, (X53-average(X:X))/stdev(X:X))</f>
        <v>0.2786326047</v>
      </c>
      <c r="AC53" s="7">
        <f t="shared" si="117"/>
        <v>-0.1478061502</v>
      </c>
      <c r="AD53" s="7">
        <f t="shared" si="117"/>
        <v>0.1379253413</v>
      </c>
      <c r="AE53" s="7">
        <f t="shared" si="117"/>
        <v>-0.533143026</v>
      </c>
      <c r="AF53" s="7">
        <f t="shared" si="20"/>
        <v>-0.06609780756</v>
      </c>
      <c r="AG53" s="7">
        <f t="shared" si="21"/>
        <v>-0.2570949388</v>
      </c>
      <c r="AH53" s="1"/>
      <c r="AI53" s="7">
        <f t="shared" si="12"/>
        <v>-0.4148396886</v>
      </c>
      <c r="AJ53" s="7">
        <v>-0.6963922056112088</v>
      </c>
      <c r="AK53" s="7">
        <f t="shared" si="13"/>
        <v>-0.4852278179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>
      <c r="A54" s="7">
        <v>492.0</v>
      </c>
      <c r="B54" s="1" t="s">
        <v>124</v>
      </c>
      <c r="C54" s="1"/>
      <c r="D54" s="7">
        <v>33.4</v>
      </c>
      <c r="E54" s="7">
        <f t="shared" si="3"/>
        <v>-0.6882757059</v>
      </c>
      <c r="F54" s="7">
        <f t="shared" si="4"/>
        <v>-0.829623834</v>
      </c>
      <c r="G54" s="1"/>
      <c r="H54" s="7">
        <v>2.0</v>
      </c>
      <c r="I54" s="7">
        <v>0.0</v>
      </c>
      <c r="J54" s="7">
        <f t="shared" ref="J54:K54" si="118">if(ISNUMBER(H54), (H54-average(H:H))/stdev(H:H), "")</f>
        <v>-2.754600155</v>
      </c>
      <c r="K54" s="7">
        <f t="shared" si="118"/>
        <v>-2.033753653</v>
      </c>
      <c r="L54" s="7">
        <f t="shared" si="17"/>
        <v>-2.394176904</v>
      </c>
      <c r="M54" s="7">
        <f t="shared" si="18"/>
        <v>-1.547312801</v>
      </c>
      <c r="N54" s="7"/>
      <c r="O54" s="7">
        <v>944.0</v>
      </c>
      <c r="P54" s="7">
        <v>0.0</v>
      </c>
      <c r="Q54" s="7">
        <f t="shared" si="6"/>
        <v>944</v>
      </c>
      <c r="R54" s="7">
        <f t="shared" si="7"/>
        <v>1</v>
      </c>
      <c r="S54" s="7">
        <f t="shared" si="8"/>
        <v>0.5062565905</v>
      </c>
      <c r="T54" s="7">
        <f t="shared" si="9"/>
        <v>0.8243822388</v>
      </c>
      <c r="U54" s="7">
        <f t="shared" si="10"/>
        <v>0.6653194146</v>
      </c>
      <c r="V54" s="7">
        <f t="shared" si="11"/>
        <v>0.8156711437</v>
      </c>
      <c r="W54" s="1"/>
      <c r="X54" s="7">
        <v>34.64</v>
      </c>
      <c r="Y54" s="7">
        <v>35.09</v>
      </c>
      <c r="Z54" s="7">
        <v>57.03</v>
      </c>
      <c r="AA54" s="7">
        <v>37.7</v>
      </c>
      <c r="AB54" s="7">
        <f t="shared" ref="AB54:AE54" si="119">if(X54=0, -1, (X54-average(X:X))/stdev(X:X))</f>
        <v>-1.649702974</v>
      </c>
      <c r="AC54" s="7">
        <f t="shared" si="119"/>
        <v>-1.009879948</v>
      </c>
      <c r="AD54" s="7">
        <f t="shared" si="119"/>
        <v>-0.3467282338</v>
      </c>
      <c r="AE54" s="7">
        <f t="shared" si="119"/>
        <v>-0.4007723321</v>
      </c>
      <c r="AF54" s="7">
        <f t="shared" si="20"/>
        <v>-0.851770872</v>
      </c>
      <c r="AG54" s="7">
        <f t="shared" si="21"/>
        <v>-0.9229143362</v>
      </c>
      <c r="AH54" s="1"/>
      <c r="AI54" s="7">
        <f t="shared" si="12"/>
        <v>-0.6210449569</v>
      </c>
      <c r="AJ54" s="7">
        <v>-0.15415235078315023</v>
      </c>
      <c r="AK54" s="7">
        <f t="shared" si="13"/>
        <v>-0.5043218053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>
      <c r="A55" s="7">
        <v>815.0</v>
      </c>
      <c r="B55" s="15" t="s">
        <v>125</v>
      </c>
      <c r="C55" s="1"/>
      <c r="D55" s="7">
        <v>23.0</v>
      </c>
      <c r="E55" s="7">
        <f t="shared" si="3"/>
        <v>-0.7689754504</v>
      </c>
      <c r="F55" s="7">
        <f t="shared" si="4"/>
        <v>-0.8769124531</v>
      </c>
      <c r="G55" s="1"/>
      <c r="H55" s="7">
        <v>4.0</v>
      </c>
      <c r="I55" s="7">
        <v>0.0</v>
      </c>
      <c r="J55" s="7">
        <f t="shared" ref="J55:K55" si="120">if(ISNUMBER(H55), (H55-average(H:H))/stdev(H:H), "")</f>
        <v>0.3570777979</v>
      </c>
      <c r="K55" s="7">
        <f t="shared" si="120"/>
        <v>-2.033753653</v>
      </c>
      <c r="L55" s="7">
        <f t="shared" si="17"/>
        <v>-0.8383379276</v>
      </c>
      <c r="M55" s="7">
        <f t="shared" si="18"/>
        <v>-0.9156079552</v>
      </c>
      <c r="N55" s="7"/>
      <c r="O55" s="7">
        <v>183.0</v>
      </c>
      <c r="P55" s="7">
        <v>0.0</v>
      </c>
      <c r="Q55" s="7">
        <f t="shared" si="6"/>
        <v>183</v>
      </c>
      <c r="R55" s="7">
        <f t="shared" si="7"/>
        <v>1</v>
      </c>
      <c r="S55" s="7">
        <f t="shared" si="8"/>
        <v>0.5062565905</v>
      </c>
      <c r="T55" s="7">
        <f t="shared" si="9"/>
        <v>-0.415014976</v>
      </c>
      <c r="U55" s="7">
        <f t="shared" si="10"/>
        <v>0.04562080723</v>
      </c>
      <c r="V55" s="7">
        <f t="shared" si="11"/>
        <v>0.2135902789</v>
      </c>
      <c r="W55" s="1"/>
      <c r="X55" s="7">
        <v>41.28</v>
      </c>
      <c r="Y55" s="7">
        <v>24.35</v>
      </c>
      <c r="Z55" s="7">
        <v>63.15</v>
      </c>
      <c r="AA55" s="7">
        <v>39.19</v>
      </c>
      <c r="AB55" s="7">
        <f t="shared" ref="AB55:AE55" si="121">if(X55=0, -1, (X55-average(X:X))/stdev(X:X))</f>
        <v>-1.19436342</v>
      </c>
      <c r="AC55" s="7">
        <f t="shared" si="121"/>
        <v>-1.720991515</v>
      </c>
      <c r="AD55" s="7">
        <f t="shared" si="121"/>
        <v>0.1484436994</v>
      </c>
      <c r="AE55" s="7">
        <f t="shared" si="121"/>
        <v>-0.288708506</v>
      </c>
      <c r="AF55" s="7">
        <f t="shared" si="20"/>
        <v>-0.7639049354</v>
      </c>
      <c r="AG55" s="7">
        <f t="shared" si="21"/>
        <v>-0.8740165533</v>
      </c>
      <c r="AH55" s="1"/>
      <c r="AI55" s="7">
        <f t="shared" si="12"/>
        <v>-0.6132366707</v>
      </c>
      <c r="AJ55" s="7">
        <v>-0.28406127213413285</v>
      </c>
      <c r="AK55" s="7">
        <f t="shared" si="13"/>
        <v>-0.530942821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>
      <c r="A56" s="7">
        <v>1074.0</v>
      </c>
      <c r="B56" s="1" t="s">
        <v>127</v>
      </c>
      <c r="C56" s="1"/>
      <c r="D56" s="7">
        <v>30.3</v>
      </c>
      <c r="E56" s="7">
        <f t="shared" si="3"/>
        <v>-0.7123304374</v>
      </c>
      <c r="F56" s="7">
        <f t="shared" si="4"/>
        <v>-0.8439967046</v>
      </c>
      <c r="G56" s="1"/>
      <c r="H56" s="7">
        <v>4.0</v>
      </c>
      <c r="I56" s="7">
        <v>1.0</v>
      </c>
      <c r="J56" s="7">
        <f t="shared" ref="J56:K56" si="122">if(ISNUMBER(H56), (H56-average(H:H))/stdev(H:H), "")</f>
        <v>0.3570777979</v>
      </c>
      <c r="K56" s="7">
        <f t="shared" si="122"/>
        <v>0.3069816835</v>
      </c>
      <c r="L56" s="7">
        <f t="shared" si="17"/>
        <v>0.3320297407</v>
      </c>
      <c r="M56" s="7">
        <f t="shared" si="18"/>
        <v>0.5762202189</v>
      </c>
      <c r="N56" s="7"/>
      <c r="O56" s="7">
        <v>24.0</v>
      </c>
      <c r="P56" s="7">
        <v>0.0</v>
      </c>
      <c r="Q56" s="7">
        <f t="shared" si="6"/>
        <v>24</v>
      </c>
      <c r="R56" s="7">
        <f t="shared" si="7"/>
        <v>1</v>
      </c>
      <c r="S56" s="7">
        <f t="shared" si="8"/>
        <v>0.5062565905</v>
      </c>
      <c r="T56" s="7">
        <f t="shared" si="9"/>
        <v>-0.6739691904</v>
      </c>
      <c r="U56" s="7">
        <f t="shared" si="10"/>
        <v>-0.08385629997</v>
      </c>
      <c r="V56" s="7">
        <f t="shared" si="11"/>
        <v>-0.2895795227</v>
      </c>
      <c r="W56" s="1"/>
      <c r="X56" s="7">
        <v>30.47</v>
      </c>
      <c r="Y56" s="7">
        <v>15.82</v>
      </c>
      <c r="Z56" s="7">
        <v>44.4</v>
      </c>
      <c r="AA56" s="7">
        <v>16.6</v>
      </c>
      <c r="AB56" s="7">
        <f t="shared" ref="AB56:AE56" si="123">if(X56=0, -1, (X56-average(X:X))/stdev(X:X))</f>
        <v>-1.935661699</v>
      </c>
      <c r="AC56" s="7">
        <f t="shared" si="123"/>
        <v>-2.285775654</v>
      </c>
      <c r="AD56" s="7">
        <f t="shared" si="123"/>
        <v>-1.368627174</v>
      </c>
      <c r="AE56" s="7">
        <f t="shared" si="123"/>
        <v>-1.987716447</v>
      </c>
      <c r="AF56" s="7">
        <f t="shared" si="20"/>
        <v>-1.894445244</v>
      </c>
      <c r="AG56" s="7">
        <f t="shared" si="21"/>
        <v>-1.376388478</v>
      </c>
      <c r="AH56" s="1"/>
      <c r="AI56" s="7">
        <f t="shared" si="12"/>
        <v>-0.4834361217</v>
      </c>
      <c r="AJ56" s="7">
        <v>-0.796544004992839</v>
      </c>
      <c r="AK56" s="7">
        <f t="shared" si="13"/>
        <v>-0.5617130925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>
      <c r="A57" s="7">
        <v>1021.0</v>
      </c>
      <c r="B57" s="1" t="s">
        <v>128</v>
      </c>
      <c r="C57" s="1"/>
      <c r="D57" s="7">
        <v>36.7</v>
      </c>
      <c r="E57" s="7">
        <f t="shared" si="3"/>
        <v>-0.6626690562</v>
      </c>
      <c r="F57" s="7">
        <f t="shared" si="4"/>
        <v>-0.8140448735</v>
      </c>
      <c r="G57" s="1"/>
      <c r="H57" s="7">
        <v>4.0</v>
      </c>
      <c r="I57" s="7">
        <v>1.0</v>
      </c>
      <c r="J57" s="7">
        <f t="shared" ref="J57:K57" si="124">if(ISNUMBER(H57), (H57-average(H:H))/stdev(H:H), "")</f>
        <v>0.3570777979</v>
      </c>
      <c r="K57" s="7">
        <f t="shared" si="124"/>
        <v>0.3069816835</v>
      </c>
      <c r="L57" s="7">
        <f t="shared" si="17"/>
        <v>0.3320297407</v>
      </c>
      <c r="M57" s="7">
        <f t="shared" si="18"/>
        <v>0.5762202189</v>
      </c>
      <c r="N57" s="7"/>
      <c r="O57" s="7">
        <v>0.0</v>
      </c>
      <c r="P57" s="7">
        <v>0.0</v>
      </c>
      <c r="Q57" s="7">
        <f t="shared" si="6"/>
        <v>0</v>
      </c>
      <c r="R57" s="7">
        <f t="shared" si="7"/>
        <v>-1</v>
      </c>
      <c r="S57" s="7">
        <f t="shared" si="8"/>
        <v>-1</v>
      </c>
      <c r="T57" s="7">
        <f t="shared" si="9"/>
        <v>-1</v>
      </c>
      <c r="U57" s="7">
        <f t="shared" si="10"/>
        <v>-1</v>
      </c>
      <c r="V57" s="7">
        <f t="shared" si="11"/>
        <v>-1</v>
      </c>
      <c r="W57" s="1"/>
      <c r="X57" s="7">
        <v>43.36</v>
      </c>
      <c r="Y57" s="7">
        <v>36.59</v>
      </c>
      <c r="Z57" s="7">
        <v>37.11</v>
      </c>
      <c r="AA57" s="7">
        <v>21.03</v>
      </c>
      <c r="AB57" s="7">
        <f t="shared" ref="AB57:AE57" si="125">if(X57=0, -1, (X57-average(X:X))/stdev(X:X))</f>
        <v>-1.051726934</v>
      </c>
      <c r="AC57" s="7">
        <f t="shared" si="125"/>
        <v>-0.9105626905</v>
      </c>
      <c r="AD57" s="7">
        <f t="shared" si="125"/>
        <v>-1.95846433</v>
      </c>
      <c r="AE57" s="7">
        <f t="shared" si="125"/>
        <v>-1.654533394</v>
      </c>
      <c r="AF57" s="7">
        <f t="shared" si="20"/>
        <v>-1.393821837</v>
      </c>
      <c r="AG57" s="7">
        <f t="shared" si="21"/>
        <v>-1.18060232</v>
      </c>
      <c r="AH57" s="1"/>
      <c r="AI57" s="7">
        <f t="shared" si="12"/>
        <v>-0.6046067435</v>
      </c>
      <c r="AJ57" s="7">
        <v>-0.7189691086660788</v>
      </c>
      <c r="AK57" s="7">
        <f t="shared" si="13"/>
        <v>-0.6331973348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>
      <c r="A58" s="7">
        <v>1222.0</v>
      </c>
      <c r="B58" s="1" t="s">
        <v>123</v>
      </c>
      <c r="C58" s="1"/>
      <c r="D58" s="7">
        <v>27.0</v>
      </c>
      <c r="E58" s="7">
        <f t="shared" si="3"/>
        <v>-0.7379370871</v>
      </c>
      <c r="F58" s="7">
        <f t="shared" si="4"/>
        <v>-0.8590326461</v>
      </c>
      <c r="G58" s="1"/>
      <c r="H58" s="7">
        <v>4.0</v>
      </c>
      <c r="I58" s="7">
        <v>1.0</v>
      </c>
      <c r="J58" s="7">
        <f t="shared" ref="J58:K58" si="126">if(ISNUMBER(H58), (H58-average(H:H))/stdev(H:H), "")</f>
        <v>0.3570777979</v>
      </c>
      <c r="K58" s="7">
        <f t="shared" si="126"/>
        <v>0.3069816835</v>
      </c>
      <c r="L58" s="7">
        <f t="shared" si="17"/>
        <v>0.3320297407</v>
      </c>
      <c r="M58" s="7">
        <f t="shared" si="18"/>
        <v>0.5762202189</v>
      </c>
      <c r="N58" s="7"/>
      <c r="O58" s="7">
        <v>0.0</v>
      </c>
      <c r="P58" s="7">
        <v>0.0</v>
      </c>
      <c r="Q58" s="7">
        <f t="shared" si="6"/>
        <v>0</v>
      </c>
      <c r="R58" s="7">
        <f t="shared" si="7"/>
        <v>-1</v>
      </c>
      <c r="S58" s="7">
        <f t="shared" si="8"/>
        <v>-1</v>
      </c>
      <c r="T58" s="7">
        <f t="shared" si="9"/>
        <v>-1</v>
      </c>
      <c r="U58" s="7">
        <f t="shared" si="10"/>
        <v>-1</v>
      </c>
      <c r="V58" s="7">
        <f t="shared" si="11"/>
        <v>-1</v>
      </c>
      <c r="W58" s="1"/>
      <c r="X58" s="7">
        <v>27.34</v>
      </c>
      <c r="Y58" s="7">
        <v>18.75</v>
      </c>
      <c r="Z58" s="7">
        <v>28.13</v>
      </c>
      <c r="AA58" s="7">
        <v>14.84</v>
      </c>
      <c r="AB58" s="7">
        <f t="shared" ref="AB58:AE58" si="127">if(X58=0, -1, (X58-average(X:X))/stdev(X:X))</f>
        <v>-2.150302181</v>
      </c>
      <c r="AC58" s="7">
        <f t="shared" si="127"/>
        <v>-2.091775944</v>
      </c>
      <c r="AD58" s="7">
        <f t="shared" si="127"/>
        <v>-2.68504014</v>
      </c>
      <c r="AE58" s="7">
        <f t="shared" si="127"/>
        <v>-2.120087141</v>
      </c>
      <c r="AF58" s="7">
        <f t="shared" si="20"/>
        <v>-2.261801352</v>
      </c>
      <c r="AG58" s="7">
        <f t="shared" si="21"/>
        <v>-1.503928639</v>
      </c>
      <c r="AH58" s="1"/>
      <c r="AI58" s="7">
        <f t="shared" si="12"/>
        <v>-0.6966852666</v>
      </c>
      <c r="AJ58" s="1"/>
      <c r="AK58" s="7">
        <f t="shared" si="13"/>
        <v>-0.6966852666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>
      <c r="A59" s="7">
        <v>245.0</v>
      </c>
      <c r="B59" s="1" t="s">
        <v>118</v>
      </c>
      <c r="C59" s="1"/>
      <c r="D59" s="7">
        <v>40.2</v>
      </c>
      <c r="E59" s="7">
        <f t="shared" si="3"/>
        <v>-0.6355104883</v>
      </c>
      <c r="F59" s="7">
        <f t="shared" si="4"/>
        <v>-0.797189117</v>
      </c>
      <c r="G59" s="1"/>
      <c r="H59" s="7">
        <v>2.0</v>
      </c>
      <c r="I59" s="7">
        <v>1.0</v>
      </c>
      <c r="J59" s="7">
        <f t="shared" ref="J59:K59" si="128">if(ISNUMBER(H59), (H59-average(H:H))/stdev(H:H), "")</f>
        <v>-2.754600155</v>
      </c>
      <c r="K59" s="7">
        <f t="shared" si="128"/>
        <v>0.3069816835</v>
      </c>
      <c r="L59" s="7">
        <f t="shared" si="17"/>
        <v>-1.223809236</v>
      </c>
      <c r="M59" s="7">
        <f t="shared" si="18"/>
        <v>-1.106259118</v>
      </c>
      <c r="N59" s="7"/>
      <c r="O59" s="7">
        <v>0.0</v>
      </c>
      <c r="P59" s="7">
        <v>0.0</v>
      </c>
      <c r="Q59" s="7">
        <f t="shared" si="6"/>
        <v>0</v>
      </c>
      <c r="R59" s="7">
        <f t="shared" si="7"/>
        <v>-1</v>
      </c>
      <c r="S59" s="7">
        <f t="shared" si="8"/>
        <v>-1</v>
      </c>
      <c r="T59" s="7">
        <f t="shared" si="9"/>
        <v>-1</v>
      </c>
      <c r="U59" s="7">
        <f t="shared" si="10"/>
        <v>-1</v>
      </c>
      <c r="V59" s="7">
        <f t="shared" si="11"/>
        <v>-1</v>
      </c>
      <c r="W59" s="1"/>
      <c r="X59" s="7">
        <v>48.44</v>
      </c>
      <c r="Y59" s="7">
        <v>49.22</v>
      </c>
      <c r="Z59" s="7">
        <v>67.19</v>
      </c>
      <c r="AA59" s="7">
        <v>46.09</v>
      </c>
      <c r="AB59" s="7">
        <f t="shared" ref="AB59:AE59" si="129">if(X59=0, -1, (X59-average(X:X))/stdev(X:X))</f>
        <v>-0.7033647453</v>
      </c>
      <c r="AC59" s="7">
        <f t="shared" si="129"/>
        <v>-0.07431137938</v>
      </c>
      <c r="AD59" s="7">
        <f t="shared" si="129"/>
        <v>0.4753219036</v>
      </c>
      <c r="AE59" s="7">
        <f t="shared" si="129"/>
        <v>0.2302447828</v>
      </c>
      <c r="AF59" s="7">
        <f t="shared" si="20"/>
        <v>-0.01802735957</v>
      </c>
      <c r="AG59" s="7">
        <f t="shared" si="21"/>
        <v>-0.134266003</v>
      </c>
      <c r="AH59" s="1"/>
      <c r="AI59" s="7">
        <f t="shared" si="12"/>
        <v>-0.7594285595</v>
      </c>
      <c r="AJ59" s="1"/>
      <c r="AK59" s="7">
        <f t="shared" si="13"/>
        <v>-0.7594285595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>
      <c r="A60" s="7">
        <v>1016.0</v>
      </c>
      <c r="B60" s="1" t="s">
        <v>130</v>
      </c>
      <c r="C60" s="1"/>
      <c r="D60" s="1"/>
      <c r="E60" s="7">
        <f t="shared" si="3"/>
        <v>-1</v>
      </c>
      <c r="F60" s="7">
        <f t="shared" si="4"/>
        <v>-1</v>
      </c>
      <c r="G60" s="1"/>
      <c r="H60" s="7">
        <v>4.0</v>
      </c>
      <c r="I60" s="7">
        <v>1.0</v>
      </c>
      <c r="J60" s="7">
        <f t="shared" ref="J60:K60" si="130">if(ISNUMBER(H60), (H60-average(H:H))/stdev(H:H), "")</f>
        <v>0.3570777979</v>
      </c>
      <c r="K60" s="7">
        <f t="shared" si="130"/>
        <v>0.3069816835</v>
      </c>
      <c r="L60" s="7">
        <f t="shared" si="17"/>
        <v>0.3320297407</v>
      </c>
      <c r="M60" s="7">
        <f t="shared" si="18"/>
        <v>0.5762202189</v>
      </c>
      <c r="N60" s="7"/>
      <c r="O60" s="7">
        <v>0.0</v>
      </c>
      <c r="P60" s="7">
        <v>15.0</v>
      </c>
      <c r="Q60" s="7">
        <f t="shared" si="6"/>
        <v>15</v>
      </c>
      <c r="R60" s="7">
        <f t="shared" si="7"/>
        <v>-1</v>
      </c>
      <c r="S60" s="7">
        <f t="shared" si="8"/>
        <v>-2.085045522</v>
      </c>
      <c r="T60" s="7">
        <f t="shared" si="9"/>
        <v>-0.6886269761</v>
      </c>
      <c r="U60" s="7">
        <f t="shared" si="10"/>
        <v>-1.386836249</v>
      </c>
      <c r="V60" s="7">
        <f t="shared" si="11"/>
        <v>-1.177640119</v>
      </c>
      <c r="W60" s="1"/>
      <c r="X60" s="7">
        <v>45.9</v>
      </c>
      <c r="Y60" s="7">
        <v>32.94</v>
      </c>
      <c r="Z60" s="7">
        <v>46.03</v>
      </c>
      <c r="AA60" s="7">
        <v>25.91</v>
      </c>
      <c r="AB60" s="7">
        <f t="shared" ref="AB60:AE60" si="131">if(X60=0, -1, (X60-average(X:X))/stdev(X:X))</f>
        <v>-0.8775458395</v>
      </c>
      <c r="AC60" s="7">
        <f t="shared" si="131"/>
        <v>-1.152234685</v>
      </c>
      <c r="AD60" s="7">
        <f t="shared" si="131"/>
        <v>-1.236743146</v>
      </c>
      <c r="AE60" s="7">
        <f t="shared" si="131"/>
        <v>-1.28750556</v>
      </c>
      <c r="AF60" s="7">
        <f t="shared" si="20"/>
        <v>-1.138507308</v>
      </c>
      <c r="AG60" s="7">
        <f t="shared" si="21"/>
        <v>-1.067008579</v>
      </c>
      <c r="AH60" s="1"/>
      <c r="AI60" s="7">
        <f t="shared" si="12"/>
        <v>-0.6671071197</v>
      </c>
      <c r="AJ60" s="7">
        <v>-1.1304013500721704</v>
      </c>
      <c r="AK60" s="7">
        <f t="shared" si="13"/>
        <v>-0.7829306773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>
      <c r="A61" s="7">
        <v>826.0</v>
      </c>
      <c r="B61" s="1" t="s">
        <v>131</v>
      </c>
      <c r="C61" s="1"/>
      <c r="D61" s="7">
        <v>25.4</v>
      </c>
      <c r="E61" s="7">
        <f t="shared" si="3"/>
        <v>-0.7503524324</v>
      </c>
      <c r="F61" s="7">
        <f t="shared" si="4"/>
        <v>-0.8662288568</v>
      </c>
      <c r="G61" s="1"/>
      <c r="H61" s="7">
        <v>2.0</v>
      </c>
      <c r="I61" s="7">
        <v>-1.0</v>
      </c>
      <c r="J61" s="7">
        <f t="shared" ref="J61:K61" si="132">if(ISNUMBER(H61), (H61-average(H:H))/stdev(H:H), "")</f>
        <v>-2.754600155</v>
      </c>
      <c r="K61" s="7">
        <f t="shared" si="132"/>
        <v>-4.37448899</v>
      </c>
      <c r="L61" s="7">
        <f t="shared" si="17"/>
        <v>-3.564544572</v>
      </c>
      <c r="M61" s="7">
        <f t="shared" si="18"/>
        <v>-1.888000152</v>
      </c>
      <c r="N61" s="7"/>
      <c r="O61" s="7">
        <v>0.0</v>
      </c>
      <c r="P61" s="7">
        <v>0.0</v>
      </c>
      <c r="Q61" s="7">
        <f t="shared" si="6"/>
        <v>0</v>
      </c>
      <c r="R61" s="7">
        <f t="shared" si="7"/>
        <v>-1</v>
      </c>
      <c r="S61" s="7">
        <f t="shared" si="8"/>
        <v>-1</v>
      </c>
      <c r="T61" s="7">
        <f t="shared" si="9"/>
        <v>-1</v>
      </c>
      <c r="U61" s="7">
        <f t="shared" si="10"/>
        <v>-1</v>
      </c>
      <c r="V61" s="7">
        <f t="shared" si="11"/>
        <v>-1</v>
      </c>
      <c r="W61" s="1"/>
      <c r="X61" s="7">
        <v>62.5</v>
      </c>
      <c r="Y61" s="7">
        <v>56.25</v>
      </c>
      <c r="Z61" s="7">
        <v>64.84</v>
      </c>
      <c r="AA61" s="7">
        <v>47.66</v>
      </c>
      <c r="AB61" s="7">
        <f t="shared" ref="AB61:AE61" si="133">if(X61=0, -1, (X61-average(X:X))/stdev(X:X))</f>
        <v>0.2608030439</v>
      </c>
      <c r="AC61" s="7">
        <f t="shared" si="133"/>
        <v>0.3911555024</v>
      </c>
      <c r="AD61" s="7">
        <f t="shared" si="133"/>
        <v>0.2851823541</v>
      </c>
      <c r="AE61" s="7">
        <f t="shared" si="133"/>
        <v>0.3483254587</v>
      </c>
      <c r="AF61" s="7">
        <f t="shared" si="20"/>
        <v>0.3213665898</v>
      </c>
      <c r="AG61" s="7">
        <f t="shared" si="21"/>
        <v>0.5668920442</v>
      </c>
      <c r="AH61" s="1"/>
      <c r="AI61" s="7">
        <f t="shared" si="12"/>
        <v>-0.7968342411</v>
      </c>
      <c r="AJ61" s="1"/>
      <c r="AK61" s="7">
        <f t="shared" si="13"/>
        <v>-0.7968342411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>
      <c r="A62" s="7">
        <v>832.0</v>
      </c>
      <c r="B62" s="1" t="s">
        <v>132</v>
      </c>
      <c r="C62" s="1"/>
      <c r="D62" s="7">
        <v>7.1</v>
      </c>
      <c r="E62" s="7">
        <f t="shared" si="3"/>
        <v>-0.8923529445</v>
      </c>
      <c r="F62" s="7">
        <f t="shared" si="4"/>
        <v>-0.9446443481</v>
      </c>
      <c r="G62" s="1"/>
      <c r="H62" s="7">
        <v>4.0</v>
      </c>
      <c r="I62" s="7">
        <v>-1.0</v>
      </c>
      <c r="J62" s="7">
        <f t="shared" ref="J62:K62" si="134">if(ISNUMBER(H62), (H62-average(H:H))/stdev(H:H), "")</f>
        <v>0.3570777979</v>
      </c>
      <c r="K62" s="7">
        <f t="shared" si="134"/>
        <v>-4.37448899</v>
      </c>
      <c r="L62" s="7">
        <f t="shared" si="17"/>
        <v>-2.008705596</v>
      </c>
      <c r="M62" s="7">
        <f t="shared" si="18"/>
        <v>-1.417288113</v>
      </c>
      <c r="N62" s="7"/>
      <c r="O62" s="7">
        <v>21.0</v>
      </c>
      <c r="P62" s="7">
        <v>0.0</v>
      </c>
      <c r="Q62" s="7">
        <f t="shared" si="6"/>
        <v>21</v>
      </c>
      <c r="R62" s="7">
        <f t="shared" si="7"/>
        <v>1</v>
      </c>
      <c r="S62" s="7">
        <f t="shared" si="8"/>
        <v>0.5062565905</v>
      </c>
      <c r="T62" s="7">
        <f t="shared" si="9"/>
        <v>-0.678855119</v>
      </c>
      <c r="U62" s="7">
        <f t="shared" si="10"/>
        <v>-0.08629926426</v>
      </c>
      <c r="V62" s="7">
        <f t="shared" si="11"/>
        <v>-0.2937673642</v>
      </c>
      <c r="W62" s="1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1"/>
      <c r="AI62" s="7">
        <f t="shared" si="12"/>
        <v>-0.8852332752</v>
      </c>
      <c r="AJ62" s="7">
        <v>-0.6932623828338889</v>
      </c>
      <c r="AK62" s="7">
        <f t="shared" si="13"/>
        <v>-0.8372405521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>
      <c r="A63" s="7">
        <v>1259.0</v>
      </c>
      <c r="B63" s="1" t="s">
        <v>133</v>
      </c>
      <c r="C63" s="1"/>
      <c r="D63" s="1"/>
      <c r="E63" s="7">
        <f t="shared" si="3"/>
        <v>-1</v>
      </c>
      <c r="F63" s="7">
        <f t="shared" si="4"/>
        <v>-1</v>
      </c>
      <c r="G63" s="1"/>
      <c r="H63" s="7">
        <v>4.0</v>
      </c>
      <c r="I63" s="7">
        <v>0.0</v>
      </c>
      <c r="J63" s="7">
        <f t="shared" ref="J63:K63" si="135">if(ISNUMBER(H63), (H63-average(H:H))/stdev(H:H), "")</f>
        <v>0.3570777979</v>
      </c>
      <c r="K63" s="7">
        <f t="shared" si="135"/>
        <v>-2.033753653</v>
      </c>
      <c r="L63" s="7">
        <f t="shared" si="17"/>
        <v>-0.8383379276</v>
      </c>
      <c r="M63" s="7">
        <f t="shared" si="18"/>
        <v>-0.9156079552</v>
      </c>
      <c r="N63" s="7"/>
      <c r="O63" s="7">
        <v>0.0</v>
      </c>
      <c r="P63" s="7">
        <v>0.0</v>
      </c>
      <c r="Q63" s="7">
        <f t="shared" si="6"/>
        <v>0</v>
      </c>
      <c r="R63" s="7">
        <f t="shared" si="7"/>
        <v>-1</v>
      </c>
      <c r="S63" s="7">
        <f t="shared" si="8"/>
        <v>-1</v>
      </c>
      <c r="T63" s="7">
        <f t="shared" si="9"/>
        <v>-1</v>
      </c>
      <c r="U63" s="7">
        <f t="shared" si="10"/>
        <v>-1</v>
      </c>
      <c r="V63" s="7">
        <f t="shared" si="11"/>
        <v>-1</v>
      </c>
      <c r="W63" s="1"/>
      <c r="X63" s="7">
        <v>57.81</v>
      </c>
      <c r="Y63" s="7">
        <v>36.72</v>
      </c>
      <c r="Z63" s="7">
        <v>48.44</v>
      </c>
      <c r="AA63" s="7">
        <v>33.59</v>
      </c>
      <c r="AB63" s="7">
        <f t="shared" ref="AB63:AE63" si="136">if(X63=0, -1, (X63-average(X:X))/stdev(X:X))</f>
        <v>-0.0608148033</v>
      </c>
      <c r="AC63" s="7">
        <f t="shared" si="136"/>
        <v>-0.9019551949</v>
      </c>
      <c r="AD63" s="7">
        <f t="shared" si="136"/>
        <v>-1.04174897</v>
      </c>
      <c r="AE63" s="7">
        <f t="shared" si="136"/>
        <v>-0.7098879867</v>
      </c>
      <c r="AF63" s="7">
        <f>average(AB63:AE63)</f>
        <v>-0.6786017387</v>
      </c>
      <c r="AG63" s="7">
        <f>if(AF63 &gt; 0, AF63^0.5, -(ABS(AF63)^0.5))</f>
        <v>-0.8237728684</v>
      </c>
      <c r="AH63" s="1"/>
      <c r="AI63" s="7">
        <f t="shared" si="12"/>
        <v>-0.9348452059</v>
      </c>
      <c r="AJ63" s="1"/>
      <c r="AK63" s="7">
        <f t="shared" si="13"/>
        <v>-0.9348452059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idden="1">
      <c r="A64" s="7">
        <v>519.0</v>
      </c>
      <c r="B64" s="1" t="s">
        <v>134</v>
      </c>
      <c r="C64" s="25" t="b">
        <v>1</v>
      </c>
      <c r="D64" s="1"/>
      <c r="E64" s="1"/>
      <c r="F64" s="1"/>
      <c r="G64" s="1"/>
      <c r="H64" s="7"/>
      <c r="I64" s="7"/>
      <c r="J64" s="7"/>
      <c r="K64" s="7"/>
      <c r="L64" s="7"/>
      <c r="M64" s="1"/>
      <c r="N64" s="7"/>
      <c r="O64" s="7"/>
      <c r="P64" s="7"/>
      <c r="Q64" s="7"/>
      <c r="R64" s="7"/>
      <c r="S64" s="7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</sheetData>
  <hyperlinks>
    <hyperlink r:id="rId1" ref="B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hidden="1" min="3" max="3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9</v>
      </c>
      <c r="J1" s="1"/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16</v>
      </c>
      <c r="Q1" s="1" t="s">
        <v>17</v>
      </c>
      <c r="R1" s="1" t="s">
        <v>18</v>
      </c>
      <c r="S1" s="1"/>
      <c r="T1" s="1" t="s">
        <v>20</v>
      </c>
      <c r="U1" s="1" t="s">
        <v>21</v>
      </c>
      <c r="V1" s="1" t="s">
        <v>22</v>
      </c>
      <c r="W1" s="1" t="s">
        <v>23</v>
      </c>
      <c r="X1" s="1" t="s">
        <v>25</v>
      </c>
      <c r="Y1" s="1" t="s">
        <v>26</v>
      </c>
      <c r="Z1" s="1" t="s">
        <v>28</v>
      </c>
      <c r="AA1" s="1" t="s">
        <v>30</v>
      </c>
      <c r="AB1" s="2" t="s">
        <v>31</v>
      </c>
      <c r="AC1" s="1" t="s">
        <v>32</v>
      </c>
      <c r="AD1" s="1"/>
      <c r="AE1" s="1" t="s">
        <v>35</v>
      </c>
      <c r="AF1" s="1" t="s">
        <v>37</v>
      </c>
      <c r="AG1" s="1" t="s">
        <v>39</v>
      </c>
      <c r="AH1" s="1"/>
    </row>
    <row r="2">
      <c r="A2" s="7">
        <v>1117.0</v>
      </c>
      <c r="B2" s="1" t="s">
        <v>58</v>
      </c>
      <c r="C2" s="1"/>
      <c r="D2" s="7">
        <v>4.0</v>
      </c>
      <c r="E2" s="7">
        <v>1.0</v>
      </c>
      <c r="F2" s="7">
        <f t="shared" ref="F2:G2" si="1">(D2-average(D:D))/stdev(D:D)</f>
        <v>0.3197694783</v>
      </c>
      <c r="G2" s="7">
        <f t="shared" si="1"/>
        <v>0.3361723203</v>
      </c>
      <c r="H2" s="7">
        <f t="shared" ref="H2:H71" si="4">average(F2, G2)</f>
        <v>0.3279708993</v>
      </c>
      <c r="I2" s="7">
        <f t="shared" ref="I2:I71" si="5">if(H2 &gt; 0, H2^0.5, -(ABS(H2)^0.5))</f>
        <v>0.572687436</v>
      </c>
      <c r="J2" s="1"/>
      <c r="K2" s="7">
        <v>1500000.0</v>
      </c>
      <c r="L2" s="7">
        <f t="shared" ref="L2:L15" si="6">if(K2=0, "", log10(K2))</f>
        <v>6.176091259</v>
      </c>
      <c r="M2" s="7">
        <f>if(K2=0, -1, (L2-average(L:L))/stdev(L:L))</f>
        <v>1.928422693</v>
      </c>
      <c r="N2" s="7">
        <f t="shared" ref="N2:N15" si="7">if(M2 &gt; 0, M2^0.5, -(ABS(M2)^0.5))</f>
        <v>1.388676598</v>
      </c>
      <c r="O2" s="1"/>
      <c r="P2" s="7">
        <v>1373.0</v>
      </c>
      <c r="Q2" s="7">
        <f t="shared" ref="Q2:Q71" si="8">if(P2=0, -1, (P2-average(P:P))/stdev(P:P))</f>
        <v>6.252699414</v>
      </c>
      <c r="R2" s="7">
        <f t="shared" ref="R2:R71" si="9">if(Q2 &gt; 0, Q2^0.5, -(ABS(Q2)^0.5))</f>
        <v>2.500539825</v>
      </c>
      <c r="S2" s="1"/>
      <c r="T2" s="7">
        <v>69.34</v>
      </c>
      <c r="U2" s="7">
        <v>63.24</v>
      </c>
      <c r="V2" s="7">
        <v>71.01</v>
      </c>
      <c r="W2" s="7">
        <v>57.62</v>
      </c>
      <c r="X2" s="7">
        <f t="shared" ref="X2:AA2" si="2">(T2-average(T:T))/stdev(T:T)</f>
        <v>0.4084902461</v>
      </c>
      <c r="Y2" s="7">
        <f t="shared" si="2"/>
        <v>0.5058596558</v>
      </c>
      <c r="Z2" s="7">
        <f t="shared" si="2"/>
        <v>0.5937215229</v>
      </c>
      <c r="AA2" s="7">
        <f t="shared" si="2"/>
        <v>1.009014549</v>
      </c>
      <c r="AB2" s="7">
        <f t="shared" ref="AB2:AB64" si="11">average(X2:AA2)</f>
        <v>0.6292714935</v>
      </c>
      <c r="AC2" s="7">
        <f t="shared" ref="AC2:AC64" si="12">if(AB2 &gt; 0, AB2^0.5, -(ABS(AB2)^0.5))</f>
        <v>0.7932663446</v>
      </c>
      <c r="AD2" s="7"/>
      <c r="AE2" s="7">
        <f t="shared" ref="AE2:AE71" si="13">average(AC2,R2,N2,I2)</f>
        <v>1.313792551</v>
      </c>
      <c r="AF2" s="7">
        <v>0.2317385253</v>
      </c>
      <c r="AG2" s="7">
        <f t="shared" ref="AG2:AG71" si="14">if(AF2=0, AE2, (0.75*AE2+0.25*AF2))</f>
        <v>1.043279044</v>
      </c>
      <c r="AH2" s="7"/>
    </row>
    <row r="3">
      <c r="A3" s="7">
        <v>216.0</v>
      </c>
      <c r="B3" s="1" t="s">
        <v>56</v>
      </c>
      <c r="C3" s="1"/>
      <c r="D3" s="7">
        <v>4.0</v>
      </c>
      <c r="E3" s="7">
        <v>1.0</v>
      </c>
      <c r="F3" s="7">
        <f t="shared" ref="F3:G3" si="3">(D3-average(D:D))/stdev(D:D)</f>
        <v>0.3197694783</v>
      </c>
      <c r="G3" s="7">
        <f t="shared" si="3"/>
        <v>0.3361723203</v>
      </c>
      <c r="H3" s="7">
        <f t="shared" si="4"/>
        <v>0.3279708993</v>
      </c>
      <c r="I3" s="7">
        <f t="shared" si="5"/>
        <v>0.572687436</v>
      </c>
      <c r="J3" s="1"/>
      <c r="K3" s="7">
        <v>741900.0</v>
      </c>
      <c r="L3" s="7">
        <f t="shared" si="6"/>
        <v>5.870345371</v>
      </c>
      <c r="M3" s="7">
        <f t="shared" ref="M3:M15" si="16">(L3-average(L:L))/stdev(L:L)</f>
        <v>1.6816475</v>
      </c>
      <c r="N3" s="7">
        <f t="shared" si="7"/>
        <v>1.296783521</v>
      </c>
      <c r="O3" s="1"/>
      <c r="P3" s="7">
        <v>493.0</v>
      </c>
      <c r="Q3" s="7">
        <f t="shared" si="8"/>
        <v>1.809511558</v>
      </c>
      <c r="R3" s="7">
        <f t="shared" si="9"/>
        <v>1.345180864</v>
      </c>
      <c r="S3" s="1"/>
      <c r="T3" s="7">
        <v>83.69</v>
      </c>
      <c r="U3" s="7">
        <v>76.97</v>
      </c>
      <c r="V3" s="7">
        <v>76.92</v>
      </c>
      <c r="W3" s="7">
        <v>57.76</v>
      </c>
      <c r="X3" s="7">
        <f t="shared" ref="X3:AA3" si="10">(T3-average(T:T))/stdev(T:T)</f>
        <v>1.396005792</v>
      </c>
      <c r="Y3" s="7">
        <f t="shared" si="10"/>
        <v>1.508886638</v>
      </c>
      <c r="Z3" s="7">
        <f t="shared" si="10"/>
        <v>1.066350605</v>
      </c>
      <c r="AA3" s="7">
        <f t="shared" si="10"/>
        <v>1.020127779</v>
      </c>
      <c r="AB3" s="7">
        <f t="shared" si="11"/>
        <v>1.247842704</v>
      </c>
      <c r="AC3" s="7">
        <f t="shared" si="12"/>
        <v>1.1170688</v>
      </c>
      <c r="AD3" s="7"/>
      <c r="AE3" s="7">
        <f t="shared" si="13"/>
        <v>1.082930155</v>
      </c>
      <c r="AF3" s="7">
        <v>0.8869260685</v>
      </c>
      <c r="AG3" s="7">
        <f t="shared" si="14"/>
        <v>1.033929134</v>
      </c>
      <c r="AH3" s="7"/>
    </row>
    <row r="4">
      <c r="A4" s="7">
        <v>825.0</v>
      </c>
      <c r="B4" s="1" t="s">
        <v>61</v>
      </c>
      <c r="C4" s="1"/>
      <c r="D4" s="7">
        <v>4.0</v>
      </c>
      <c r="E4" s="7">
        <v>1.0</v>
      </c>
      <c r="F4" s="7">
        <f t="shared" ref="F4:G4" si="15">(D4-average(D:D))/stdev(D:D)</f>
        <v>0.3197694783</v>
      </c>
      <c r="G4" s="7">
        <f t="shared" si="15"/>
        <v>0.3361723203</v>
      </c>
      <c r="H4" s="7">
        <f t="shared" si="4"/>
        <v>0.3279708993</v>
      </c>
      <c r="I4" s="7">
        <f t="shared" si="5"/>
        <v>0.572687436</v>
      </c>
      <c r="J4" s="1"/>
      <c r="K4" s="7">
        <v>27800.0</v>
      </c>
      <c r="L4" s="7">
        <f t="shared" si="6"/>
        <v>4.444044796</v>
      </c>
      <c r="M4" s="7">
        <f t="shared" si="16"/>
        <v>0.5304444481</v>
      </c>
      <c r="N4" s="7">
        <f t="shared" si="7"/>
        <v>0.7283161731</v>
      </c>
      <c r="O4" s="1"/>
      <c r="P4" s="7">
        <v>382.0</v>
      </c>
      <c r="Q4" s="7">
        <f t="shared" si="8"/>
        <v>1.249063999</v>
      </c>
      <c r="R4" s="7">
        <f t="shared" si="9"/>
        <v>1.117615318</v>
      </c>
      <c r="S4" s="1"/>
      <c r="T4" s="7">
        <v>70.59</v>
      </c>
      <c r="U4" s="7">
        <v>65.27</v>
      </c>
      <c r="V4" s="7">
        <v>78.3</v>
      </c>
      <c r="W4" s="7">
        <v>47.64</v>
      </c>
      <c r="X4" s="7">
        <f t="shared" ref="X4:AA4" si="17">(T4-average(T:T))/stdev(T:T)</f>
        <v>0.4945107641</v>
      </c>
      <c r="Y4" s="7">
        <f t="shared" si="17"/>
        <v>0.6541586197</v>
      </c>
      <c r="Z4" s="7">
        <f t="shared" si="17"/>
        <v>1.176710695</v>
      </c>
      <c r="AA4" s="7">
        <f t="shared" si="17"/>
        <v>0.216800018</v>
      </c>
      <c r="AB4" s="7">
        <f t="shared" si="11"/>
        <v>0.6355450242</v>
      </c>
      <c r="AC4" s="7">
        <f t="shared" si="12"/>
        <v>0.7972107778</v>
      </c>
      <c r="AD4" s="7"/>
      <c r="AE4" s="7">
        <f t="shared" si="13"/>
        <v>0.8039574262</v>
      </c>
      <c r="AF4" s="7">
        <v>0.8068889199</v>
      </c>
      <c r="AG4" s="7">
        <f t="shared" si="14"/>
        <v>0.8046902996</v>
      </c>
      <c r="AH4" s="7"/>
    </row>
    <row r="5">
      <c r="A5" s="7">
        <v>1097.0</v>
      </c>
      <c r="B5" s="8" t="s">
        <v>60</v>
      </c>
      <c r="C5" s="8"/>
      <c r="D5" s="7">
        <v>4.0</v>
      </c>
      <c r="E5" s="7">
        <v>1.0</v>
      </c>
      <c r="F5" s="7">
        <f t="shared" ref="F5:G5" si="18">(D5-average(D:D))/stdev(D:D)</f>
        <v>0.3197694783</v>
      </c>
      <c r="G5" s="7">
        <f t="shared" si="18"/>
        <v>0.3361723203</v>
      </c>
      <c r="H5" s="7">
        <f t="shared" si="4"/>
        <v>0.3279708993</v>
      </c>
      <c r="I5" s="7">
        <f t="shared" si="5"/>
        <v>0.572687436</v>
      </c>
      <c r="J5" s="1"/>
      <c r="K5" s="7">
        <v>16500.0</v>
      </c>
      <c r="L5" s="7">
        <f t="shared" si="6"/>
        <v>4.217483944</v>
      </c>
      <c r="M5" s="7">
        <f t="shared" si="16"/>
        <v>0.3475814888</v>
      </c>
      <c r="N5" s="7">
        <f t="shared" si="7"/>
        <v>0.58956042</v>
      </c>
      <c r="O5" s="1"/>
      <c r="P5" s="7">
        <v>392.0</v>
      </c>
      <c r="Q5" s="7">
        <f t="shared" si="8"/>
        <v>1.29955477</v>
      </c>
      <c r="R5" s="7">
        <f t="shared" si="9"/>
        <v>1.139980162</v>
      </c>
      <c r="S5" s="1"/>
      <c r="T5" s="7">
        <v>81.3</v>
      </c>
      <c r="U5" s="7">
        <v>68.88</v>
      </c>
      <c r="V5" s="7">
        <v>78.12</v>
      </c>
      <c r="W5" s="7">
        <v>60.92</v>
      </c>
      <c r="X5" s="7">
        <f t="shared" ref="X5:AA5" si="19">(T5-average(T:T))/stdev(T:T)</f>
        <v>1.231534562</v>
      </c>
      <c r="Y5" s="7">
        <f t="shared" si="19"/>
        <v>0.917882393</v>
      </c>
      <c r="Z5" s="7">
        <f t="shared" si="19"/>
        <v>1.162315901</v>
      </c>
      <c r="AA5" s="7">
        <f t="shared" si="19"/>
        <v>1.270969254</v>
      </c>
      <c r="AB5" s="7">
        <f t="shared" si="11"/>
        <v>1.145675527</v>
      </c>
      <c r="AC5" s="7">
        <f t="shared" si="12"/>
        <v>1.070362335</v>
      </c>
      <c r="AD5" s="7"/>
      <c r="AE5" s="7">
        <f t="shared" si="13"/>
        <v>0.8431475881</v>
      </c>
      <c r="AF5" s="7">
        <v>0.5514429744</v>
      </c>
      <c r="AG5" s="7">
        <f t="shared" si="14"/>
        <v>0.7702214347</v>
      </c>
      <c r="AH5" s="7"/>
    </row>
    <row r="6">
      <c r="A6" s="7">
        <v>176.0</v>
      </c>
      <c r="B6" s="1" t="s">
        <v>62</v>
      </c>
      <c r="C6" s="1"/>
      <c r="D6" s="7">
        <v>2.0</v>
      </c>
      <c r="E6" s="7">
        <v>1.0</v>
      </c>
      <c r="F6" s="7">
        <f t="shared" ref="F6:G6" si="20">(D6-average(D:D))/stdev(D:D)</f>
        <v>-1.4709396</v>
      </c>
      <c r="G6" s="7">
        <f t="shared" si="20"/>
        <v>0.3361723203</v>
      </c>
      <c r="H6" s="7">
        <f t="shared" si="4"/>
        <v>-0.56738364</v>
      </c>
      <c r="I6" s="7">
        <f t="shared" si="5"/>
        <v>-0.7532487239</v>
      </c>
      <c r="J6" s="1"/>
      <c r="K6" s="7">
        <v>4500000.0</v>
      </c>
      <c r="L6" s="7">
        <f t="shared" si="6"/>
        <v>6.653212514</v>
      </c>
      <c r="M6" s="7">
        <f t="shared" si="16"/>
        <v>2.313519252</v>
      </c>
      <c r="N6" s="7">
        <f t="shared" si="7"/>
        <v>1.521025724</v>
      </c>
      <c r="O6" s="1"/>
      <c r="P6" s="7">
        <v>424.0</v>
      </c>
      <c r="Q6" s="7">
        <f t="shared" si="8"/>
        <v>1.461125237</v>
      </c>
      <c r="R6" s="7">
        <f t="shared" si="9"/>
        <v>1.208770134</v>
      </c>
      <c r="S6" s="1"/>
      <c r="T6" s="7">
        <v>69.5</v>
      </c>
      <c r="U6" s="7">
        <v>60.03</v>
      </c>
      <c r="V6" s="7">
        <v>78.5</v>
      </c>
      <c r="W6" s="7">
        <v>56.28</v>
      </c>
      <c r="X6" s="7">
        <f t="shared" ref="X6:AA6" si="21">(T6-average(T:T))/stdev(T:T)</f>
        <v>0.4195008724</v>
      </c>
      <c r="Y6" s="7">
        <f t="shared" si="21"/>
        <v>0.2713573532</v>
      </c>
      <c r="Z6" s="7">
        <f t="shared" si="21"/>
        <v>1.192704911</v>
      </c>
      <c r="AA6" s="7">
        <f t="shared" si="21"/>
        <v>0.902645063</v>
      </c>
      <c r="AB6" s="7">
        <f t="shared" si="11"/>
        <v>0.6965520499</v>
      </c>
      <c r="AC6" s="7">
        <f t="shared" si="12"/>
        <v>0.8345969386</v>
      </c>
      <c r="AD6" s="7"/>
      <c r="AE6" s="7">
        <f t="shared" si="13"/>
        <v>0.7027860182</v>
      </c>
      <c r="AF6" s="7">
        <v>0.6602889178</v>
      </c>
      <c r="AG6" s="7">
        <f t="shared" si="14"/>
        <v>0.6921617431</v>
      </c>
      <c r="AH6" s="7"/>
    </row>
    <row r="7">
      <c r="A7" s="7">
        <v>1221.0</v>
      </c>
      <c r="B7" s="1" t="s">
        <v>63</v>
      </c>
      <c r="C7" s="1"/>
      <c r="D7" s="7">
        <v>4.0</v>
      </c>
      <c r="E7" s="7">
        <v>1.0</v>
      </c>
      <c r="F7" s="7">
        <f t="shared" ref="F7:G7" si="22">(D7-average(D:D))/stdev(D:D)</f>
        <v>0.3197694783</v>
      </c>
      <c r="G7" s="7">
        <f t="shared" si="22"/>
        <v>0.3361723203</v>
      </c>
      <c r="H7" s="7">
        <f t="shared" si="4"/>
        <v>0.3279708993</v>
      </c>
      <c r="I7" s="7">
        <f t="shared" si="5"/>
        <v>0.572687436</v>
      </c>
      <c r="J7" s="1"/>
      <c r="K7" s="7">
        <v>652400.0</v>
      </c>
      <c r="L7" s="7">
        <f t="shared" si="6"/>
        <v>5.814513952</v>
      </c>
      <c r="M7" s="7">
        <f t="shared" si="16"/>
        <v>1.636584558</v>
      </c>
      <c r="N7" s="7">
        <f t="shared" si="7"/>
        <v>1.279290647</v>
      </c>
      <c r="O7" s="1"/>
      <c r="P7" s="7">
        <v>159.0</v>
      </c>
      <c r="Q7" s="7">
        <f t="shared" si="8"/>
        <v>0.1231198034</v>
      </c>
      <c r="R7" s="7">
        <f t="shared" si="9"/>
        <v>0.3508843162</v>
      </c>
      <c r="S7" s="1"/>
      <c r="T7" s="7">
        <v>85.55</v>
      </c>
      <c r="U7" s="7">
        <v>70.31</v>
      </c>
      <c r="V7" s="7">
        <v>76.76</v>
      </c>
      <c r="W7" s="7">
        <v>45.51</v>
      </c>
      <c r="X7" s="7">
        <f t="shared" ref="X7:AA7" si="23">(T7-average(T:T))/stdev(T:T)</f>
        <v>1.524004323</v>
      </c>
      <c r="Y7" s="7">
        <f t="shared" si="23"/>
        <v>1.022349151</v>
      </c>
      <c r="Z7" s="7">
        <f t="shared" si="23"/>
        <v>1.053555232</v>
      </c>
      <c r="AA7" s="7">
        <f t="shared" si="23"/>
        <v>0.04772016316</v>
      </c>
      <c r="AB7" s="7">
        <f t="shared" si="11"/>
        <v>0.9119072171</v>
      </c>
      <c r="AC7" s="7">
        <f t="shared" si="12"/>
        <v>0.9549383316</v>
      </c>
      <c r="AD7" s="7"/>
      <c r="AE7" s="7">
        <f t="shared" si="13"/>
        <v>0.7894501826</v>
      </c>
      <c r="AF7" s="7">
        <v>0.3718496074</v>
      </c>
      <c r="AG7" s="7">
        <f t="shared" si="14"/>
        <v>0.6850500388</v>
      </c>
      <c r="AH7" s="7"/>
    </row>
    <row r="8">
      <c r="A8" s="7">
        <v>1092.0</v>
      </c>
      <c r="B8" s="1" t="s">
        <v>65</v>
      </c>
      <c r="C8" s="1"/>
      <c r="D8" s="7">
        <v>4.0</v>
      </c>
      <c r="E8" s="7">
        <v>1.0</v>
      </c>
      <c r="F8" s="7">
        <f t="shared" ref="F8:G8" si="24">(D8-average(D:D))/stdev(D:D)</f>
        <v>0.3197694783</v>
      </c>
      <c r="G8" s="7">
        <f t="shared" si="24"/>
        <v>0.3361723203</v>
      </c>
      <c r="H8" s="7">
        <f t="shared" si="4"/>
        <v>0.3279708993</v>
      </c>
      <c r="I8" s="7">
        <f t="shared" si="5"/>
        <v>0.572687436</v>
      </c>
      <c r="J8" s="1"/>
      <c r="K8" s="7">
        <v>30900.0</v>
      </c>
      <c r="L8" s="7">
        <f t="shared" si="6"/>
        <v>4.489958479</v>
      </c>
      <c r="M8" s="7">
        <f t="shared" si="16"/>
        <v>0.5675025363</v>
      </c>
      <c r="N8" s="7">
        <f t="shared" si="7"/>
        <v>0.7533276421</v>
      </c>
      <c r="O8" s="1"/>
      <c r="P8" s="7">
        <v>129.0</v>
      </c>
      <c r="Q8" s="7">
        <f t="shared" si="8"/>
        <v>-0.02835250992</v>
      </c>
      <c r="R8" s="7">
        <f t="shared" si="9"/>
        <v>-0.1683820356</v>
      </c>
      <c r="S8" s="1"/>
      <c r="T8" s="7">
        <v>89.14</v>
      </c>
      <c r="U8" s="7">
        <v>73.06</v>
      </c>
      <c r="V8" s="7">
        <v>91.57</v>
      </c>
      <c r="W8" s="7">
        <v>60.14</v>
      </c>
      <c r="X8" s="7">
        <f t="shared" ref="X8:AA8" si="25">(T8-average(T:T))/stdev(T:T)</f>
        <v>1.77105525</v>
      </c>
      <c r="Y8" s="7">
        <f t="shared" si="25"/>
        <v>1.223246762</v>
      </c>
      <c r="Z8" s="7">
        <f t="shared" si="25"/>
        <v>2.237926925</v>
      </c>
      <c r="AA8" s="7">
        <f t="shared" si="25"/>
        <v>1.209052687</v>
      </c>
      <c r="AB8" s="7">
        <f t="shared" si="11"/>
        <v>1.610320406</v>
      </c>
      <c r="AC8" s="7">
        <f t="shared" si="12"/>
        <v>1.268984005</v>
      </c>
      <c r="AD8" s="7"/>
      <c r="AE8" s="7">
        <f t="shared" si="13"/>
        <v>0.606654262</v>
      </c>
      <c r="AF8" s="7">
        <v>0.5610607109</v>
      </c>
      <c r="AG8" s="7">
        <f t="shared" si="14"/>
        <v>0.5952558742</v>
      </c>
      <c r="AH8" s="7"/>
    </row>
    <row r="9">
      <c r="A9" s="7">
        <v>808.0</v>
      </c>
      <c r="B9" s="1" t="s">
        <v>67</v>
      </c>
      <c r="C9" s="1"/>
      <c r="D9" s="7">
        <v>4.0</v>
      </c>
      <c r="E9" s="7">
        <v>1.0</v>
      </c>
      <c r="F9" s="7">
        <f t="shared" ref="F9:G9" si="26">(D9-average(D:D))/stdev(D:D)</f>
        <v>0.3197694783</v>
      </c>
      <c r="G9" s="7">
        <f t="shared" si="26"/>
        <v>0.3361723203</v>
      </c>
      <c r="H9" s="7">
        <f t="shared" si="4"/>
        <v>0.3279708993</v>
      </c>
      <c r="I9" s="7">
        <f t="shared" si="5"/>
        <v>0.572687436</v>
      </c>
      <c r="J9" s="1"/>
      <c r="K9" s="14">
        <v>17252.0</v>
      </c>
      <c r="L9" s="7">
        <f t="shared" si="6"/>
        <v>4.236839449</v>
      </c>
      <c r="M9" s="7">
        <f t="shared" si="16"/>
        <v>0.3632038037</v>
      </c>
      <c r="N9" s="7">
        <f t="shared" si="7"/>
        <v>0.6026639227</v>
      </c>
      <c r="O9" s="1"/>
      <c r="P9" s="7">
        <v>61.0</v>
      </c>
      <c r="Q9" s="7">
        <f t="shared" si="8"/>
        <v>-0.3716897534</v>
      </c>
      <c r="R9" s="7">
        <f t="shared" si="9"/>
        <v>-0.6096636395</v>
      </c>
      <c r="S9" s="1"/>
      <c r="T9" s="7">
        <v>82.73</v>
      </c>
      <c r="U9" s="7">
        <v>83.12</v>
      </c>
      <c r="V9" s="7">
        <v>87.24</v>
      </c>
      <c r="W9" s="7">
        <v>79.02</v>
      </c>
      <c r="X9" s="7">
        <f t="shared" ref="X9:AA9" si="27">(T9-average(T:T))/stdev(T:T)</f>
        <v>1.329942034</v>
      </c>
      <c r="Y9" s="7">
        <f t="shared" si="27"/>
        <v>1.958166751</v>
      </c>
      <c r="Z9" s="7">
        <f t="shared" si="27"/>
        <v>1.891652149</v>
      </c>
      <c r="AA9" s="7">
        <f t="shared" si="27"/>
        <v>2.707751119</v>
      </c>
      <c r="AB9" s="7">
        <f t="shared" si="11"/>
        <v>1.971878013</v>
      </c>
      <c r="AC9" s="7">
        <f t="shared" si="12"/>
        <v>1.40423574</v>
      </c>
      <c r="AD9" s="7"/>
      <c r="AE9" s="7">
        <f t="shared" si="13"/>
        <v>0.4924808648</v>
      </c>
      <c r="AF9" s="7">
        <v>0.4757981637</v>
      </c>
      <c r="AG9" s="7">
        <f t="shared" si="14"/>
        <v>0.4883101895</v>
      </c>
      <c r="AH9" s="7"/>
    </row>
    <row r="10">
      <c r="A10" s="7">
        <v>945.0</v>
      </c>
      <c r="B10" s="1" t="s">
        <v>70</v>
      </c>
      <c r="C10" s="1"/>
      <c r="D10" s="7">
        <v>4.0</v>
      </c>
      <c r="E10" s="7">
        <v>1.0</v>
      </c>
      <c r="F10" s="7">
        <f t="shared" ref="F10:G10" si="28">(D10-average(D:D))/stdev(D:D)</f>
        <v>0.3197694783</v>
      </c>
      <c r="G10" s="7">
        <f t="shared" si="28"/>
        <v>0.3361723203</v>
      </c>
      <c r="H10" s="7">
        <f t="shared" si="4"/>
        <v>0.3279708993</v>
      </c>
      <c r="I10" s="7">
        <f t="shared" si="5"/>
        <v>0.572687436</v>
      </c>
      <c r="J10" s="1"/>
      <c r="K10" s="7">
        <v>18400.0</v>
      </c>
      <c r="L10" s="7">
        <f t="shared" si="6"/>
        <v>4.264817823</v>
      </c>
      <c r="M10" s="7">
        <f t="shared" si="16"/>
        <v>0.3857858524</v>
      </c>
      <c r="N10" s="7">
        <f t="shared" si="7"/>
        <v>0.6211166174</v>
      </c>
      <c r="O10" s="1"/>
      <c r="P10" s="7">
        <v>131.0</v>
      </c>
      <c r="Q10" s="7">
        <f t="shared" si="8"/>
        <v>-0.0182543557</v>
      </c>
      <c r="R10" s="7">
        <f t="shared" si="9"/>
        <v>-0.1351086811</v>
      </c>
      <c r="S10" s="1"/>
      <c r="T10" s="7">
        <v>83.72</v>
      </c>
      <c r="U10" s="7">
        <v>82.1</v>
      </c>
      <c r="V10" s="7">
        <v>70.05</v>
      </c>
      <c r="W10" s="7">
        <v>63.67</v>
      </c>
      <c r="X10" s="7">
        <f t="shared" ref="X10:AA10" si="29">(T10-average(T:T))/stdev(T:T)</f>
        <v>1.398070284</v>
      </c>
      <c r="Y10" s="7">
        <f t="shared" si="29"/>
        <v>1.883652001</v>
      </c>
      <c r="Z10" s="7">
        <f t="shared" si="29"/>
        <v>0.5169492862</v>
      </c>
      <c r="AA10" s="7">
        <f t="shared" si="29"/>
        <v>1.489264841</v>
      </c>
      <c r="AB10" s="7">
        <f t="shared" si="11"/>
        <v>1.321984103</v>
      </c>
      <c r="AC10" s="7">
        <f t="shared" si="12"/>
        <v>1.149775675</v>
      </c>
      <c r="AD10" s="7"/>
      <c r="AE10" s="7">
        <f t="shared" si="13"/>
        <v>0.5521177618</v>
      </c>
      <c r="AF10" s="7">
        <v>0.2612293088</v>
      </c>
      <c r="AG10" s="7">
        <f t="shared" si="14"/>
        <v>0.4793956486</v>
      </c>
      <c r="AH10" s="7"/>
    </row>
    <row r="11">
      <c r="A11" s="7">
        <v>758.0</v>
      </c>
      <c r="B11" s="1" t="s">
        <v>64</v>
      </c>
      <c r="C11" s="1"/>
      <c r="D11" s="7">
        <v>2.0</v>
      </c>
      <c r="E11" s="7">
        <v>1.0</v>
      </c>
      <c r="F11" s="7">
        <f t="shared" ref="F11:G11" si="30">(D11-average(D:D))/stdev(D:D)</f>
        <v>-1.4709396</v>
      </c>
      <c r="G11" s="7">
        <f t="shared" si="30"/>
        <v>0.3361723203</v>
      </c>
      <c r="H11" s="7">
        <f t="shared" si="4"/>
        <v>-0.56738364</v>
      </c>
      <c r="I11" s="7">
        <f t="shared" si="5"/>
        <v>-0.7532487239</v>
      </c>
      <c r="J11" s="1"/>
      <c r="K11" s="7">
        <v>328900.0</v>
      </c>
      <c r="L11" s="7">
        <f t="shared" si="6"/>
        <v>5.517063873</v>
      </c>
      <c r="M11" s="7">
        <f t="shared" si="16"/>
        <v>1.396505122</v>
      </c>
      <c r="N11" s="7">
        <f t="shared" si="7"/>
        <v>1.181738178</v>
      </c>
      <c r="O11" s="1"/>
      <c r="P11" s="7">
        <v>340.0</v>
      </c>
      <c r="Q11" s="7">
        <f t="shared" si="8"/>
        <v>1.03700276</v>
      </c>
      <c r="R11" s="7">
        <f t="shared" si="9"/>
        <v>1.018333325</v>
      </c>
      <c r="S11" s="1"/>
      <c r="T11" s="7">
        <v>48.44</v>
      </c>
      <c r="U11" s="7">
        <v>56.82</v>
      </c>
      <c r="V11" s="7">
        <v>70.87</v>
      </c>
      <c r="W11" s="7">
        <v>52.08</v>
      </c>
      <c r="X11" s="7">
        <f t="shared" ref="X11:AA11" si="31">(T11-average(T:T))/stdev(T:T)</f>
        <v>-1.029772813</v>
      </c>
      <c r="Y11" s="7">
        <f t="shared" si="31"/>
        <v>0.03685505058</v>
      </c>
      <c r="Z11" s="7">
        <f t="shared" si="31"/>
        <v>0.5825255717</v>
      </c>
      <c r="AA11" s="7">
        <f t="shared" si="31"/>
        <v>0.5692481661</v>
      </c>
      <c r="AB11" s="7">
        <f t="shared" si="11"/>
        <v>0.03971399373</v>
      </c>
      <c r="AC11" s="7">
        <f t="shared" si="12"/>
        <v>0.1992837016</v>
      </c>
      <c r="AD11" s="7"/>
      <c r="AE11" s="7">
        <f t="shared" si="13"/>
        <v>0.4115266201</v>
      </c>
      <c r="AF11" s="7">
        <v>0.6341860697</v>
      </c>
      <c r="AG11" s="7">
        <f t="shared" si="14"/>
        <v>0.4671914825</v>
      </c>
      <c r="AH11" s="7"/>
    </row>
    <row r="12">
      <c r="A12" s="7">
        <v>865.0</v>
      </c>
      <c r="B12" s="1" t="s">
        <v>73</v>
      </c>
      <c r="C12" s="1"/>
      <c r="D12" s="7">
        <v>4.0</v>
      </c>
      <c r="E12" s="7">
        <v>1.0</v>
      </c>
      <c r="F12" s="7">
        <f t="shared" ref="F12:G12" si="32">(D12-average(D:D))/stdev(D:D)</f>
        <v>0.3197694783</v>
      </c>
      <c r="G12" s="7">
        <f t="shared" si="32"/>
        <v>0.3361723203</v>
      </c>
      <c r="H12" s="7">
        <f t="shared" si="4"/>
        <v>0.3279708993</v>
      </c>
      <c r="I12" s="7">
        <f t="shared" si="5"/>
        <v>0.572687436</v>
      </c>
      <c r="J12" s="1"/>
      <c r="K12" s="7">
        <v>6900.0</v>
      </c>
      <c r="L12" s="7">
        <f t="shared" si="6"/>
        <v>3.838849091</v>
      </c>
      <c r="M12" s="7">
        <f t="shared" si="16"/>
        <v>0.04197577955</v>
      </c>
      <c r="N12" s="7">
        <f t="shared" si="7"/>
        <v>0.204879915</v>
      </c>
      <c r="O12" s="1"/>
      <c r="P12" s="7">
        <v>281.0</v>
      </c>
      <c r="Q12" s="7">
        <f t="shared" si="8"/>
        <v>0.7391072107</v>
      </c>
      <c r="R12" s="7">
        <f t="shared" si="9"/>
        <v>0.8597134468</v>
      </c>
      <c r="S12" s="1"/>
      <c r="T12" s="7">
        <v>68.7</v>
      </c>
      <c r="U12" s="7">
        <v>51.79</v>
      </c>
      <c r="V12" s="7">
        <v>71.52</v>
      </c>
      <c r="W12" s="7">
        <v>48.54</v>
      </c>
      <c r="X12" s="7">
        <f t="shared" ref="X12:AA12" si="33">(T12-average(T:T))/stdev(T:T)</f>
        <v>0.364447741</v>
      </c>
      <c r="Y12" s="7">
        <f t="shared" si="33"/>
        <v>-0.3306049438</v>
      </c>
      <c r="Z12" s="7">
        <f t="shared" si="33"/>
        <v>0.6345067736</v>
      </c>
      <c r="AA12" s="7">
        <f t="shared" si="33"/>
        <v>0.2882422102</v>
      </c>
      <c r="AB12" s="7">
        <f t="shared" si="11"/>
        <v>0.2391479452</v>
      </c>
      <c r="AC12" s="7">
        <f t="shared" si="12"/>
        <v>0.4890275506</v>
      </c>
      <c r="AD12" s="7"/>
      <c r="AE12" s="7">
        <f t="shared" si="13"/>
        <v>0.5315770871</v>
      </c>
      <c r="AF12" s="7">
        <v>0.08282725063</v>
      </c>
      <c r="AG12" s="7">
        <f t="shared" si="14"/>
        <v>0.419389628</v>
      </c>
      <c r="AH12" s="7"/>
    </row>
    <row r="13">
      <c r="A13" s="7">
        <v>505.0</v>
      </c>
      <c r="B13" s="1" t="s">
        <v>68</v>
      </c>
      <c r="C13" s="1"/>
      <c r="D13" s="7">
        <v>4.0</v>
      </c>
      <c r="E13" s="7">
        <v>1.0</v>
      </c>
      <c r="F13" s="7">
        <f t="shared" ref="F13:G13" si="34">(D13-average(D:D))/stdev(D:D)</f>
        <v>0.3197694783</v>
      </c>
      <c r="G13" s="7">
        <f t="shared" si="34"/>
        <v>0.3361723203</v>
      </c>
      <c r="H13" s="7">
        <f t="shared" si="4"/>
        <v>0.3279708993</v>
      </c>
      <c r="I13" s="7">
        <f t="shared" si="5"/>
        <v>0.572687436</v>
      </c>
      <c r="J13" s="1"/>
      <c r="K13" s="7">
        <v>8000.0</v>
      </c>
      <c r="L13" s="7">
        <f t="shared" si="6"/>
        <v>3.903089987</v>
      </c>
      <c r="M13" s="7">
        <f t="shared" si="16"/>
        <v>0.09382622196</v>
      </c>
      <c r="N13" s="7">
        <f t="shared" si="7"/>
        <v>0.3063106625</v>
      </c>
      <c r="O13" s="1"/>
      <c r="P13" s="7">
        <v>84.0</v>
      </c>
      <c r="Q13" s="7">
        <f t="shared" si="8"/>
        <v>-0.2555609798</v>
      </c>
      <c r="R13" s="7">
        <f t="shared" si="9"/>
        <v>-0.5055303946</v>
      </c>
      <c r="S13" s="1"/>
      <c r="T13" s="7">
        <v>59.51</v>
      </c>
      <c r="U13" s="7">
        <v>72.01</v>
      </c>
      <c r="V13" s="7">
        <v>73.26</v>
      </c>
      <c r="W13" s="7">
        <v>66.11</v>
      </c>
      <c r="X13" s="7">
        <f t="shared" ref="X13:AA13" si="35">(T13-average(T:T))/stdev(T:T)</f>
        <v>-0.2679751068</v>
      </c>
      <c r="Y13" s="7">
        <f t="shared" si="35"/>
        <v>1.146540401</v>
      </c>
      <c r="Z13" s="7">
        <f t="shared" si="35"/>
        <v>0.7736564525</v>
      </c>
      <c r="AA13" s="7">
        <f t="shared" si="35"/>
        <v>1.682952562</v>
      </c>
      <c r="AB13" s="7">
        <f t="shared" si="11"/>
        <v>0.8337935773</v>
      </c>
      <c r="AC13" s="7">
        <f t="shared" si="12"/>
        <v>0.9131229804</v>
      </c>
      <c r="AD13" s="7"/>
      <c r="AE13" s="7">
        <f t="shared" si="13"/>
        <v>0.3216476711</v>
      </c>
      <c r="AF13" s="7">
        <v>0.5641296263</v>
      </c>
      <c r="AG13" s="7">
        <f t="shared" si="14"/>
        <v>0.3822681599</v>
      </c>
      <c r="AH13" s="7"/>
    </row>
    <row r="14">
      <c r="A14" s="7">
        <v>520.0</v>
      </c>
      <c r="B14" s="2" t="s">
        <v>74</v>
      </c>
      <c r="C14" s="1"/>
      <c r="D14" s="7">
        <v>4.0</v>
      </c>
      <c r="E14" s="7">
        <v>1.0</v>
      </c>
      <c r="F14" s="7">
        <f t="shared" ref="F14:G14" si="36">(D14-average(D:D))/stdev(D:D)</f>
        <v>0.3197694783</v>
      </c>
      <c r="G14" s="7">
        <f t="shared" si="36"/>
        <v>0.3361723203</v>
      </c>
      <c r="H14" s="7">
        <f t="shared" si="4"/>
        <v>0.3279708993</v>
      </c>
      <c r="I14" s="7">
        <f t="shared" si="5"/>
        <v>0.572687436</v>
      </c>
      <c r="J14" s="1"/>
      <c r="K14" s="7">
        <v>19500.0</v>
      </c>
      <c r="L14" s="7">
        <f t="shared" si="6"/>
        <v>4.290034611</v>
      </c>
      <c r="M14" s="7">
        <f t="shared" si="16"/>
        <v>0.4061389562</v>
      </c>
      <c r="N14" s="7">
        <f t="shared" si="7"/>
        <v>0.6372903233</v>
      </c>
      <c r="O14" s="1"/>
      <c r="P14" s="7">
        <v>65.0</v>
      </c>
      <c r="Q14" s="7">
        <f t="shared" si="8"/>
        <v>-0.3514934449</v>
      </c>
      <c r="R14" s="7">
        <f t="shared" si="9"/>
        <v>-0.5928688261</v>
      </c>
      <c r="S14" s="1"/>
      <c r="T14" s="7">
        <v>69.21</v>
      </c>
      <c r="U14" s="7">
        <v>60.14</v>
      </c>
      <c r="V14" s="7">
        <v>85.19</v>
      </c>
      <c r="W14" s="7">
        <v>45.78</v>
      </c>
      <c r="X14" s="7">
        <f t="shared" ref="X14:AA14" si="37">(T14-average(T:T))/stdev(T:T)</f>
        <v>0.3995441123</v>
      </c>
      <c r="Y14" s="7">
        <f t="shared" si="37"/>
        <v>0.2793932576</v>
      </c>
      <c r="Z14" s="7">
        <f t="shared" si="37"/>
        <v>1.727711435</v>
      </c>
      <c r="AA14" s="7">
        <f t="shared" si="37"/>
        <v>0.06915282081</v>
      </c>
      <c r="AB14" s="7">
        <f t="shared" si="11"/>
        <v>0.6189504065</v>
      </c>
      <c r="AC14" s="7">
        <f t="shared" si="12"/>
        <v>0.7867340125</v>
      </c>
      <c r="AD14" s="7"/>
      <c r="AE14" s="7">
        <f t="shared" si="13"/>
        <v>0.3509607364</v>
      </c>
      <c r="AF14" s="7">
        <v>0.3767403423</v>
      </c>
      <c r="AG14" s="7">
        <f t="shared" si="14"/>
        <v>0.3574056379</v>
      </c>
      <c r="AH14" s="7"/>
    </row>
    <row r="15">
      <c r="A15" s="7">
        <v>831.0</v>
      </c>
      <c r="B15" s="1" t="s">
        <v>69</v>
      </c>
      <c r="C15" s="1"/>
      <c r="D15" s="7">
        <v>4.0</v>
      </c>
      <c r="E15" s="7">
        <v>1.0</v>
      </c>
      <c r="F15" s="7">
        <f t="shared" ref="F15:G15" si="38">(D15-average(D:D))/stdev(D:D)</f>
        <v>0.3197694783</v>
      </c>
      <c r="G15" s="7">
        <f t="shared" si="38"/>
        <v>0.3361723203</v>
      </c>
      <c r="H15" s="7">
        <f t="shared" si="4"/>
        <v>0.3279708993</v>
      </c>
      <c r="I15" s="7">
        <f t="shared" si="5"/>
        <v>0.572687436</v>
      </c>
      <c r="J15" s="1"/>
      <c r="K15" s="7">
        <v>7000.0</v>
      </c>
      <c r="L15" s="7">
        <f t="shared" si="6"/>
        <v>3.84509804</v>
      </c>
      <c r="M15" s="7">
        <f t="shared" si="16"/>
        <v>0.04701946361</v>
      </c>
      <c r="N15" s="7">
        <f t="shared" si="7"/>
        <v>0.2168397187</v>
      </c>
      <c r="O15" s="1"/>
      <c r="P15" s="7">
        <v>267.0</v>
      </c>
      <c r="Q15" s="7">
        <f t="shared" si="8"/>
        <v>0.6684201312</v>
      </c>
      <c r="R15" s="7">
        <f t="shared" si="9"/>
        <v>0.8175696491</v>
      </c>
      <c r="S15" s="1"/>
      <c r="T15" s="7">
        <v>57.47</v>
      </c>
      <c r="U15" s="7">
        <v>61.02</v>
      </c>
      <c r="V15" s="7">
        <v>51.59</v>
      </c>
      <c r="W15" s="7">
        <v>44.52</v>
      </c>
      <c r="X15" s="7">
        <f t="shared" ref="X15:AA15" si="39">(T15-average(T:T))/stdev(T:T)</f>
        <v>-0.408360592</v>
      </c>
      <c r="Y15" s="7">
        <f t="shared" si="39"/>
        <v>0.3436804932</v>
      </c>
      <c r="Z15" s="7">
        <f t="shared" si="39"/>
        <v>-0.9593168479</v>
      </c>
      <c r="AA15" s="7">
        <f t="shared" si="39"/>
        <v>-0.03086624825</v>
      </c>
      <c r="AB15" s="7">
        <f t="shared" si="11"/>
        <v>-0.2637157987</v>
      </c>
      <c r="AC15" s="7">
        <f t="shared" si="12"/>
        <v>-0.5135326657</v>
      </c>
      <c r="AD15" s="7"/>
      <c r="AE15" s="7">
        <f t="shared" si="13"/>
        <v>0.2733910345</v>
      </c>
      <c r="AF15" s="7">
        <v>0.5638553191</v>
      </c>
      <c r="AG15" s="7">
        <f t="shared" si="14"/>
        <v>0.3460071057</v>
      </c>
      <c r="AH15" s="7"/>
    </row>
    <row r="16">
      <c r="A16" s="7">
        <v>1354.0</v>
      </c>
      <c r="B16" s="1" t="s">
        <v>76</v>
      </c>
      <c r="C16" s="1"/>
      <c r="D16" s="7">
        <v>4.0</v>
      </c>
      <c r="E16" s="7">
        <v>1.0</v>
      </c>
      <c r="F16" s="7">
        <f t="shared" ref="F16:G16" si="40">(D16-average(D:D))/stdev(D:D)</f>
        <v>0.3197694783</v>
      </c>
      <c r="G16" s="7">
        <f t="shared" si="40"/>
        <v>0.3361723203</v>
      </c>
      <c r="H16" s="7">
        <f t="shared" si="4"/>
        <v>0.3279708993</v>
      </c>
      <c r="I16" s="7">
        <f t="shared" si="5"/>
        <v>0.572687436</v>
      </c>
      <c r="J16" s="1"/>
      <c r="K16" s="1"/>
      <c r="L16" s="1"/>
      <c r="M16" s="7"/>
      <c r="N16" s="1"/>
      <c r="O16" s="1"/>
      <c r="P16" s="7">
        <v>37.0</v>
      </c>
      <c r="Q16" s="7">
        <f t="shared" si="8"/>
        <v>-0.492867604</v>
      </c>
      <c r="R16" s="7">
        <f t="shared" si="9"/>
        <v>-0.7020453005</v>
      </c>
      <c r="S16" s="1"/>
      <c r="T16" s="7">
        <v>78.13</v>
      </c>
      <c r="U16" s="7">
        <v>75.0</v>
      </c>
      <c r="V16" s="7">
        <v>80.47</v>
      </c>
      <c r="W16" s="7">
        <v>64.06</v>
      </c>
      <c r="X16" s="7">
        <f t="shared" ref="X16:AA16" si="41">(T16-average(T:T))/stdev(T:T)</f>
        <v>1.013386528</v>
      </c>
      <c r="Y16" s="7">
        <f t="shared" si="41"/>
        <v>1.364970895</v>
      </c>
      <c r="Z16" s="7">
        <f t="shared" si="41"/>
        <v>1.350247938</v>
      </c>
      <c r="AA16" s="7">
        <f t="shared" si="41"/>
        <v>1.520223124</v>
      </c>
      <c r="AB16" s="7">
        <f t="shared" si="11"/>
        <v>1.312207121</v>
      </c>
      <c r="AC16" s="7">
        <f t="shared" si="12"/>
        <v>1.145516094</v>
      </c>
      <c r="AD16" s="7"/>
      <c r="AE16" s="7">
        <f t="shared" si="13"/>
        <v>0.3387194098</v>
      </c>
      <c r="AF16" s="1"/>
      <c r="AG16" s="7">
        <f t="shared" si="14"/>
        <v>0.3387194098</v>
      </c>
      <c r="AH16" s="1"/>
    </row>
    <row r="17">
      <c r="A17" s="7">
        <v>814.0</v>
      </c>
      <c r="B17" s="1" t="s">
        <v>78</v>
      </c>
      <c r="C17" s="1"/>
      <c r="D17" s="7">
        <v>4.0</v>
      </c>
      <c r="E17" s="7">
        <v>1.0</v>
      </c>
      <c r="F17" s="7">
        <f t="shared" ref="F17:G17" si="42">(D17-average(D:D))/stdev(D:D)</f>
        <v>0.3197694783</v>
      </c>
      <c r="G17" s="7">
        <f t="shared" si="42"/>
        <v>0.3361723203</v>
      </c>
      <c r="H17" s="7">
        <f t="shared" si="4"/>
        <v>0.3279708993</v>
      </c>
      <c r="I17" s="7">
        <f t="shared" si="5"/>
        <v>0.572687436</v>
      </c>
      <c r="J17" s="1"/>
      <c r="K17" s="7">
        <v>1600.0</v>
      </c>
      <c r="L17" s="7">
        <f t="shared" ref="L17:L24" si="45">if(K17=0, "", log10(K17))</f>
        <v>3.204119983</v>
      </c>
      <c r="M17" s="7">
        <f t="shared" ref="M17:M24" si="46">(L17-average(L:L))/stdev(L:L)</f>
        <v>-0.4703300409</v>
      </c>
      <c r="N17" s="7">
        <f t="shared" ref="N17:N24" si="47">if(M17 &gt; 0, M17^0.5, -(ABS(M17)^0.5))</f>
        <v>-0.6858061249</v>
      </c>
      <c r="O17" s="1"/>
      <c r="P17" s="7">
        <v>160.0</v>
      </c>
      <c r="Q17" s="7">
        <f t="shared" si="8"/>
        <v>0.1281688805</v>
      </c>
      <c r="R17" s="7">
        <f t="shared" si="9"/>
        <v>0.3580068162</v>
      </c>
      <c r="S17" s="1"/>
      <c r="T17" s="7">
        <v>65.15</v>
      </c>
      <c r="U17" s="7">
        <v>60.81</v>
      </c>
      <c r="V17" s="7">
        <v>70.31</v>
      </c>
      <c r="W17" s="7">
        <v>48.19</v>
      </c>
      <c r="X17" s="7">
        <f t="shared" ref="X17:AA17" si="43">(T17-average(T:T))/stdev(T:T)</f>
        <v>0.1201494701</v>
      </c>
      <c r="Y17" s="7">
        <f t="shared" si="43"/>
        <v>0.3283392211</v>
      </c>
      <c r="Z17" s="7">
        <f t="shared" si="43"/>
        <v>0.537741767</v>
      </c>
      <c r="AA17" s="7">
        <f t="shared" si="43"/>
        <v>0.2604591354</v>
      </c>
      <c r="AB17" s="7">
        <f t="shared" si="11"/>
        <v>0.3116723984</v>
      </c>
      <c r="AC17" s="7">
        <f t="shared" si="12"/>
        <v>0.5582762743</v>
      </c>
      <c r="AD17" s="7"/>
      <c r="AE17" s="7">
        <f t="shared" si="13"/>
        <v>0.2007911004</v>
      </c>
      <c r="AF17" s="7">
        <v>0.4133556227</v>
      </c>
      <c r="AG17" s="7">
        <f t="shared" si="14"/>
        <v>0.253932231</v>
      </c>
      <c r="AH17" s="7"/>
    </row>
    <row r="18">
      <c r="A18" s="7">
        <v>174.0</v>
      </c>
      <c r="B18" s="1" t="s">
        <v>79</v>
      </c>
      <c r="C18" s="1"/>
      <c r="D18" s="7">
        <v>4.0</v>
      </c>
      <c r="E18" s="7">
        <v>1.0</v>
      </c>
      <c r="F18" s="7">
        <f t="shared" ref="F18:G18" si="44">(D18-average(D:D))/stdev(D:D)</f>
        <v>0.3197694783</v>
      </c>
      <c r="G18" s="7">
        <f t="shared" si="44"/>
        <v>0.3361723203</v>
      </c>
      <c r="H18" s="7">
        <f t="shared" si="4"/>
        <v>0.3279708993</v>
      </c>
      <c r="I18" s="7">
        <f t="shared" si="5"/>
        <v>0.572687436</v>
      </c>
      <c r="J18" s="1"/>
      <c r="K18" s="7">
        <v>210000.0</v>
      </c>
      <c r="L18" s="1">
        <f t="shared" si="45"/>
        <v>5.322219295</v>
      </c>
      <c r="M18" s="7">
        <f t="shared" si="46"/>
        <v>1.239241164</v>
      </c>
      <c r="N18" s="7">
        <f t="shared" si="47"/>
        <v>1.113212093</v>
      </c>
      <c r="O18" s="1"/>
      <c r="P18" s="7">
        <v>85.0</v>
      </c>
      <c r="Q18" s="7">
        <f t="shared" si="8"/>
        <v>-0.2505119027</v>
      </c>
      <c r="R18" s="7">
        <f t="shared" si="9"/>
        <v>-0.500511641</v>
      </c>
      <c r="S18" s="1"/>
      <c r="T18" s="7">
        <v>69.89</v>
      </c>
      <c r="U18" s="7">
        <v>58.17</v>
      </c>
      <c r="V18" s="7">
        <v>60.77</v>
      </c>
      <c r="W18" s="7">
        <v>39.0</v>
      </c>
      <c r="X18" s="7">
        <f t="shared" ref="X18:AA18" si="48">(T18-average(T:T))/stdev(T:T)</f>
        <v>0.446339274</v>
      </c>
      <c r="Y18" s="7">
        <f t="shared" si="48"/>
        <v>0.1354775143</v>
      </c>
      <c r="Z18" s="7">
        <f t="shared" si="48"/>
        <v>-0.2251823349</v>
      </c>
      <c r="AA18" s="7">
        <f t="shared" si="48"/>
        <v>-0.469045027</v>
      </c>
      <c r="AB18" s="7">
        <f t="shared" si="11"/>
        <v>-0.02810264339</v>
      </c>
      <c r="AC18" s="7">
        <f t="shared" si="12"/>
        <v>-0.1676384305</v>
      </c>
      <c r="AD18" s="7"/>
      <c r="AE18" s="7">
        <f t="shared" si="13"/>
        <v>0.2544373643</v>
      </c>
      <c r="AF18" s="7">
        <v>0.2491100969</v>
      </c>
      <c r="AG18" s="7">
        <f t="shared" si="14"/>
        <v>0.2531055475</v>
      </c>
      <c r="AH18" s="7"/>
    </row>
    <row r="19">
      <c r="A19" s="7">
        <v>1077.0</v>
      </c>
      <c r="B19" s="1" t="s">
        <v>66</v>
      </c>
      <c r="C19" s="1"/>
      <c r="D19" s="7">
        <v>4.0</v>
      </c>
      <c r="E19" s="7">
        <v>1.0</v>
      </c>
      <c r="F19" s="7">
        <f t="shared" ref="F19:G19" si="49">(D19-average(D:D))/stdev(D:D)</f>
        <v>0.3197694783</v>
      </c>
      <c r="G19" s="7">
        <f t="shared" si="49"/>
        <v>0.3361723203</v>
      </c>
      <c r="H19" s="7">
        <f t="shared" si="4"/>
        <v>0.3279708993</v>
      </c>
      <c r="I19" s="7">
        <f t="shared" si="5"/>
        <v>0.572687436</v>
      </c>
      <c r="J19" s="1"/>
      <c r="K19" s="7">
        <v>0.0</v>
      </c>
      <c r="L19" s="1" t="str">
        <f t="shared" si="45"/>
        <v/>
      </c>
      <c r="M19" s="7">
        <f t="shared" si="46"/>
        <v>-3.056455832</v>
      </c>
      <c r="N19" s="7">
        <f t="shared" si="47"/>
        <v>-1.748272242</v>
      </c>
      <c r="O19" s="1"/>
      <c r="P19" s="7">
        <v>296.0</v>
      </c>
      <c r="Q19" s="7">
        <f t="shared" si="8"/>
        <v>0.8148433673</v>
      </c>
      <c r="R19" s="7">
        <f t="shared" si="9"/>
        <v>0.9026867493</v>
      </c>
      <c r="S19" s="1"/>
      <c r="T19" s="7">
        <v>73.23</v>
      </c>
      <c r="U19" s="7">
        <v>58.92</v>
      </c>
      <c r="V19" s="7">
        <v>69.25</v>
      </c>
      <c r="W19" s="7">
        <v>53.74</v>
      </c>
      <c r="X19" s="7">
        <f t="shared" ref="X19:AA19" si="50">(T19-average(T:T))/stdev(T:T)</f>
        <v>0.6761860979</v>
      </c>
      <c r="Y19" s="7">
        <f t="shared" si="50"/>
        <v>0.1902677719</v>
      </c>
      <c r="Z19" s="7">
        <f t="shared" si="50"/>
        <v>0.4529724223</v>
      </c>
      <c r="AA19" s="7">
        <f t="shared" si="50"/>
        <v>0.7010193206</v>
      </c>
      <c r="AB19" s="7">
        <f t="shared" si="11"/>
        <v>0.5051114032</v>
      </c>
      <c r="AC19" s="7">
        <f t="shared" si="12"/>
        <v>0.7107118989</v>
      </c>
      <c r="AD19" s="7"/>
      <c r="AE19" s="7">
        <f t="shared" si="13"/>
        <v>0.1094534606</v>
      </c>
      <c r="AF19" s="7">
        <v>0.6136541674</v>
      </c>
      <c r="AG19" s="7">
        <f t="shared" si="14"/>
        <v>0.2355036373</v>
      </c>
      <c r="AH19" s="7"/>
    </row>
    <row r="20">
      <c r="A20" s="7">
        <v>1183.0</v>
      </c>
      <c r="B20" s="1" t="s">
        <v>75</v>
      </c>
      <c r="C20" s="1"/>
      <c r="D20" s="7">
        <v>4.0</v>
      </c>
      <c r="E20" s="7">
        <v>1.0</v>
      </c>
      <c r="F20" s="7">
        <f t="shared" ref="F20:G20" si="51">(D20-average(D:D))/stdev(D:D)</f>
        <v>0.3197694783</v>
      </c>
      <c r="G20" s="7">
        <f t="shared" si="51"/>
        <v>0.3361723203</v>
      </c>
      <c r="H20" s="7">
        <f t="shared" si="4"/>
        <v>0.3279708993</v>
      </c>
      <c r="I20" s="7">
        <f t="shared" si="5"/>
        <v>0.572687436</v>
      </c>
      <c r="J20" s="1"/>
      <c r="K20" s="7">
        <v>1712.0</v>
      </c>
      <c r="L20" s="7">
        <f t="shared" si="45"/>
        <v>3.23350376</v>
      </c>
      <c r="M20" s="7">
        <f t="shared" si="46"/>
        <v>-0.4466136552</v>
      </c>
      <c r="N20" s="7">
        <f t="shared" si="47"/>
        <v>-0.6682915945</v>
      </c>
      <c r="O20" s="1"/>
      <c r="P20" s="7">
        <v>131.0</v>
      </c>
      <c r="Q20" s="7">
        <f t="shared" si="8"/>
        <v>-0.0182543557</v>
      </c>
      <c r="R20" s="7">
        <f t="shared" si="9"/>
        <v>-0.1351086811</v>
      </c>
      <c r="S20" s="1"/>
      <c r="T20" s="7">
        <v>81.07</v>
      </c>
      <c r="U20" s="7">
        <v>70.1</v>
      </c>
      <c r="V20" s="7">
        <v>83.68</v>
      </c>
      <c r="W20" s="7">
        <v>61.08</v>
      </c>
      <c r="X20" s="7">
        <f t="shared" ref="X20:AA20" si="52">(T20-average(T:T))/stdev(T:T)</f>
        <v>1.215706786</v>
      </c>
      <c r="Y20" s="7">
        <f t="shared" si="52"/>
        <v>1.007007879</v>
      </c>
      <c r="Z20" s="7">
        <f t="shared" si="52"/>
        <v>1.606955105</v>
      </c>
      <c r="AA20" s="7">
        <f t="shared" si="52"/>
        <v>1.283670088</v>
      </c>
      <c r="AB20" s="7">
        <f t="shared" si="11"/>
        <v>1.278334964</v>
      </c>
      <c r="AC20" s="7">
        <f t="shared" si="12"/>
        <v>1.130634762</v>
      </c>
      <c r="AD20" s="7"/>
      <c r="AE20" s="7">
        <f t="shared" si="13"/>
        <v>0.2249804805</v>
      </c>
      <c r="AF20" s="7">
        <v>0.2658673794</v>
      </c>
      <c r="AG20" s="7">
        <f t="shared" si="14"/>
        <v>0.2352022053</v>
      </c>
      <c r="AH20" s="7"/>
    </row>
    <row r="21">
      <c r="A21" s="7">
        <v>934.0</v>
      </c>
      <c r="B21" s="15" t="s">
        <v>81</v>
      </c>
      <c r="C21" s="1"/>
      <c r="D21" s="7">
        <v>4.0</v>
      </c>
      <c r="E21" s="7">
        <v>1.0</v>
      </c>
      <c r="F21" s="7">
        <f t="shared" ref="F21:G21" si="53">(D21-average(D:D))/stdev(D:D)</f>
        <v>0.3197694783</v>
      </c>
      <c r="G21" s="7">
        <f t="shared" si="53"/>
        <v>0.3361723203</v>
      </c>
      <c r="H21" s="7">
        <f t="shared" si="4"/>
        <v>0.3279708993</v>
      </c>
      <c r="I21" s="7">
        <f t="shared" si="5"/>
        <v>0.572687436</v>
      </c>
      <c r="J21" s="1"/>
      <c r="K21" s="7">
        <v>8000.0</v>
      </c>
      <c r="L21" s="7">
        <f t="shared" si="45"/>
        <v>3.903089987</v>
      </c>
      <c r="M21" s="7">
        <f t="shared" si="46"/>
        <v>0.09382622196</v>
      </c>
      <c r="N21" s="7">
        <f t="shared" si="47"/>
        <v>0.3063106625</v>
      </c>
      <c r="O21" s="1"/>
      <c r="P21" s="7">
        <v>101.0</v>
      </c>
      <c r="Q21" s="7">
        <f t="shared" si="8"/>
        <v>-0.169726669</v>
      </c>
      <c r="R21" s="7">
        <f t="shared" si="9"/>
        <v>-0.4119789667</v>
      </c>
      <c r="S21" s="1"/>
      <c r="T21" s="7">
        <v>62.68</v>
      </c>
      <c r="U21" s="7">
        <v>60.11</v>
      </c>
      <c r="V21" s="7">
        <v>69.84</v>
      </c>
      <c r="W21" s="7">
        <v>45.21</v>
      </c>
      <c r="X21" s="7">
        <f t="shared" ref="X21:AA21" si="54">(T21-average(T:T))/stdev(T:T)</f>
        <v>-0.04982707334</v>
      </c>
      <c r="Y21" s="7">
        <f t="shared" si="54"/>
        <v>0.2772016473</v>
      </c>
      <c r="Z21" s="7">
        <f t="shared" si="54"/>
        <v>0.5001553594</v>
      </c>
      <c r="AA21" s="7">
        <f t="shared" si="54"/>
        <v>0.02390609909</v>
      </c>
      <c r="AB21" s="7">
        <f t="shared" si="11"/>
        <v>0.1878590081</v>
      </c>
      <c r="AC21" s="7">
        <f t="shared" si="12"/>
        <v>0.4334270505</v>
      </c>
      <c r="AD21" s="7"/>
      <c r="AE21" s="7">
        <f t="shared" si="13"/>
        <v>0.2251115456</v>
      </c>
      <c r="AF21" s="7">
        <v>0.259051044</v>
      </c>
      <c r="AG21" s="7">
        <f t="shared" si="14"/>
        <v>0.2335964202</v>
      </c>
      <c r="AH21" s="7"/>
    </row>
    <row r="22">
      <c r="A22" s="7">
        <v>955.0</v>
      </c>
      <c r="B22" s="1" t="s">
        <v>82</v>
      </c>
      <c r="C22" s="1"/>
      <c r="D22" s="7">
        <v>4.0</v>
      </c>
      <c r="E22" s="7">
        <v>1.0</v>
      </c>
      <c r="F22" s="7">
        <f t="shared" ref="F22:G22" si="55">(D22-average(D:D))/stdev(D:D)</f>
        <v>0.3197694783</v>
      </c>
      <c r="G22" s="7">
        <f t="shared" si="55"/>
        <v>0.3361723203</v>
      </c>
      <c r="H22" s="7">
        <f t="shared" si="4"/>
        <v>0.3279708993</v>
      </c>
      <c r="I22" s="7">
        <f t="shared" si="5"/>
        <v>0.572687436</v>
      </c>
      <c r="J22" s="1"/>
      <c r="K22" s="7">
        <v>85400.0</v>
      </c>
      <c r="L22" s="7">
        <f t="shared" si="45"/>
        <v>4.931457871</v>
      </c>
      <c r="M22" s="7">
        <f t="shared" si="46"/>
        <v>0.9238477945</v>
      </c>
      <c r="N22" s="7">
        <f t="shared" si="47"/>
        <v>0.9611700133</v>
      </c>
      <c r="O22" s="1"/>
      <c r="P22" s="7">
        <v>41.0</v>
      </c>
      <c r="Q22" s="7">
        <f t="shared" si="8"/>
        <v>-0.4726712955</v>
      </c>
      <c r="R22" s="7">
        <f t="shared" si="9"/>
        <v>-0.6875109421</v>
      </c>
      <c r="S22" s="1"/>
      <c r="T22" s="7">
        <v>75.43</v>
      </c>
      <c r="U22" s="7">
        <v>58.54</v>
      </c>
      <c r="V22" s="7">
        <v>68.74</v>
      </c>
      <c r="W22" s="7">
        <v>53.36</v>
      </c>
      <c r="X22" s="7">
        <f t="shared" ref="X22:AA22" si="56">(T22-average(T:T))/stdev(T:T)</f>
        <v>0.8275822095</v>
      </c>
      <c r="Y22" s="7">
        <f t="shared" si="56"/>
        <v>0.1625073747</v>
      </c>
      <c r="Z22" s="7">
        <f t="shared" si="56"/>
        <v>0.4121871716</v>
      </c>
      <c r="AA22" s="7">
        <f t="shared" si="56"/>
        <v>0.6708548395</v>
      </c>
      <c r="AB22" s="7">
        <f t="shared" si="11"/>
        <v>0.5182828988</v>
      </c>
      <c r="AC22" s="7">
        <f t="shared" si="12"/>
        <v>0.7199186751</v>
      </c>
      <c r="AD22" s="7"/>
      <c r="AE22" s="7">
        <f t="shared" si="13"/>
        <v>0.3915662956</v>
      </c>
      <c r="AF22" s="7">
        <v>-0.267318102</v>
      </c>
      <c r="AG22" s="7">
        <f t="shared" si="14"/>
        <v>0.2268451962</v>
      </c>
      <c r="AH22" s="7"/>
    </row>
    <row r="23">
      <c r="A23" s="7">
        <v>755.0</v>
      </c>
      <c r="B23" s="1" t="s">
        <v>84</v>
      </c>
      <c r="C23" s="1"/>
      <c r="D23" s="7">
        <v>4.0</v>
      </c>
      <c r="E23" s="7">
        <v>1.0</v>
      </c>
      <c r="F23" s="7">
        <f t="shared" ref="F23:G23" si="57">(D23-average(D:D))/stdev(D:D)</f>
        <v>0.3197694783</v>
      </c>
      <c r="G23" s="7">
        <f t="shared" si="57"/>
        <v>0.3361723203</v>
      </c>
      <c r="H23" s="7">
        <f t="shared" si="4"/>
        <v>0.3279708993</v>
      </c>
      <c r="I23" s="7">
        <f t="shared" si="5"/>
        <v>0.572687436</v>
      </c>
      <c r="J23" s="1"/>
      <c r="K23" s="9">
        <v>8800.0</v>
      </c>
      <c r="L23" s="7">
        <f t="shared" si="45"/>
        <v>3.944482672</v>
      </c>
      <c r="M23" s="7">
        <f t="shared" si="46"/>
        <v>0.1272352988</v>
      </c>
      <c r="N23" s="7">
        <f t="shared" si="47"/>
        <v>0.356700573</v>
      </c>
      <c r="O23" s="1"/>
      <c r="P23" s="7">
        <v>71.0</v>
      </c>
      <c r="Q23" s="7">
        <f t="shared" si="8"/>
        <v>-0.3211989823</v>
      </c>
      <c r="R23" s="7">
        <f t="shared" si="9"/>
        <v>-0.5667441947</v>
      </c>
      <c r="S23" s="1"/>
      <c r="T23" s="7">
        <v>58.94</v>
      </c>
      <c r="U23" s="7">
        <v>64.99</v>
      </c>
      <c r="V23" s="7">
        <v>64.92</v>
      </c>
      <c r="W23" s="7">
        <v>44.95</v>
      </c>
      <c r="X23" s="7">
        <f t="shared" ref="X23:AA23" si="58">(T23-average(T:T))/stdev(T:T)</f>
        <v>-0.307200463</v>
      </c>
      <c r="Y23" s="7">
        <f t="shared" si="58"/>
        <v>0.6337035902</v>
      </c>
      <c r="Z23" s="7">
        <f t="shared" si="58"/>
        <v>0.1066976465</v>
      </c>
      <c r="AA23" s="7">
        <f t="shared" si="58"/>
        <v>0.003267243572</v>
      </c>
      <c r="AB23" s="7">
        <f t="shared" si="11"/>
        <v>0.1091170043</v>
      </c>
      <c r="AC23" s="7">
        <f t="shared" si="12"/>
        <v>0.3303286308</v>
      </c>
      <c r="AD23" s="7"/>
      <c r="AE23" s="7">
        <f t="shared" si="13"/>
        <v>0.1732431113</v>
      </c>
      <c r="AF23" s="7">
        <v>0.116336156</v>
      </c>
      <c r="AG23" s="7">
        <f t="shared" si="14"/>
        <v>0.1590163724</v>
      </c>
      <c r="AH23" s="7"/>
    </row>
    <row r="24">
      <c r="A24" s="7">
        <v>830.0</v>
      </c>
      <c r="B24" s="15" t="s">
        <v>77</v>
      </c>
      <c r="C24" s="1"/>
      <c r="D24" s="7">
        <v>4.0</v>
      </c>
      <c r="E24" s="7">
        <v>1.0</v>
      </c>
      <c r="F24" s="7">
        <f t="shared" ref="F24:G24" si="59">(D24-average(D:D))/stdev(D:D)</f>
        <v>0.3197694783</v>
      </c>
      <c r="G24" s="7">
        <f t="shared" si="59"/>
        <v>0.3361723203</v>
      </c>
      <c r="H24" s="7">
        <f t="shared" si="4"/>
        <v>0.3279708993</v>
      </c>
      <c r="I24" s="7">
        <f t="shared" si="5"/>
        <v>0.572687436</v>
      </c>
      <c r="J24" s="1"/>
      <c r="K24" s="7">
        <v>581.0</v>
      </c>
      <c r="L24" s="1">
        <f t="shared" si="45"/>
        <v>2.764176132</v>
      </c>
      <c r="M24" s="7">
        <f t="shared" si="46"/>
        <v>-0.8254197828</v>
      </c>
      <c r="N24" s="7">
        <f t="shared" si="47"/>
        <v>-0.9085261597</v>
      </c>
      <c r="O24" s="1"/>
      <c r="P24" s="7">
        <v>433.0</v>
      </c>
      <c r="Q24" s="7">
        <f t="shared" si="8"/>
        <v>1.506566931</v>
      </c>
      <c r="R24" s="7">
        <f t="shared" si="9"/>
        <v>1.227422882</v>
      </c>
      <c r="S24" s="1"/>
      <c r="T24" s="7">
        <v>62.53</v>
      </c>
      <c r="U24" s="7">
        <v>39.08</v>
      </c>
      <c r="V24" s="7">
        <v>47.98</v>
      </c>
      <c r="W24" s="7">
        <v>35.24</v>
      </c>
      <c r="X24" s="7">
        <f t="shared" ref="X24:AA24" si="60">(T24-average(T:T))/stdev(T:T)</f>
        <v>-0.06014953549</v>
      </c>
      <c r="Y24" s="7">
        <f t="shared" si="60"/>
        <v>-1.259117176</v>
      </c>
      <c r="Z24" s="7">
        <f t="shared" si="60"/>
        <v>-1.248012446</v>
      </c>
      <c r="AA24" s="7">
        <f t="shared" si="60"/>
        <v>-0.7675146299</v>
      </c>
      <c r="AB24" s="7">
        <f t="shared" si="11"/>
        <v>-0.8336984469</v>
      </c>
      <c r="AC24" s="7">
        <f t="shared" si="12"/>
        <v>-0.9130708882</v>
      </c>
      <c r="AD24" s="7"/>
      <c r="AE24" s="7">
        <f t="shared" si="13"/>
        <v>-0.005371682486</v>
      </c>
      <c r="AF24" s="7">
        <v>0.4186197374</v>
      </c>
      <c r="AG24" s="7">
        <f t="shared" si="14"/>
        <v>0.1006261725</v>
      </c>
      <c r="AH24" s="7"/>
    </row>
    <row r="25">
      <c r="A25" s="7">
        <v>1349.0</v>
      </c>
      <c r="B25" s="1" t="s">
        <v>86</v>
      </c>
      <c r="C25" s="1"/>
      <c r="D25" s="7">
        <v>4.0</v>
      </c>
      <c r="E25" s="7">
        <v>1.0</v>
      </c>
      <c r="F25" s="7">
        <f t="shared" ref="F25:G25" si="61">(D25-average(D:D))/stdev(D:D)</f>
        <v>0.3197694783</v>
      </c>
      <c r="G25" s="7">
        <f t="shared" si="61"/>
        <v>0.3361723203</v>
      </c>
      <c r="H25" s="7">
        <f t="shared" si="4"/>
        <v>0.3279708993</v>
      </c>
      <c r="I25" s="7">
        <f t="shared" si="5"/>
        <v>0.572687436</v>
      </c>
      <c r="J25" s="1"/>
      <c r="K25" s="1"/>
      <c r="L25" s="1"/>
      <c r="M25" s="7"/>
      <c r="N25" s="1"/>
      <c r="O25" s="1"/>
      <c r="P25" s="7">
        <v>26.0</v>
      </c>
      <c r="Q25" s="7">
        <f t="shared" si="8"/>
        <v>-0.5484074522</v>
      </c>
      <c r="R25" s="7">
        <f t="shared" si="9"/>
        <v>-0.7405453748</v>
      </c>
      <c r="S25" s="1"/>
      <c r="T25" s="7">
        <v>81.25</v>
      </c>
      <c r="U25" s="7">
        <v>68.75</v>
      </c>
      <c r="V25" s="7">
        <v>51.56</v>
      </c>
      <c r="W25" s="7">
        <v>37.5</v>
      </c>
      <c r="X25" s="7">
        <f t="shared" ref="X25:AA25" si="62">(T25-average(T:T))/stdev(T:T)</f>
        <v>1.228093741</v>
      </c>
      <c r="Y25" s="7">
        <f t="shared" si="62"/>
        <v>0.908385415</v>
      </c>
      <c r="Z25" s="7">
        <f t="shared" si="62"/>
        <v>-0.9617159803</v>
      </c>
      <c r="AA25" s="7">
        <f t="shared" si="62"/>
        <v>-0.5881153473</v>
      </c>
      <c r="AB25" s="7">
        <f t="shared" si="11"/>
        <v>0.1466619571</v>
      </c>
      <c r="AC25" s="7">
        <f t="shared" si="12"/>
        <v>0.3829646943</v>
      </c>
      <c r="AD25" s="7"/>
      <c r="AE25" s="7">
        <f t="shared" si="13"/>
        <v>0.07170225181</v>
      </c>
      <c r="AF25" s="1"/>
      <c r="AG25" s="7">
        <f t="shared" si="14"/>
        <v>0.07170225181</v>
      </c>
      <c r="AH25" s="1"/>
    </row>
    <row r="26">
      <c r="A26" s="7">
        <v>1087.0</v>
      </c>
      <c r="B26" s="1" t="s">
        <v>89</v>
      </c>
      <c r="C26" s="1"/>
      <c r="D26" s="7">
        <v>4.0</v>
      </c>
      <c r="E26" s="7">
        <v>1.0</v>
      </c>
      <c r="F26" s="7">
        <f t="shared" ref="F26:G26" si="63">(D26-average(D:D))/stdev(D:D)</f>
        <v>0.3197694783</v>
      </c>
      <c r="G26" s="7">
        <f t="shared" si="63"/>
        <v>0.3361723203</v>
      </c>
      <c r="H26" s="7">
        <f t="shared" si="4"/>
        <v>0.3279708993</v>
      </c>
      <c r="I26" s="7">
        <f t="shared" si="5"/>
        <v>0.572687436</v>
      </c>
      <c r="J26" s="1"/>
      <c r="K26" s="7">
        <v>5600.0</v>
      </c>
      <c r="L26" s="7">
        <f t="shared" ref="L26:L35" si="66">if(K26=0, "", log10(K26))</f>
        <v>3.748188027</v>
      </c>
      <c r="M26" s="7">
        <f t="shared" ref="M26:M35" si="67">(L26-average(L:L))/stdev(L:L)</f>
        <v>-0.03119904424</v>
      </c>
      <c r="N26" s="7">
        <f t="shared" ref="N26:N35" si="68">if(M26 &gt; 0, M26^0.5, -(ABS(M26)^0.5))</f>
        <v>-0.1766325118</v>
      </c>
      <c r="O26" s="1"/>
      <c r="P26" s="7">
        <v>58.0</v>
      </c>
      <c r="Q26" s="7">
        <f t="shared" si="8"/>
        <v>-0.3868369847</v>
      </c>
      <c r="R26" s="7">
        <f t="shared" si="9"/>
        <v>-0.6219622052</v>
      </c>
      <c r="S26" s="1"/>
      <c r="T26" s="7">
        <v>79.28</v>
      </c>
      <c r="U26" s="7">
        <v>66.32</v>
      </c>
      <c r="V26" s="7">
        <v>65.07</v>
      </c>
      <c r="W26" s="7">
        <v>60.42</v>
      </c>
      <c r="X26" s="7">
        <f t="shared" ref="X26:AA26" si="64">(T26-average(T:T))/stdev(T:T)</f>
        <v>1.092525405</v>
      </c>
      <c r="Y26" s="7">
        <f t="shared" si="64"/>
        <v>0.7308649804</v>
      </c>
      <c r="Z26" s="7">
        <f t="shared" si="64"/>
        <v>0.1186933085</v>
      </c>
      <c r="AA26" s="7">
        <f t="shared" si="64"/>
        <v>1.231279147</v>
      </c>
      <c r="AB26" s="7">
        <f t="shared" si="11"/>
        <v>0.7933407102</v>
      </c>
      <c r="AC26" s="7">
        <f t="shared" si="12"/>
        <v>0.8906967554</v>
      </c>
      <c r="AD26" s="7"/>
      <c r="AE26" s="7">
        <f t="shared" si="13"/>
        <v>0.1661973686</v>
      </c>
      <c r="AF26" s="7">
        <v>-0.2163550806</v>
      </c>
      <c r="AG26" s="7">
        <f t="shared" si="14"/>
        <v>0.07055925629</v>
      </c>
      <c r="AH26" s="7"/>
    </row>
    <row r="27">
      <c r="A27" s="7">
        <v>1062.0</v>
      </c>
      <c r="B27" s="1" t="s">
        <v>90</v>
      </c>
      <c r="C27" s="1"/>
      <c r="D27" s="7">
        <v>4.0</v>
      </c>
      <c r="E27" s="7">
        <v>1.0</v>
      </c>
      <c r="F27" s="7">
        <f t="shared" ref="F27:G27" si="65">(D27-average(D:D))/stdev(D:D)</f>
        <v>0.3197694783</v>
      </c>
      <c r="G27" s="7">
        <f t="shared" si="65"/>
        <v>0.3361723203</v>
      </c>
      <c r="H27" s="7">
        <f t="shared" si="4"/>
        <v>0.3279708993</v>
      </c>
      <c r="I27" s="7">
        <f t="shared" si="5"/>
        <v>0.572687436</v>
      </c>
      <c r="J27" s="1"/>
      <c r="K27" s="7">
        <v>732.0</v>
      </c>
      <c r="L27" s="7">
        <f t="shared" si="66"/>
        <v>2.864511081</v>
      </c>
      <c r="M27" s="7">
        <f t="shared" si="67"/>
        <v>-0.7444369233</v>
      </c>
      <c r="N27" s="7">
        <f t="shared" si="68"/>
        <v>-0.8628075818</v>
      </c>
      <c r="O27" s="1"/>
      <c r="P27" s="7">
        <v>85.0</v>
      </c>
      <c r="Q27" s="7">
        <f t="shared" si="8"/>
        <v>-0.2505119027</v>
      </c>
      <c r="R27" s="7">
        <f t="shared" si="9"/>
        <v>-0.500511641</v>
      </c>
      <c r="S27" s="1"/>
      <c r="T27" s="7">
        <v>76.97</v>
      </c>
      <c r="U27" s="7">
        <v>70.04</v>
      </c>
      <c r="V27" s="7">
        <v>77.65</v>
      </c>
      <c r="W27" s="7">
        <v>56.1</v>
      </c>
      <c r="X27" s="7">
        <f t="shared" ref="X27:AA27" si="69">(T27-average(T:T))/stdev(T:T)</f>
        <v>0.9335594875</v>
      </c>
      <c r="Y27" s="7">
        <f t="shared" si="69"/>
        <v>1.002624658</v>
      </c>
      <c r="Z27" s="7">
        <f t="shared" si="69"/>
        <v>1.124729493</v>
      </c>
      <c r="AA27" s="7">
        <f t="shared" si="69"/>
        <v>0.8883566246</v>
      </c>
      <c r="AB27" s="7">
        <f t="shared" si="11"/>
        <v>0.9873175658</v>
      </c>
      <c r="AC27" s="7">
        <f t="shared" si="12"/>
        <v>0.9936385489</v>
      </c>
      <c r="AD27" s="7"/>
      <c r="AE27" s="7">
        <f t="shared" si="13"/>
        <v>0.05075169051</v>
      </c>
      <c r="AF27" s="7">
        <v>0.01971392232</v>
      </c>
      <c r="AG27" s="7">
        <f t="shared" si="14"/>
        <v>0.04299224846</v>
      </c>
      <c r="AH27" s="7"/>
    </row>
    <row r="28">
      <c r="A28" s="7">
        <v>1018.0</v>
      </c>
      <c r="B28" s="1" t="s">
        <v>91</v>
      </c>
      <c r="C28" s="1"/>
      <c r="D28" s="7">
        <v>4.0</v>
      </c>
      <c r="E28" s="7">
        <v>1.0</v>
      </c>
      <c r="F28" s="7">
        <f t="shared" ref="F28:G28" si="70">(D28-average(D:D))/stdev(D:D)</f>
        <v>0.3197694783</v>
      </c>
      <c r="G28" s="7">
        <f t="shared" si="70"/>
        <v>0.3361723203</v>
      </c>
      <c r="H28" s="7">
        <f t="shared" si="4"/>
        <v>0.3279708993</v>
      </c>
      <c r="I28" s="7">
        <f t="shared" si="5"/>
        <v>0.572687436</v>
      </c>
      <c r="J28" s="1"/>
      <c r="K28" s="7">
        <v>3200.0</v>
      </c>
      <c r="L28" s="1">
        <f t="shared" si="66"/>
        <v>3.505149978</v>
      </c>
      <c r="M28" s="7">
        <f t="shared" si="67"/>
        <v>-0.2273611634</v>
      </c>
      <c r="N28" s="7">
        <f t="shared" si="68"/>
        <v>-0.4768240382</v>
      </c>
      <c r="O28" s="1"/>
      <c r="P28" s="7">
        <v>73.0</v>
      </c>
      <c r="Q28" s="7">
        <f t="shared" si="8"/>
        <v>-0.311100828</v>
      </c>
      <c r="R28" s="7">
        <f t="shared" si="9"/>
        <v>-0.557764133</v>
      </c>
      <c r="S28" s="1"/>
      <c r="T28" s="7">
        <v>84.57</v>
      </c>
      <c r="U28" s="7">
        <v>72.27</v>
      </c>
      <c r="V28" s="7">
        <v>67.74</v>
      </c>
      <c r="W28" s="7">
        <v>53.11</v>
      </c>
      <c r="X28" s="7">
        <f t="shared" ref="X28:AA28" si="71">(T28-average(T:T))/stdev(T:T)</f>
        <v>1.456564236</v>
      </c>
      <c r="Y28" s="7">
        <f t="shared" si="71"/>
        <v>1.165534357</v>
      </c>
      <c r="Z28" s="7">
        <f t="shared" si="71"/>
        <v>0.3322160917</v>
      </c>
      <c r="AA28" s="7">
        <f t="shared" si="71"/>
        <v>0.6510097861</v>
      </c>
      <c r="AB28" s="7">
        <f t="shared" si="11"/>
        <v>0.9013311179</v>
      </c>
      <c r="AC28" s="7">
        <f t="shared" si="12"/>
        <v>0.9493845996</v>
      </c>
      <c r="AD28" s="7"/>
      <c r="AE28" s="7">
        <f t="shared" si="13"/>
        <v>0.1218709661</v>
      </c>
      <c r="AF28" s="7">
        <v>-0.2160266684</v>
      </c>
      <c r="AG28" s="7">
        <f t="shared" si="14"/>
        <v>0.03739655747</v>
      </c>
      <c r="AH28" s="7"/>
    </row>
    <row r="29">
      <c r="A29" s="7">
        <v>1085.0</v>
      </c>
      <c r="B29" s="1" t="s">
        <v>92</v>
      </c>
      <c r="C29" s="1"/>
      <c r="D29" s="7">
        <v>4.0</v>
      </c>
      <c r="E29" s="7">
        <v>1.0</v>
      </c>
      <c r="F29" s="7">
        <f t="shared" ref="F29:G29" si="72">(D29-average(D:D))/stdev(D:D)</f>
        <v>0.3197694783</v>
      </c>
      <c r="G29" s="7">
        <f t="shared" si="72"/>
        <v>0.3361723203</v>
      </c>
      <c r="H29" s="7">
        <f t="shared" si="4"/>
        <v>0.3279708993</v>
      </c>
      <c r="I29" s="7">
        <f t="shared" si="5"/>
        <v>0.572687436</v>
      </c>
      <c r="J29" s="1"/>
      <c r="K29" s="7">
        <v>6900.0</v>
      </c>
      <c r="L29" s="7">
        <f t="shared" si="66"/>
        <v>3.838849091</v>
      </c>
      <c r="M29" s="7">
        <f t="shared" si="67"/>
        <v>0.04197577955</v>
      </c>
      <c r="N29" s="7">
        <f t="shared" si="68"/>
        <v>0.204879915</v>
      </c>
      <c r="O29" s="1"/>
      <c r="P29" s="1"/>
      <c r="Q29" s="7">
        <f t="shared" si="8"/>
        <v>-1</v>
      </c>
      <c r="R29" s="7">
        <f t="shared" si="9"/>
        <v>-1</v>
      </c>
      <c r="S29" s="1"/>
      <c r="T29" s="7">
        <v>47.3</v>
      </c>
      <c r="U29" s="7">
        <v>73.89</v>
      </c>
      <c r="V29" s="7">
        <v>78.13</v>
      </c>
      <c r="W29" s="7">
        <v>47.16</v>
      </c>
      <c r="X29" s="7">
        <f t="shared" ref="X29:AA29" si="73">(T29-average(T:T))/stdev(T:T)</f>
        <v>-1.108223526</v>
      </c>
      <c r="Y29" s="7">
        <f t="shared" si="73"/>
        <v>1.283881314</v>
      </c>
      <c r="Z29" s="7">
        <f t="shared" si="73"/>
        <v>1.163115611</v>
      </c>
      <c r="AA29" s="7">
        <f t="shared" si="73"/>
        <v>0.1786975155</v>
      </c>
      <c r="AB29" s="7">
        <f t="shared" si="11"/>
        <v>0.3793677287</v>
      </c>
      <c r="AC29" s="7">
        <f t="shared" si="12"/>
        <v>0.6159283471</v>
      </c>
      <c r="AD29" s="7"/>
      <c r="AE29" s="7">
        <f t="shared" si="13"/>
        <v>0.0983739245</v>
      </c>
      <c r="AF29" s="7">
        <v>-0.1940325964</v>
      </c>
      <c r="AG29" s="7">
        <f t="shared" si="14"/>
        <v>0.02527229428</v>
      </c>
      <c r="AH29" s="7"/>
    </row>
    <row r="30">
      <c r="A30" s="7">
        <v>877.0</v>
      </c>
      <c r="B30" s="1" t="s">
        <v>94</v>
      </c>
      <c r="C30" s="1"/>
      <c r="D30" s="7">
        <v>4.0</v>
      </c>
      <c r="E30" s="7">
        <v>1.0</v>
      </c>
      <c r="F30" s="7">
        <f t="shared" ref="F30:G30" si="74">(D30-average(D:D))/stdev(D:D)</f>
        <v>0.3197694783</v>
      </c>
      <c r="G30" s="7">
        <f t="shared" si="74"/>
        <v>0.3361723203</v>
      </c>
      <c r="H30" s="7">
        <f t="shared" si="4"/>
        <v>0.3279708993</v>
      </c>
      <c r="I30" s="7">
        <f t="shared" si="5"/>
        <v>0.572687436</v>
      </c>
      <c r="J30" s="1"/>
      <c r="K30" s="7">
        <v>0.0</v>
      </c>
      <c r="L30" s="1" t="str">
        <f t="shared" si="66"/>
        <v/>
      </c>
      <c r="M30" s="7">
        <f t="shared" si="67"/>
        <v>-3.056455832</v>
      </c>
      <c r="N30" s="7">
        <f t="shared" si="68"/>
        <v>-1.748272242</v>
      </c>
      <c r="O30" s="1"/>
      <c r="P30" s="7">
        <v>128.0</v>
      </c>
      <c r="Q30" s="7">
        <f t="shared" si="8"/>
        <v>-0.03340158703</v>
      </c>
      <c r="R30" s="7">
        <f t="shared" si="9"/>
        <v>-0.1827610107</v>
      </c>
      <c r="S30" s="1"/>
      <c r="T30" s="7">
        <v>86.28</v>
      </c>
      <c r="U30" s="7">
        <v>75.2</v>
      </c>
      <c r="V30" s="7">
        <v>75.49</v>
      </c>
      <c r="W30" s="7">
        <v>55.53</v>
      </c>
      <c r="X30" s="7">
        <f t="shared" ref="X30:AA30" si="75">(T30-average(T:T))/stdev(T:T)</f>
        <v>1.574240305</v>
      </c>
      <c r="Y30" s="7">
        <f t="shared" si="75"/>
        <v>1.379581631</v>
      </c>
      <c r="Z30" s="7">
        <f t="shared" si="75"/>
        <v>0.9519919606</v>
      </c>
      <c r="AA30" s="7">
        <f t="shared" si="75"/>
        <v>0.8431099029</v>
      </c>
      <c r="AB30" s="7">
        <f t="shared" si="11"/>
        <v>1.18723095</v>
      </c>
      <c r="AC30" s="7">
        <f t="shared" si="12"/>
        <v>1.08960128</v>
      </c>
      <c r="AD30" s="7"/>
      <c r="AE30" s="7">
        <f t="shared" si="13"/>
        <v>-0.06718613411</v>
      </c>
      <c r="AF30" s="7">
        <v>0.07852020765</v>
      </c>
      <c r="AG30" s="7">
        <f t="shared" si="14"/>
        <v>-0.03075954867</v>
      </c>
      <c r="AH30" s="7"/>
    </row>
    <row r="31">
      <c r="A31" s="7">
        <v>541.0</v>
      </c>
      <c r="B31" s="1" t="s">
        <v>80</v>
      </c>
      <c r="C31" s="1"/>
      <c r="D31" s="7">
        <v>4.0</v>
      </c>
      <c r="E31" s="7">
        <v>1.0</v>
      </c>
      <c r="F31" s="7">
        <f t="shared" ref="F31:G31" si="76">(D31-average(D:D))/stdev(D:D)</f>
        <v>0.3197694783</v>
      </c>
      <c r="G31" s="7">
        <f t="shared" si="76"/>
        <v>0.3361723203</v>
      </c>
      <c r="H31" s="7">
        <f t="shared" si="4"/>
        <v>0.3279708993</v>
      </c>
      <c r="I31" s="7">
        <f t="shared" si="5"/>
        <v>0.572687436</v>
      </c>
      <c r="J31" s="1"/>
      <c r="K31" s="7">
        <v>0.0</v>
      </c>
      <c r="L31" s="1" t="str">
        <f t="shared" si="66"/>
        <v/>
      </c>
      <c r="M31" s="7">
        <f t="shared" si="67"/>
        <v>-3.056455832</v>
      </c>
      <c r="N31" s="7">
        <f t="shared" si="68"/>
        <v>-1.748272242</v>
      </c>
      <c r="O31" s="1"/>
      <c r="P31" s="7">
        <v>60.0</v>
      </c>
      <c r="Q31" s="7">
        <f t="shared" si="8"/>
        <v>-0.3767388305</v>
      </c>
      <c r="R31" s="7">
        <f t="shared" si="9"/>
        <v>-0.6137905428</v>
      </c>
      <c r="S31" s="1"/>
      <c r="T31" s="7">
        <v>79.38</v>
      </c>
      <c r="U31" s="7">
        <v>58.68</v>
      </c>
      <c r="V31" s="7">
        <v>82.23</v>
      </c>
      <c r="W31" s="7">
        <v>57.06</v>
      </c>
      <c r="X31" s="7">
        <f t="shared" ref="X31:AA31" si="77">(T31-average(T:T))/stdev(T:T)</f>
        <v>1.099407046</v>
      </c>
      <c r="Y31" s="7">
        <f t="shared" si="77"/>
        <v>0.1727348895</v>
      </c>
      <c r="Z31" s="7">
        <f t="shared" si="77"/>
        <v>1.490997039</v>
      </c>
      <c r="AA31" s="7">
        <f t="shared" si="77"/>
        <v>0.9645616296</v>
      </c>
      <c r="AB31" s="7">
        <f t="shared" si="11"/>
        <v>0.931925151</v>
      </c>
      <c r="AC31" s="7">
        <f t="shared" si="12"/>
        <v>0.9653627044</v>
      </c>
      <c r="AD31" s="7"/>
      <c r="AE31" s="7">
        <f t="shared" si="13"/>
        <v>-0.2060031611</v>
      </c>
      <c r="AF31" s="7">
        <v>0.33667181</v>
      </c>
      <c r="AG31" s="7">
        <f t="shared" si="14"/>
        <v>-0.07033441832</v>
      </c>
      <c r="AH31" s="7"/>
    </row>
    <row r="32">
      <c r="A32" s="7">
        <v>810.0</v>
      </c>
      <c r="B32" s="1" t="s">
        <v>85</v>
      </c>
      <c r="C32" s="1"/>
      <c r="D32" s="7">
        <v>4.0</v>
      </c>
      <c r="E32" s="7">
        <v>1.0</v>
      </c>
      <c r="F32" s="7">
        <f t="shared" ref="F32:G32" si="78">(D32-average(D:D))/stdev(D:D)</f>
        <v>0.3197694783</v>
      </c>
      <c r="G32" s="7">
        <f t="shared" si="78"/>
        <v>0.3361723203</v>
      </c>
      <c r="H32" s="7">
        <f t="shared" si="4"/>
        <v>0.3279708993</v>
      </c>
      <c r="I32" s="7">
        <f t="shared" si="5"/>
        <v>0.572687436</v>
      </c>
      <c r="J32" s="1"/>
      <c r="K32" s="7">
        <v>0.0</v>
      </c>
      <c r="L32" s="1" t="str">
        <f t="shared" si="66"/>
        <v/>
      </c>
      <c r="M32" s="7">
        <f t="shared" si="67"/>
        <v>-3.056455832</v>
      </c>
      <c r="N32" s="7">
        <f t="shared" si="68"/>
        <v>-1.748272242</v>
      </c>
      <c r="O32" s="1"/>
      <c r="P32" s="7">
        <v>367.0</v>
      </c>
      <c r="Q32" s="7">
        <f t="shared" si="8"/>
        <v>1.173327842</v>
      </c>
      <c r="R32" s="7">
        <f t="shared" si="9"/>
        <v>1.083202586</v>
      </c>
      <c r="S32" s="1"/>
      <c r="T32" s="7">
        <v>54.23</v>
      </c>
      <c r="U32" s="7">
        <v>34.0</v>
      </c>
      <c r="V32" s="7">
        <v>60.27</v>
      </c>
      <c r="W32" s="7">
        <v>34.03</v>
      </c>
      <c r="X32" s="7">
        <f t="shared" ref="X32:AA32" si="79">(T32-average(T:T))/stdev(T:T)</f>
        <v>-0.6313257745</v>
      </c>
      <c r="Y32" s="7">
        <f t="shared" si="79"/>
        <v>-1.630229854</v>
      </c>
      <c r="Z32" s="7">
        <f t="shared" si="79"/>
        <v>-0.2651678748</v>
      </c>
      <c r="AA32" s="7">
        <f t="shared" si="79"/>
        <v>-0.8635646883</v>
      </c>
      <c r="AB32" s="7">
        <f t="shared" si="11"/>
        <v>-0.847572048</v>
      </c>
      <c r="AC32" s="7">
        <f t="shared" si="12"/>
        <v>-0.9206367622</v>
      </c>
      <c r="AD32" s="7"/>
      <c r="AE32" s="7">
        <f t="shared" si="13"/>
        <v>-0.2532547456</v>
      </c>
      <c r="AF32" s="7">
        <v>0.2983057592</v>
      </c>
      <c r="AG32" s="7">
        <f t="shared" si="14"/>
        <v>-0.1153646194</v>
      </c>
      <c r="AH32" s="7"/>
    </row>
    <row r="33">
      <c r="A33" s="7">
        <v>513.0</v>
      </c>
      <c r="B33" s="1" t="s">
        <v>93</v>
      </c>
      <c r="C33" s="1"/>
      <c r="D33" s="7">
        <v>4.0</v>
      </c>
      <c r="E33" s="7">
        <v>1.0</v>
      </c>
      <c r="F33" s="7">
        <f t="shared" ref="F33:G33" si="80">(D33-average(D:D))/stdev(D:D)</f>
        <v>0.3197694783</v>
      </c>
      <c r="G33" s="7">
        <f t="shared" si="80"/>
        <v>0.3361723203</v>
      </c>
      <c r="H33" s="7">
        <f t="shared" si="4"/>
        <v>0.3279708993</v>
      </c>
      <c r="I33" s="7">
        <f t="shared" si="5"/>
        <v>0.572687436</v>
      </c>
      <c r="J33" s="1"/>
      <c r="K33" s="7">
        <v>0.0</v>
      </c>
      <c r="L33" s="1" t="str">
        <f t="shared" si="66"/>
        <v/>
      </c>
      <c r="M33" s="7">
        <f t="shared" si="67"/>
        <v>-3.056455832</v>
      </c>
      <c r="N33" s="7">
        <f t="shared" si="68"/>
        <v>-1.748272242</v>
      </c>
      <c r="O33" s="1"/>
      <c r="P33" s="7">
        <v>28.0</v>
      </c>
      <c r="Q33" s="7">
        <f t="shared" si="8"/>
        <v>-0.538309298</v>
      </c>
      <c r="R33" s="7">
        <f t="shared" si="9"/>
        <v>-0.733695644</v>
      </c>
      <c r="S33" s="1"/>
      <c r="T33" s="7">
        <v>77.64</v>
      </c>
      <c r="U33" s="7">
        <v>72.74</v>
      </c>
      <c r="V33" s="7">
        <v>68.19</v>
      </c>
      <c r="W33" s="7">
        <v>63.51</v>
      </c>
      <c r="X33" s="7">
        <f t="shared" ref="X33:AA33" si="81">(T33-average(T:T))/stdev(T:T)</f>
        <v>0.9796664851</v>
      </c>
      <c r="Y33" s="7">
        <f t="shared" si="81"/>
        <v>1.199869586</v>
      </c>
      <c r="Z33" s="7">
        <f t="shared" si="81"/>
        <v>0.3682030777</v>
      </c>
      <c r="AA33" s="7">
        <f t="shared" si="81"/>
        <v>1.476564007</v>
      </c>
      <c r="AB33" s="7">
        <f t="shared" si="11"/>
        <v>1.006075789</v>
      </c>
      <c r="AC33" s="7">
        <f t="shared" si="12"/>
        <v>1.003033294</v>
      </c>
      <c r="AD33" s="7"/>
      <c r="AE33" s="7">
        <f t="shared" si="13"/>
        <v>-0.226561789</v>
      </c>
      <c r="AF33" s="7">
        <v>0.2041498009</v>
      </c>
      <c r="AG33" s="7">
        <f t="shared" si="14"/>
        <v>-0.1188838915</v>
      </c>
      <c r="AH33" s="7"/>
    </row>
    <row r="34">
      <c r="A34" s="7">
        <v>949.0</v>
      </c>
      <c r="B34" s="1" t="s">
        <v>98</v>
      </c>
      <c r="C34" s="1"/>
      <c r="D34" s="7">
        <v>4.0</v>
      </c>
      <c r="E34" s="7">
        <v>1.0</v>
      </c>
      <c r="F34" s="7">
        <f t="shared" ref="F34:G34" si="82">(D34-average(D:D))/stdev(D:D)</f>
        <v>0.3197694783</v>
      </c>
      <c r="G34" s="7">
        <f t="shared" si="82"/>
        <v>0.3361723203</v>
      </c>
      <c r="H34" s="7">
        <f t="shared" si="4"/>
        <v>0.3279708993</v>
      </c>
      <c r="I34" s="7">
        <f t="shared" si="5"/>
        <v>0.572687436</v>
      </c>
      <c r="J34" s="1"/>
      <c r="K34" s="7">
        <v>0.0</v>
      </c>
      <c r="L34" s="7" t="str">
        <f t="shared" si="66"/>
        <v/>
      </c>
      <c r="M34" s="7">
        <f t="shared" si="67"/>
        <v>-3.056455832</v>
      </c>
      <c r="N34" s="7">
        <f t="shared" si="68"/>
        <v>-1.748272242</v>
      </c>
      <c r="O34" s="1"/>
      <c r="P34" s="7">
        <v>29.0</v>
      </c>
      <c r="Q34" s="7">
        <f t="shared" si="8"/>
        <v>-0.5332602208</v>
      </c>
      <c r="R34" s="7">
        <f t="shared" si="9"/>
        <v>-0.7302466849</v>
      </c>
      <c r="S34" s="1"/>
      <c r="T34" s="7">
        <v>77.29</v>
      </c>
      <c r="U34" s="7">
        <v>76.45</v>
      </c>
      <c r="V34" s="7">
        <v>71.13</v>
      </c>
      <c r="W34" s="7">
        <v>57.88</v>
      </c>
      <c r="X34" s="7">
        <f t="shared" ref="X34:AA34" si="83">(T34-average(T:T))/stdev(T:T)</f>
        <v>0.9555807401</v>
      </c>
      <c r="Y34" s="7">
        <f t="shared" si="83"/>
        <v>1.470898727</v>
      </c>
      <c r="Z34" s="7">
        <f t="shared" si="83"/>
        <v>0.6033180524</v>
      </c>
      <c r="AA34" s="7">
        <f t="shared" si="83"/>
        <v>1.029653405</v>
      </c>
      <c r="AB34" s="7">
        <f t="shared" si="11"/>
        <v>1.014862731</v>
      </c>
      <c r="AC34" s="7">
        <f t="shared" si="12"/>
        <v>1.007403956</v>
      </c>
      <c r="AD34" s="7"/>
      <c r="AE34" s="7">
        <f t="shared" si="13"/>
        <v>-0.2246068837</v>
      </c>
      <c r="AF34" s="7">
        <v>0.1371369954</v>
      </c>
      <c r="AG34" s="7">
        <f t="shared" si="14"/>
        <v>-0.1341709139</v>
      </c>
      <c r="AH34" s="7"/>
    </row>
    <row r="35">
      <c r="A35" s="7">
        <v>1257.0</v>
      </c>
      <c r="B35" s="1" t="s">
        <v>103</v>
      </c>
      <c r="C35" s="1"/>
      <c r="D35" s="7">
        <v>4.0</v>
      </c>
      <c r="E35" s="7">
        <v>1.0</v>
      </c>
      <c r="F35" s="7">
        <f t="shared" ref="F35:G35" si="84">(D35-average(D:D))/stdev(D:D)</f>
        <v>0.3197694783</v>
      </c>
      <c r="G35" s="7">
        <f t="shared" si="84"/>
        <v>0.3361723203</v>
      </c>
      <c r="H35" s="7">
        <f t="shared" si="4"/>
        <v>0.3279708993</v>
      </c>
      <c r="I35" s="7">
        <f t="shared" si="5"/>
        <v>0.572687436</v>
      </c>
      <c r="J35" s="1"/>
      <c r="K35" s="7">
        <v>9100.0</v>
      </c>
      <c r="L35" s="1">
        <f t="shared" si="66"/>
        <v>3.959041392</v>
      </c>
      <c r="M35" s="7">
        <f t="shared" si="67"/>
        <v>0.1389860078</v>
      </c>
      <c r="N35" s="7">
        <f t="shared" si="68"/>
        <v>0.3728082722</v>
      </c>
      <c r="O35" s="1"/>
      <c r="P35" s="7">
        <v>35.0</v>
      </c>
      <c r="Q35" s="7">
        <f t="shared" si="8"/>
        <v>-0.5029657582</v>
      </c>
      <c r="R35" s="7">
        <f t="shared" si="9"/>
        <v>-0.7092007883</v>
      </c>
      <c r="S35" s="1"/>
      <c r="T35" s="7">
        <v>55.47</v>
      </c>
      <c r="U35" s="7">
        <v>41.99</v>
      </c>
      <c r="V35" s="7">
        <v>50.78</v>
      </c>
      <c r="W35" s="7">
        <v>42.58</v>
      </c>
      <c r="X35" s="7">
        <f t="shared" ref="X35:AA35" si="85">(T35-average(T:T))/stdev(T:T)</f>
        <v>-0.5459934207</v>
      </c>
      <c r="Y35" s="7">
        <f t="shared" si="85"/>
        <v>-1.046530977</v>
      </c>
      <c r="Z35" s="7">
        <f t="shared" si="85"/>
        <v>-1.024093423</v>
      </c>
      <c r="AA35" s="7">
        <f t="shared" si="85"/>
        <v>-0.1848638625</v>
      </c>
      <c r="AB35" s="7">
        <f t="shared" si="11"/>
        <v>-0.7003704206</v>
      </c>
      <c r="AC35" s="7">
        <f t="shared" si="12"/>
        <v>-0.8368813659</v>
      </c>
      <c r="AD35" s="7"/>
      <c r="AE35" s="7">
        <f t="shared" si="13"/>
        <v>-0.1501466115</v>
      </c>
      <c r="AF35" s="7">
        <v>-0.1908937156</v>
      </c>
      <c r="AG35" s="7">
        <f t="shared" si="14"/>
        <v>-0.1603333875</v>
      </c>
      <c r="AH35" s="7"/>
    </row>
    <row r="36">
      <c r="A36" s="7">
        <v>1250.0</v>
      </c>
      <c r="B36" s="1" t="s">
        <v>102</v>
      </c>
      <c r="C36" s="1"/>
      <c r="D36" s="7">
        <v>4.0</v>
      </c>
      <c r="E36" s="7">
        <v>1.0</v>
      </c>
      <c r="F36" s="7">
        <f t="shared" ref="F36:G36" si="86">(D36-average(D:D))/stdev(D:D)</f>
        <v>0.3197694783</v>
      </c>
      <c r="G36" s="7">
        <f t="shared" si="86"/>
        <v>0.3361723203</v>
      </c>
      <c r="H36" s="7">
        <f t="shared" si="4"/>
        <v>0.3279708993</v>
      </c>
      <c r="I36" s="7">
        <f t="shared" si="5"/>
        <v>0.572687436</v>
      </c>
      <c r="J36" s="1"/>
      <c r="K36" s="1"/>
      <c r="L36" s="1"/>
      <c r="M36" s="7"/>
      <c r="N36" s="1"/>
      <c r="O36" s="1"/>
      <c r="P36" s="7">
        <v>34.0</v>
      </c>
      <c r="Q36" s="7">
        <f t="shared" si="8"/>
        <v>-0.5080148353</v>
      </c>
      <c r="R36" s="7">
        <f t="shared" si="9"/>
        <v>-0.7127515944</v>
      </c>
      <c r="S36" s="1"/>
      <c r="T36" s="7">
        <v>62.5</v>
      </c>
      <c r="U36" s="7">
        <v>53.91</v>
      </c>
      <c r="V36" s="7">
        <v>54.69</v>
      </c>
      <c r="W36" s="7">
        <v>44.53</v>
      </c>
      <c r="X36" s="7">
        <f t="shared" ref="X36:AA36" si="87">(T36-average(T:T))/stdev(T:T)</f>
        <v>-0.06221402792</v>
      </c>
      <c r="Y36" s="7">
        <f t="shared" si="87"/>
        <v>-0.175731149</v>
      </c>
      <c r="Z36" s="7">
        <f t="shared" si="87"/>
        <v>-0.7114065004</v>
      </c>
      <c r="AA36" s="7">
        <f t="shared" si="87"/>
        <v>-0.03007244612</v>
      </c>
      <c r="AB36" s="7">
        <f t="shared" si="11"/>
        <v>-0.2448560308</v>
      </c>
      <c r="AC36" s="7">
        <f t="shared" si="12"/>
        <v>-0.4948292946</v>
      </c>
      <c r="AD36" s="7"/>
      <c r="AE36" s="7">
        <f t="shared" si="13"/>
        <v>-0.211631151</v>
      </c>
      <c r="AF36" s="1"/>
      <c r="AG36" s="7">
        <f t="shared" si="14"/>
        <v>-0.211631151</v>
      </c>
      <c r="AH36" s="7"/>
    </row>
    <row r="37">
      <c r="A37" s="7">
        <v>177.0</v>
      </c>
      <c r="B37" s="1" t="s">
        <v>105</v>
      </c>
      <c r="C37" s="1"/>
      <c r="D37" s="7">
        <v>4.0</v>
      </c>
      <c r="E37" s="7">
        <v>1.0</v>
      </c>
      <c r="F37" s="7">
        <f t="shared" ref="F37:G37" si="88">(D37-average(D:D))/stdev(D:D)</f>
        <v>0.3197694783</v>
      </c>
      <c r="G37" s="7">
        <f t="shared" si="88"/>
        <v>0.3361723203</v>
      </c>
      <c r="H37" s="7">
        <f t="shared" si="4"/>
        <v>0.3279708993</v>
      </c>
      <c r="I37" s="7">
        <f t="shared" si="5"/>
        <v>0.572687436</v>
      </c>
      <c r="J37" s="1"/>
      <c r="K37" s="7">
        <v>8600.0</v>
      </c>
      <c r="L37" s="7">
        <f t="shared" ref="L37:L39" si="91">if(K37=0, "", log10(K37))</f>
        <v>3.934498451</v>
      </c>
      <c r="M37" s="7">
        <f t="shared" ref="M37:M39" si="92">(L37-average(L:L))/stdev(L:L)</f>
        <v>0.1191767831</v>
      </c>
      <c r="N37" s="7">
        <f t="shared" ref="N37:N39" si="93">if(M37 &gt; 0, M37^0.5, -(ABS(M37)^0.5))</f>
        <v>0.3452199054</v>
      </c>
      <c r="O37" s="1"/>
      <c r="P37" s="22">
        <v>31.0</v>
      </c>
      <c r="Q37" s="7">
        <f t="shared" si="8"/>
        <v>-0.5231620666</v>
      </c>
      <c r="R37" s="7">
        <f t="shared" si="9"/>
        <v>-0.7232994308</v>
      </c>
      <c r="S37" s="1"/>
      <c r="T37" s="7">
        <v>40.25</v>
      </c>
      <c r="U37" s="7">
        <v>43.04</v>
      </c>
      <c r="V37" s="7">
        <v>65.02</v>
      </c>
      <c r="W37" s="7">
        <v>43.64</v>
      </c>
      <c r="X37" s="7">
        <f t="shared" ref="X37:AA37" si="89">(T37-average(T:T))/stdev(T:T)</f>
        <v>-1.593379247</v>
      </c>
      <c r="Y37" s="7">
        <f t="shared" si="89"/>
        <v>-0.969824616</v>
      </c>
      <c r="Z37" s="7">
        <f t="shared" si="89"/>
        <v>0.1146947545</v>
      </c>
      <c r="AA37" s="7">
        <f t="shared" si="89"/>
        <v>-0.1007208362</v>
      </c>
      <c r="AB37" s="7">
        <f t="shared" si="11"/>
        <v>-0.6373074861</v>
      </c>
      <c r="AC37" s="7">
        <f t="shared" si="12"/>
        <v>-0.7983154052</v>
      </c>
      <c r="AD37" s="7"/>
      <c r="AE37" s="7">
        <f t="shared" si="13"/>
        <v>-0.1509268737</v>
      </c>
      <c r="AF37" s="7">
        <v>-0.4437436075</v>
      </c>
      <c r="AG37" s="7">
        <f t="shared" si="14"/>
        <v>-0.2241310571</v>
      </c>
      <c r="AH37" s="7"/>
    </row>
    <row r="38">
      <c r="A38" s="7">
        <v>869.0</v>
      </c>
      <c r="B38" s="1" t="s">
        <v>107</v>
      </c>
      <c r="C38" s="1"/>
      <c r="D38" s="7">
        <v>4.0</v>
      </c>
      <c r="E38" s="7">
        <v>1.0</v>
      </c>
      <c r="F38" s="7">
        <f t="shared" ref="F38:G38" si="90">(D38-average(D:D))/stdev(D:D)</f>
        <v>0.3197694783</v>
      </c>
      <c r="G38" s="7">
        <f t="shared" si="90"/>
        <v>0.3361723203</v>
      </c>
      <c r="H38" s="7">
        <f t="shared" si="4"/>
        <v>0.3279708993</v>
      </c>
      <c r="I38" s="7">
        <f t="shared" si="5"/>
        <v>0.572687436</v>
      </c>
      <c r="J38" s="1"/>
      <c r="K38" s="7">
        <v>0.0</v>
      </c>
      <c r="L38" s="1" t="str">
        <f t="shared" si="91"/>
        <v/>
      </c>
      <c r="M38" s="7">
        <f t="shared" si="92"/>
        <v>-3.056455832</v>
      </c>
      <c r="N38" s="7">
        <f t="shared" si="93"/>
        <v>-1.748272242</v>
      </c>
      <c r="O38" s="1"/>
      <c r="P38" s="7">
        <v>41.0</v>
      </c>
      <c r="Q38" s="7">
        <f t="shared" si="8"/>
        <v>-0.4726712955</v>
      </c>
      <c r="R38" s="7">
        <f t="shared" si="9"/>
        <v>-0.6875109421</v>
      </c>
      <c r="S38" s="1"/>
      <c r="T38" s="7">
        <v>76.2</v>
      </c>
      <c r="U38" s="7">
        <v>64.5</v>
      </c>
      <c r="V38" s="7">
        <v>66.08</v>
      </c>
      <c r="W38" s="7">
        <v>44.87</v>
      </c>
      <c r="X38" s="7">
        <f t="shared" ref="X38:AA38" si="94">(T38-average(T:T))/stdev(T:T)</f>
        <v>0.8805708485</v>
      </c>
      <c r="Y38" s="7">
        <f t="shared" si="94"/>
        <v>0.5979072886</v>
      </c>
      <c r="Z38" s="7">
        <f t="shared" si="94"/>
        <v>0.1994640992</v>
      </c>
      <c r="AA38" s="7">
        <f t="shared" si="94"/>
        <v>-0.003083173512</v>
      </c>
      <c r="AB38" s="7">
        <f t="shared" si="11"/>
        <v>0.4187147657</v>
      </c>
      <c r="AC38" s="7">
        <f t="shared" si="12"/>
        <v>0.6470817303</v>
      </c>
      <c r="AD38" s="7"/>
      <c r="AE38" s="7">
        <f t="shared" si="13"/>
        <v>-0.3040035044</v>
      </c>
      <c r="AF38" s="7">
        <v>0.005738679565</v>
      </c>
      <c r="AG38" s="7">
        <f t="shared" si="14"/>
        <v>-0.2265679584</v>
      </c>
      <c r="AH38" s="7"/>
    </row>
    <row r="39">
      <c r="A39" s="7">
        <v>940.0</v>
      </c>
      <c r="B39" s="1" t="s">
        <v>108</v>
      </c>
      <c r="C39" s="1"/>
      <c r="D39" s="7">
        <v>4.0</v>
      </c>
      <c r="E39" s="7">
        <v>1.0</v>
      </c>
      <c r="F39" s="7">
        <f t="shared" ref="F39:G39" si="95">(D39-average(D:D))/stdev(D:D)</f>
        <v>0.3197694783</v>
      </c>
      <c r="G39" s="7">
        <f t="shared" si="95"/>
        <v>0.3361723203</v>
      </c>
      <c r="H39" s="7">
        <f t="shared" si="4"/>
        <v>0.3279708993</v>
      </c>
      <c r="I39" s="7">
        <f t="shared" si="5"/>
        <v>0.572687436</v>
      </c>
      <c r="J39" s="1"/>
      <c r="K39" s="7">
        <v>0.0</v>
      </c>
      <c r="L39" s="1" t="str">
        <f t="shared" si="91"/>
        <v/>
      </c>
      <c r="M39" s="7">
        <f t="shared" si="92"/>
        <v>-3.056455832</v>
      </c>
      <c r="N39" s="7">
        <f t="shared" si="93"/>
        <v>-1.748272242</v>
      </c>
      <c r="O39" s="1"/>
      <c r="P39" s="7">
        <v>70.0</v>
      </c>
      <c r="Q39" s="7">
        <f t="shared" si="8"/>
        <v>-0.3262480594</v>
      </c>
      <c r="R39" s="7">
        <f t="shared" si="9"/>
        <v>-0.5711812842</v>
      </c>
      <c r="S39" s="1"/>
      <c r="T39" s="7">
        <v>79.04</v>
      </c>
      <c r="U39" s="7">
        <v>62.52</v>
      </c>
      <c r="V39" s="7">
        <v>70.41</v>
      </c>
      <c r="W39" s="7">
        <v>55.86</v>
      </c>
      <c r="X39" s="7">
        <f t="shared" ref="X39:AA39" si="96">(T39-average(T:T))/stdev(T:T)</f>
        <v>1.076009465</v>
      </c>
      <c r="Y39" s="7">
        <f t="shared" si="96"/>
        <v>0.4532610084</v>
      </c>
      <c r="Z39" s="7">
        <f t="shared" si="96"/>
        <v>0.5457388749</v>
      </c>
      <c r="AA39" s="7">
        <f t="shared" si="96"/>
        <v>0.8693053733</v>
      </c>
      <c r="AB39" s="7">
        <f t="shared" si="11"/>
        <v>0.7360786805</v>
      </c>
      <c r="AC39" s="7">
        <f t="shared" si="12"/>
        <v>0.8579502786</v>
      </c>
      <c r="AD39" s="7"/>
      <c r="AE39" s="7">
        <f t="shared" si="13"/>
        <v>-0.2222039529</v>
      </c>
      <c r="AF39" s="7">
        <v>-0.2501208626</v>
      </c>
      <c r="AG39" s="7">
        <f t="shared" si="14"/>
        <v>-0.2291831803</v>
      </c>
      <c r="AH39" s="7"/>
    </row>
    <row r="40">
      <c r="A40" s="7">
        <v>1251.0</v>
      </c>
      <c r="B40" s="15" t="s">
        <v>110</v>
      </c>
      <c r="C40" s="1"/>
      <c r="D40" s="7">
        <v>4.0</v>
      </c>
      <c r="E40" s="7">
        <v>1.0</v>
      </c>
      <c r="F40" s="7">
        <f t="shared" ref="F40:G40" si="97">(D40-average(D:D))/stdev(D:D)</f>
        <v>0.3197694783</v>
      </c>
      <c r="G40" s="7">
        <f t="shared" si="97"/>
        <v>0.3361723203</v>
      </c>
      <c r="H40" s="7">
        <f t="shared" si="4"/>
        <v>0.3279708993</v>
      </c>
      <c r="I40" s="7">
        <f t="shared" si="5"/>
        <v>0.572687436</v>
      </c>
      <c r="J40" s="1"/>
      <c r="K40" s="1"/>
      <c r="L40" s="1"/>
      <c r="M40" s="7"/>
      <c r="N40" s="1"/>
      <c r="O40" s="1"/>
      <c r="P40" s="7">
        <v>26.0</v>
      </c>
      <c r="Q40" s="7">
        <f t="shared" si="8"/>
        <v>-0.5484074522</v>
      </c>
      <c r="R40" s="7">
        <f t="shared" si="9"/>
        <v>-0.7405453748</v>
      </c>
      <c r="S40" s="1"/>
      <c r="T40" s="7">
        <v>54.69</v>
      </c>
      <c r="U40" s="7">
        <v>53.13</v>
      </c>
      <c r="V40" s="7">
        <v>64.84</v>
      </c>
      <c r="W40" s="7">
        <v>39.84</v>
      </c>
      <c r="X40" s="7">
        <f t="shared" ref="X40:AA40" si="98">(T40-average(T:T))/stdev(T:T)</f>
        <v>-0.5996702239</v>
      </c>
      <c r="Y40" s="7">
        <f t="shared" si="98"/>
        <v>-0.2327130169</v>
      </c>
      <c r="Z40" s="7">
        <f t="shared" si="98"/>
        <v>0.1002999602</v>
      </c>
      <c r="AA40" s="7">
        <f t="shared" si="98"/>
        <v>-0.4023656476</v>
      </c>
      <c r="AB40" s="7">
        <f t="shared" si="11"/>
        <v>-0.2836122321</v>
      </c>
      <c r="AC40" s="7">
        <f t="shared" si="12"/>
        <v>-0.5325525627</v>
      </c>
      <c r="AD40" s="7"/>
      <c r="AE40" s="7">
        <f t="shared" si="13"/>
        <v>-0.2334701672</v>
      </c>
      <c r="AF40" s="1"/>
      <c r="AG40" s="7">
        <f t="shared" si="14"/>
        <v>-0.2334701672</v>
      </c>
      <c r="AH40" s="7"/>
    </row>
    <row r="41">
      <c r="A41" s="7">
        <v>200.0</v>
      </c>
      <c r="B41" s="1" t="s">
        <v>96</v>
      </c>
      <c r="C41" s="1"/>
      <c r="D41" s="7">
        <v>4.0</v>
      </c>
      <c r="E41" s="7">
        <v>1.0</v>
      </c>
      <c r="F41" s="7">
        <f t="shared" ref="F41:G41" si="99">(D41-average(D:D))/stdev(D:D)</f>
        <v>0.3197694783</v>
      </c>
      <c r="G41" s="7">
        <f t="shared" si="99"/>
        <v>0.3361723203</v>
      </c>
      <c r="H41" s="7">
        <f t="shared" si="4"/>
        <v>0.3279708993</v>
      </c>
      <c r="I41" s="7">
        <f t="shared" si="5"/>
        <v>0.572687436</v>
      </c>
      <c r="J41" s="1"/>
      <c r="K41" s="7">
        <v>630.0</v>
      </c>
      <c r="L41" s="7">
        <f t="shared" ref="L41:L44" si="102">if(K41=0, "", log10(K41))</f>
        <v>2.799340549</v>
      </c>
      <c r="M41" s="7">
        <f t="shared" ref="M41:M44" si="103">(L41-average(L:L))/stdev(L:L)</f>
        <v>-0.7970376978</v>
      </c>
      <c r="N41" s="7">
        <f t="shared" ref="N41:N44" si="104">if(M41 &gt; 0, M41^0.5, -(ABS(M41)^0.5))</f>
        <v>-0.8927696779</v>
      </c>
      <c r="O41" s="1"/>
      <c r="P41" s="7">
        <v>46.0</v>
      </c>
      <c r="Q41" s="7">
        <f t="shared" si="8"/>
        <v>-0.44742591</v>
      </c>
      <c r="R41" s="7">
        <f t="shared" si="9"/>
        <v>-0.6688990282</v>
      </c>
      <c r="S41" s="1"/>
      <c r="T41" s="7">
        <v>62.3</v>
      </c>
      <c r="U41" s="7">
        <v>52.46</v>
      </c>
      <c r="V41" s="7">
        <v>57.65</v>
      </c>
      <c r="W41" s="7">
        <v>42.35</v>
      </c>
      <c r="X41" s="7">
        <f t="shared" ref="X41:AA41" si="100">(T41-average(T:T))/stdev(T:T)</f>
        <v>-0.07597731078</v>
      </c>
      <c r="Y41" s="7">
        <f t="shared" si="100"/>
        <v>-0.2816589803</v>
      </c>
      <c r="Z41" s="7">
        <f t="shared" si="100"/>
        <v>-0.474692104</v>
      </c>
      <c r="AA41" s="7">
        <f t="shared" si="100"/>
        <v>-0.2031213116</v>
      </c>
      <c r="AB41" s="7">
        <f t="shared" si="11"/>
        <v>-0.2588624267</v>
      </c>
      <c r="AC41" s="7">
        <f t="shared" si="12"/>
        <v>-0.5087852461</v>
      </c>
      <c r="AD41" s="7"/>
      <c r="AE41" s="7">
        <f t="shared" si="13"/>
        <v>-0.3744416291</v>
      </c>
      <c r="AF41" s="7">
        <v>0.1797613118</v>
      </c>
      <c r="AG41" s="7">
        <f t="shared" si="14"/>
        <v>-0.2358908939</v>
      </c>
      <c r="AH41" s="7"/>
    </row>
    <row r="42">
      <c r="A42" s="7">
        <v>616.0</v>
      </c>
      <c r="B42" s="1" t="s">
        <v>95</v>
      </c>
      <c r="C42" s="1"/>
      <c r="D42" s="7">
        <v>-1.0</v>
      </c>
      <c r="E42" s="7">
        <v>-1.0</v>
      </c>
      <c r="F42" s="7">
        <f t="shared" ref="F42:G42" si="101">(D42-average(D:D))/stdev(D:D)</f>
        <v>-4.157003218</v>
      </c>
      <c r="G42" s="7">
        <f t="shared" si="101"/>
        <v>-3.585838083</v>
      </c>
      <c r="H42" s="7">
        <f t="shared" si="4"/>
        <v>-3.871420651</v>
      </c>
      <c r="I42" s="7">
        <f t="shared" si="5"/>
        <v>-1.967592603</v>
      </c>
      <c r="J42" s="1"/>
      <c r="K42" s="7">
        <v>11800.0</v>
      </c>
      <c r="L42" s="7">
        <f t="shared" si="102"/>
        <v>4.071882007</v>
      </c>
      <c r="M42" s="7">
        <f t="shared" si="103"/>
        <v>0.2300625051</v>
      </c>
      <c r="N42" s="7">
        <f t="shared" si="104"/>
        <v>0.4796483139</v>
      </c>
      <c r="O42" s="1"/>
      <c r="P42" s="7">
        <v>194.0</v>
      </c>
      <c r="Q42" s="7">
        <f t="shared" si="8"/>
        <v>0.2998375022</v>
      </c>
      <c r="R42" s="7">
        <f t="shared" si="9"/>
        <v>0.5475741979</v>
      </c>
      <c r="S42" s="1"/>
      <c r="T42" s="7">
        <v>51.56</v>
      </c>
      <c r="U42" s="7">
        <v>54.1</v>
      </c>
      <c r="V42" s="7">
        <v>59.38</v>
      </c>
      <c r="W42" s="7">
        <v>43.75</v>
      </c>
      <c r="X42" s="7">
        <f t="shared" ref="X42:AA42" si="105">(T42-average(T:T))/stdev(T:T)</f>
        <v>-0.8150656008</v>
      </c>
      <c r="Y42" s="7">
        <f t="shared" si="105"/>
        <v>-0.1618509504</v>
      </c>
      <c r="Z42" s="7">
        <f t="shared" si="105"/>
        <v>-0.3363421359</v>
      </c>
      <c r="AA42" s="7">
        <f t="shared" si="105"/>
        <v>-0.09198901268</v>
      </c>
      <c r="AB42" s="7">
        <f t="shared" si="11"/>
        <v>-0.3513119249</v>
      </c>
      <c r="AC42" s="7">
        <f t="shared" si="12"/>
        <v>-0.5927157202</v>
      </c>
      <c r="AD42" s="7"/>
      <c r="AE42" s="7">
        <f t="shared" si="13"/>
        <v>-0.3832714528</v>
      </c>
      <c r="AF42" s="7">
        <v>0.1821091981</v>
      </c>
      <c r="AG42" s="7">
        <f t="shared" si="14"/>
        <v>-0.2419262901</v>
      </c>
      <c r="AH42" s="7"/>
    </row>
    <row r="43">
      <c r="A43" s="7">
        <v>1233.0</v>
      </c>
      <c r="B43" s="1" t="s">
        <v>109</v>
      </c>
      <c r="C43" s="1"/>
      <c r="D43" s="7">
        <v>4.0</v>
      </c>
      <c r="E43" s="7">
        <v>1.0</v>
      </c>
      <c r="F43" s="7">
        <f t="shared" ref="F43:G43" si="106">(D43-average(D:D))/stdev(D:D)</f>
        <v>0.3197694783</v>
      </c>
      <c r="G43" s="7">
        <f t="shared" si="106"/>
        <v>0.3361723203</v>
      </c>
      <c r="H43" s="7">
        <f t="shared" si="4"/>
        <v>0.3279708993</v>
      </c>
      <c r="I43" s="7">
        <f t="shared" si="5"/>
        <v>0.572687436</v>
      </c>
      <c r="J43" s="1"/>
      <c r="K43" s="7">
        <v>0.0</v>
      </c>
      <c r="L43" s="1" t="str">
        <f t="shared" si="102"/>
        <v/>
      </c>
      <c r="M43" s="7">
        <f t="shared" si="103"/>
        <v>-3.056455832</v>
      </c>
      <c r="N43" s="7">
        <f t="shared" si="104"/>
        <v>-1.748272242</v>
      </c>
      <c r="O43" s="1"/>
      <c r="P43" s="7">
        <v>191.0</v>
      </c>
      <c r="Q43" s="7">
        <f t="shared" si="8"/>
        <v>0.2846902709</v>
      </c>
      <c r="R43" s="7">
        <f t="shared" si="9"/>
        <v>0.5335637458</v>
      </c>
      <c r="S43" s="1"/>
      <c r="T43" s="7">
        <v>50.39</v>
      </c>
      <c r="U43" s="7">
        <v>58.98</v>
      </c>
      <c r="V43" s="7">
        <v>54.49</v>
      </c>
      <c r="W43" s="7">
        <v>42.19</v>
      </c>
      <c r="X43" s="7">
        <f t="shared" ref="X43:AA43" si="107">(T43-average(T:T))/stdev(T:T)</f>
        <v>-0.8955808055</v>
      </c>
      <c r="Y43" s="7">
        <f t="shared" si="107"/>
        <v>0.1946509925</v>
      </c>
      <c r="Z43" s="7">
        <f t="shared" si="107"/>
        <v>-0.7274007163</v>
      </c>
      <c r="AA43" s="7">
        <f t="shared" si="107"/>
        <v>-0.2158221458</v>
      </c>
      <c r="AB43" s="7">
        <f t="shared" si="11"/>
        <v>-0.4110381688</v>
      </c>
      <c r="AC43" s="7">
        <f t="shared" si="12"/>
        <v>-0.6411225848</v>
      </c>
      <c r="AD43" s="7"/>
      <c r="AE43" s="7">
        <f t="shared" si="13"/>
        <v>-0.3207859112</v>
      </c>
      <c r="AF43" s="7">
        <v>-0.04528693583</v>
      </c>
      <c r="AG43" s="7">
        <f t="shared" si="14"/>
        <v>-0.2519111674</v>
      </c>
      <c r="AH43" s="7"/>
    </row>
    <row r="44">
      <c r="A44" s="7">
        <v>239.0</v>
      </c>
      <c r="B44" s="2" t="s">
        <v>83</v>
      </c>
      <c r="C44" s="1"/>
      <c r="D44" s="7">
        <v>4.0</v>
      </c>
      <c r="E44" s="7">
        <v>1.0</v>
      </c>
      <c r="F44" s="7">
        <f t="shared" ref="F44:G44" si="108">(D44-average(D:D))/stdev(D:D)</f>
        <v>0.3197694783</v>
      </c>
      <c r="G44" s="7">
        <f t="shared" si="108"/>
        <v>0.3361723203</v>
      </c>
      <c r="H44" s="7">
        <f t="shared" si="4"/>
        <v>0.3279708993</v>
      </c>
      <c r="I44" s="7">
        <f t="shared" si="5"/>
        <v>0.572687436</v>
      </c>
      <c r="J44" s="1"/>
      <c r="K44" s="7">
        <v>0.0</v>
      </c>
      <c r="L44" s="1" t="str">
        <f t="shared" si="102"/>
        <v/>
      </c>
      <c r="M44" s="7">
        <f t="shared" si="103"/>
        <v>-3.056455832</v>
      </c>
      <c r="N44" s="7">
        <f t="shared" si="104"/>
        <v>-1.748272242</v>
      </c>
      <c r="O44" s="1"/>
      <c r="P44" s="7">
        <v>111.0</v>
      </c>
      <c r="Q44" s="7">
        <f t="shared" si="8"/>
        <v>-0.1192358979</v>
      </c>
      <c r="R44" s="7">
        <f t="shared" si="9"/>
        <v>-0.3453055138</v>
      </c>
      <c r="S44" s="1"/>
      <c r="T44" s="7">
        <v>62.35</v>
      </c>
      <c r="U44" s="7">
        <v>47.33</v>
      </c>
      <c r="V44" s="7">
        <v>53.65</v>
      </c>
      <c r="W44" s="7">
        <v>40.92</v>
      </c>
      <c r="X44" s="7">
        <f t="shared" ref="X44:AA44" si="109">(T44-average(T:T))/stdev(T:T)</f>
        <v>-0.07253649007</v>
      </c>
      <c r="Y44" s="7">
        <f t="shared" si="109"/>
        <v>-0.6564243424</v>
      </c>
      <c r="Z44" s="7">
        <f t="shared" si="109"/>
        <v>-0.7945764234</v>
      </c>
      <c r="AA44" s="7">
        <f t="shared" si="109"/>
        <v>-0.316635017</v>
      </c>
      <c r="AB44" s="7">
        <f t="shared" si="11"/>
        <v>-0.4600430682</v>
      </c>
      <c r="AC44" s="7">
        <f t="shared" si="12"/>
        <v>-0.6782647479</v>
      </c>
      <c r="AD44" s="7"/>
      <c r="AE44" s="7">
        <f t="shared" si="13"/>
        <v>-0.5497887669</v>
      </c>
      <c r="AF44" s="7">
        <v>0.318441921</v>
      </c>
      <c r="AG44" s="7">
        <f t="shared" si="14"/>
        <v>-0.3327310949</v>
      </c>
      <c r="AH44" s="7"/>
    </row>
    <row r="45">
      <c r="A45" s="7">
        <v>1292.0</v>
      </c>
      <c r="B45" s="1" t="s">
        <v>114</v>
      </c>
      <c r="C45" s="1"/>
      <c r="D45" s="7">
        <v>4.0</v>
      </c>
      <c r="E45" s="7">
        <v>1.0</v>
      </c>
      <c r="F45" s="7">
        <f t="shared" ref="F45:G45" si="110">(D45-average(D:D))/stdev(D:D)</f>
        <v>0.3197694783</v>
      </c>
      <c r="G45" s="7">
        <f t="shared" si="110"/>
        <v>0.3361723203</v>
      </c>
      <c r="H45" s="7">
        <f t="shared" si="4"/>
        <v>0.3279708993</v>
      </c>
      <c r="I45" s="7">
        <f t="shared" si="5"/>
        <v>0.572687436</v>
      </c>
      <c r="J45" s="1"/>
      <c r="K45" s="1"/>
      <c r="L45" s="1"/>
      <c r="M45" s="7"/>
      <c r="N45" s="1"/>
      <c r="O45" s="1"/>
      <c r="P45" s="7">
        <v>27.0</v>
      </c>
      <c r="Q45" s="7">
        <f t="shared" si="8"/>
        <v>-0.5433583751</v>
      </c>
      <c r="R45" s="7">
        <f t="shared" si="9"/>
        <v>-0.7371284658</v>
      </c>
      <c r="S45" s="1"/>
      <c r="T45" s="7">
        <v>62.5</v>
      </c>
      <c r="U45" s="7">
        <v>43.75</v>
      </c>
      <c r="V45" s="7">
        <v>49.22</v>
      </c>
      <c r="W45" s="7">
        <v>35.94</v>
      </c>
      <c r="X45" s="7">
        <f t="shared" ref="X45:AA45" si="111">(T45-average(T:T))/stdev(T:T)</f>
        <v>-0.06221402792</v>
      </c>
      <c r="Y45" s="7">
        <f t="shared" si="111"/>
        <v>-0.9179565054</v>
      </c>
      <c r="Z45" s="7">
        <f t="shared" si="111"/>
        <v>-1.148848307</v>
      </c>
      <c r="AA45" s="7">
        <f t="shared" si="111"/>
        <v>-0.7119484804</v>
      </c>
      <c r="AB45" s="7">
        <f t="shared" si="11"/>
        <v>-0.7102418302</v>
      </c>
      <c r="AC45" s="7">
        <f t="shared" si="12"/>
        <v>-0.842758465</v>
      </c>
      <c r="AD45" s="7"/>
      <c r="AE45" s="7">
        <f t="shared" si="13"/>
        <v>-0.3357331649</v>
      </c>
      <c r="AF45" s="1"/>
      <c r="AG45" s="7">
        <f t="shared" si="14"/>
        <v>-0.3357331649</v>
      </c>
      <c r="AH45" s="1"/>
    </row>
    <row r="46">
      <c r="A46" s="7">
        <v>1042.0</v>
      </c>
      <c r="B46" s="1" t="s">
        <v>100</v>
      </c>
      <c r="C46" s="1"/>
      <c r="D46" s="7">
        <v>4.0</v>
      </c>
      <c r="E46" s="7">
        <v>1.0</v>
      </c>
      <c r="F46" s="7">
        <f t="shared" ref="F46:G46" si="112">(D46-average(D:D))/stdev(D:D)</f>
        <v>0.3197694783</v>
      </c>
      <c r="G46" s="7">
        <f t="shared" si="112"/>
        <v>0.3361723203</v>
      </c>
      <c r="H46" s="7">
        <f t="shared" si="4"/>
        <v>0.3279708993</v>
      </c>
      <c r="I46" s="7">
        <f t="shared" si="5"/>
        <v>0.572687436</v>
      </c>
      <c r="J46" s="1"/>
      <c r="K46" s="7">
        <v>207.0</v>
      </c>
      <c r="L46" s="7">
        <f t="shared" ref="L46:L59" si="115">if(K46=0, "", log10(K46))</f>
        <v>2.315970345</v>
      </c>
      <c r="M46" s="7">
        <f t="shared" ref="M46:M59" si="116">(L46-average(L:L))/stdev(L:L)</f>
        <v>-1.187177942</v>
      </c>
      <c r="N46" s="7">
        <f t="shared" ref="N46:N59" si="117">if(M46 &gt; 0, M46^0.5, -(ABS(M46)^0.5))</f>
        <v>-1.089576955</v>
      </c>
      <c r="O46" s="1"/>
      <c r="P46" s="7">
        <v>51.0</v>
      </c>
      <c r="Q46" s="7">
        <f t="shared" si="8"/>
        <v>-0.4221805244</v>
      </c>
      <c r="R46" s="7">
        <f t="shared" si="9"/>
        <v>-0.6497542031</v>
      </c>
      <c r="S46" s="1"/>
      <c r="T46" s="7">
        <v>42.22</v>
      </c>
      <c r="U46" s="7">
        <v>39.05</v>
      </c>
      <c r="V46" s="7">
        <v>60.42</v>
      </c>
      <c r="W46" s="7">
        <v>37.94</v>
      </c>
      <c r="X46" s="7">
        <f t="shared" ref="X46:AA46" si="113">(T46-average(T:T))/stdev(T:T)</f>
        <v>-1.457810911</v>
      </c>
      <c r="Y46" s="7">
        <f t="shared" si="113"/>
        <v>-1.261308786</v>
      </c>
      <c r="Z46" s="7">
        <f t="shared" si="113"/>
        <v>-0.2531722128</v>
      </c>
      <c r="AA46" s="7">
        <f t="shared" si="113"/>
        <v>-0.5531880534</v>
      </c>
      <c r="AB46" s="7">
        <f t="shared" si="11"/>
        <v>-0.8813699908</v>
      </c>
      <c r="AC46" s="7">
        <f t="shared" si="12"/>
        <v>-0.9388130756</v>
      </c>
      <c r="AD46" s="7"/>
      <c r="AE46" s="7">
        <f t="shared" si="13"/>
        <v>-0.5263641995</v>
      </c>
      <c r="AF46" s="7">
        <v>0.1182024214</v>
      </c>
      <c r="AG46" s="7">
        <f t="shared" si="14"/>
        <v>-0.3652225443</v>
      </c>
      <c r="AH46" s="7"/>
    </row>
    <row r="47">
      <c r="A47" s="7">
        <v>523.0</v>
      </c>
      <c r="B47" s="1" t="s">
        <v>111</v>
      </c>
      <c r="C47" s="1"/>
      <c r="D47" s="7">
        <v>4.0</v>
      </c>
      <c r="E47" s="7">
        <v>1.0</v>
      </c>
      <c r="F47" s="7">
        <f t="shared" ref="F47:G47" si="114">(D47-average(D:D))/stdev(D:D)</f>
        <v>0.3197694783</v>
      </c>
      <c r="G47" s="7">
        <f t="shared" si="114"/>
        <v>0.3361723203</v>
      </c>
      <c r="H47" s="7">
        <f t="shared" si="4"/>
        <v>0.3279708993</v>
      </c>
      <c r="I47" s="7">
        <f t="shared" si="5"/>
        <v>0.572687436</v>
      </c>
      <c r="J47" s="1"/>
      <c r="K47" s="7">
        <v>290.0</v>
      </c>
      <c r="L47" s="7">
        <f t="shared" si="115"/>
        <v>2.462397998</v>
      </c>
      <c r="M47" s="7">
        <f t="shared" si="116"/>
        <v>-1.068992502</v>
      </c>
      <c r="N47" s="7">
        <f t="shared" si="117"/>
        <v>-1.033920936</v>
      </c>
      <c r="O47" s="1"/>
      <c r="P47" s="7">
        <v>12.0</v>
      </c>
      <c r="Q47" s="7">
        <f t="shared" si="8"/>
        <v>-0.6190945317</v>
      </c>
      <c r="R47" s="7">
        <f t="shared" si="9"/>
        <v>-0.7868256044</v>
      </c>
      <c r="S47" s="1"/>
      <c r="T47" s="7">
        <v>61.23</v>
      </c>
      <c r="U47" s="7">
        <v>53.84</v>
      </c>
      <c r="V47" s="7">
        <v>60.3</v>
      </c>
      <c r="W47" s="7">
        <v>32.86</v>
      </c>
      <c r="X47" s="7">
        <f t="shared" ref="X47:AA47" si="118">(T47-average(T:T))/stdev(T:T)</f>
        <v>-0.1496108741</v>
      </c>
      <c r="Y47" s="7">
        <f t="shared" si="118"/>
        <v>-0.1808449063</v>
      </c>
      <c r="Z47" s="7">
        <f t="shared" si="118"/>
        <v>-0.2627687424</v>
      </c>
      <c r="AA47" s="7">
        <f t="shared" si="118"/>
        <v>-0.9564395382</v>
      </c>
      <c r="AB47" s="7">
        <f t="shared" si="11"/>
        <v>-0.3874160153</v>
      </c>
      <c r="AC47" s="7">
        <f t="shared" si="12"/>
        <v>-0.6224275181</v>
      </c>
      <c r="AD47" s="7"/>
      <c r="AE47" s="7">
        <f t="shared" si="13"/>
        <v>-0.4676216556</v>
      </c>
      <c r="AF47" s="7">
        <v>-0.1056583434</v>
      </c>
      <c r="AG47" s="7">
        <f t="shared" si="14"/>
        <v>-0.3771308276</v>
      </c>
      <c r="AH47" s="7"/>
    </row>
    <row r="48">
      <c r="A48" s="7">
        <v>1358.0</v>
      </c>
      <c r="B48" s="1" t="s">
        <v>116</v>
      </c>
      <c r="C48" s="1"/>
      <c r="D48" s="7">
        <v>4.0</v>
      </c>
      <c r="E48" s="7">
        <v>1.0</v>
      </c>
      <c r="F48" s="7">
        <f t="shared" ref="F48:G48" si="119">(D48-average(D:D))/stdev(D:D)</f>
        <v>0.3197694783</v>
      </c>
      <c r="G48" s="7">
        <f t="shared" si="119"/>
        <v>0.3361723203</v>
      </c>
      <c r="H48" s="7">
        <f t="shared" si="4"/>
        <v>0.3279708993</v>
      </c>
      <c r="I48" s="7">
        <f t="shared" si="5"/>
        <v>0.572687436</v>
      </c>
      <c r="J48" s="1"/>
      <c r="K48" s="7">
        <v>2500.0</v>
      </c>
      <c r="L48" s="7">
        <f t="shared" si="115"/>
        <v>3.397940009</v>
      </c>
      <c r="M48" s="7">
        <f t="shared" si="116"/>
        <v>-0.3138930252</v>
      </c>
      <c r="N48" s="7">
        <f t="shared" si="117"/>
        <v>-0.5602615686</v>
      </c>
      <c r="O48" s="1"/>
      <c r="P48" s="1"/>
      <c r="Q48" s="7">
        <f t="shared" si="8"/>
        <v>-1</v>
      </c>
      <c r="R48" s="7">
        <f t="shared" si="9"/>
        <v>-1</v>
      </c>
      <c r="S48" s="1"/>
      <c r="T48" s="7">
        <v>63.28</v>
      </c>
      <c r="U48" s="7">
        <v>49.22</v>
      </c>
      <c r="V48" s="7">
        <v>67.97</v>
      </c>
      <c r="W48" s="7">
        <v>30.47</v>
      </c>
      <c r="X48" s="7">
        <f t="shared" ref="X48:AA48" si="120">(T48-average(T:T))/stdev(T:T)</f>
        <v>-0.008537224735</v>
      </c>
      <c r="Y48" s="7">
        <f t="shared" si="120"/>
        <v>-0.5183528932</v>
      </c>
      <c r="Z48" s="7">
        <f t="shared" si="120"/>
        <v>0.3506094401</v>
      </c>
      <c r="AA48" s="7">
        <f t="shared" si="120"/>
        <v>-1.146158249</v>
      </c>
      <c r="AB48" s="7">
        <f t="shared" si="11"/>
        <v>-0.3306097316</v>
      </c>
      <c r="AC48" s="7">
        <f t="shared" si="12"/>
        <v>-0.574986723</v>
      </c>
      <c r="AD48" s="7"/>
      <c r="AE48" s="7">
        <f t="shared" si="13"/>
        <v>-0.3906402139</v>
      </c>
      <c r="AF48" s="1"/>
      <c r="AG48" s="7">
        <f t="shared" si="14"/>
        <v>-0.3906402139</v>
      </c>
      <c r="AH48" s="1"/>
    </row>
    <row r="49">
      <c r="A49" s="7">
        <v>205.0</v>
      </c>
      <c r="B49" s="2" t="s">
        <v>106</v>
      </c>
      <c r="C49" s="1"/>
      <c r="D49" s="7">
        <v>4.0</v>
      </c>
      <c r="E49" s="7">
        <v>1.0</v>
      </c>
      <c r="F49" s="7">
        <f t="shared" ref="F49:G49" si="121">(D49-average(D:D))/stdev(D:D)</f>
        <v>0.3197694783</v>
      </c>
      <c r="G49" s="7">
        <f t="shared" si="121"/>
        <v>0.3361723203</v>
      </c>
      <c r="H49" s="7">
        <f t="shared" si="4"/>
        <v>0.3279708993</v>
      </c>
      <c r="I49" s="7">
        <f t="shared" si="5"/>
        <v>0.572687436</v>
      </c>
      <c r="J49" s="1"/>
      <c r="K49" s="7">
        <v>0.0</v>
      </c>
      <c r="L49" s="1" t="str">
        <f t="shared" si="115"/>
        <v/>
      </c>
      <c r="M49" s="7">
        <f t="shared" si="116"/>
        <v>-3.056455832</v>
      </c>
      <c r="N49" s="7">
        <f t="shared" si="117"/>
        <v>-1.748272242</v>
      </c>
      <c r="O49" s="1"/>
      <c r="P49" s="7">
        <v>29.0</v>
      </c>
      <c r="Q49" s="7">
        <f t="shared" si="8"/>
        <v>-0.5332602208</v>
      </c>
      <c r="R49" s="7">
        <f t="shared" si="9"/>
        <v>-0.7302466849</v>
      </c>
      <c r="S49" s="1"/>
      <c r="T49" s="7">
        <v>57.99</v>
      </c>
      <c r="U49" s="7">
        <v>59.28</v>
      </c>
      <c r="V49" s="7">
        <v>57.18</v>
      </c>
      <c r="W49" s="7">
        <v>41.91</v>
      </c>
      <c r="X49" s="7">
        <f t="shared" ref="X49:AA49" si="122">(T49-average(T:T))/stdev(T:T)</f>
        <v>-0.3725760566</v>
      </c>
      <c r="Y49" s="7">
        <f t="shared" si="122"/>
        <v>0.2165670956</v>
      </c>
      <c r="Z49" s="7">
        <f t="shared" si="122"/>
        <v>-0.5122785115</v>
      </c>
      <c r="AA49" s="7">
        <f t="shared" si="122"/>
        <v>-0.2380486056</v>
      </c>
      <c r="AB49" s="7">
        <f t="shared" si="11"/>
        <v>-0.2265840195</v>
      </c>
      <c r="AC49" s="7">
        <f t="shared" si="12"/>
        <v>-0.4760084238</v>
      </c>
      <c r="AD49" s="7"/>
      <c r="AE49" s="7">
        <f t="shared" si="13"/>
        <v>-0.5954599787</v>
      </c>
      <c r="AF49" s="7">
        <v>0.01242456642</v>
      </c>
      <c r="AG49" s="7">
        <f t="shared" si="14"/>
        <v>-0.4434888424</v>
      </c>
      <c r="AH49" s="7"/>
    </row>
    <row r="50">
      <c r="A50" s="7">
        <v>245.0</v>
      </c>
      <c r="B50" s="1" t="s">
        <v>118</v>
      </c>
      <c r="C50" s="1"/>
      <c r="D50" s="7">
        <v>2.0</v>
      </c>
      <c r="E50" s="7">
        <v>1.0</v>
      </c>
      <c r="F50" s="7">
        <f t="shared" ref="F50:G50" si="123">(D50-average(D:D))/stdev(D:D)</f>
        <v>-1.4709396</v>
      </c>
      <c r="G50" s="7">
        <f t="shared" si="123"/>
        <v>0.3361723203</v>
      </c>
      <c r="H50" s="7">
        <f t="shared" si="4"/>
        <v>-0.56738364</v>
      </c>
      <c r="I50" s="7">
        <f t="shared" si="5"/>
        <v>-0.7532487239</v>
      </c>
      <c r="J50" s="1"/>
      <c r="K50" s="7">
        <v>28500.0</v>
      </c>
      <c r="L50" s="1">
        <f t="shared" si="115"/>
        <v>4.45484486</v>
      </c>
      <c r="M50" s="7">
        <f t="shared" si="116"/>
        <v>0.5391614513</v>
      </c>
      <c r="N50" s="7">
        <f t="shared" si="117"/>
        <v>0.734276141</v>
      </c>
      <c r="O50" s="1"/>
      <c r="P50" s="7">
        <v>40.0</v>
      </c>
      <c r="Q50" s="7">
        <f t="shared" si="8"/>
        <v>-0.4777203726</v>
      </c>
      <c r="R50" s="7">
        <f t="shared" si="9"/>
        <v>-0.6911731857</v>
      </c>
      <c r="S50" s="1"/>
      <c r="T50" s="7">
        <v>40.23</v>
      </c>
      <c r="U50" s="7">
        <v>48.63</v>
      </c>
      <c r="V50" s="7">
        <v>66.02</v>
      </c>
      <c r="W50" s="7">
        <v>43.16</v>
      </c>
      <c r="X50" s="7">
        <f t="shared" ref="X50:AA50" si="124">(T50-average(T:T))/stdev(T:T)</f>
        <v>-1.594755575</v>
      </c>
      <c r="Y50" s="7">
        <f t="shared" si="124"/>
        <v>-0.5614545626</v>
      </c>
      <c r="Z50" s="7">
        <f t="shared" si="124"/>
        <v>0.1946658344</v>
      </c>
      <c r="AA50" s="7">
        <f t="shared" si="124"/>
        <v>-0.1388233387</v>
      </c>
      <c r="AB50" s="7">
        <f t="shared" si="11"/>
        <v>-0.5250919105</v>
      </c>
      <c r="AC50" s="7">
        <f t="shared" si="12"/>
        <v>-0.7246322588</v>
      </c>
      <c r="AD50" s="7"/>
      <c r="AE50" s="7">
        <f t="shared" si="13"/>
        <v>-0.3586945068</v>
      </c>
      <c r="AF50" s="7">
        <v>-0.7594285595</v>
      </c>
      <c r="AG50" s="7">
        <f t="shared" si="14"/>
        <v>-0.45887802</v>
      </c>
      <c r="AH50" s="7"/>
    </row>
    <row r="51">
      <c r="A51" s="7">
        <v>823.0</v>
      </c>
      <c r="B51" s="1" t="s">
        <v>88</v>
      </c>
      <c r="C51" s="1"/>
      <c r="D51" s="7">
        <v>4.0</v>
      </c>
      <c r="E51" s="7">
        <v>1.0</v>
      </c>
      <c r="F51" s="7">
        <f t="shared" ref="F51:G51" si="125">(D51-average(D:D))/stdev(D:D)</f>
        <v>0.3197694783</v>
      </c>
      <c r="G51" s="7">
        <f t="shared" si="125"/>
        <v>0.3361723203</v>
      </c>
      <c r="H51" s="7">
        <f t="shared" si="4"/>
        <v>0.3279708993</v>
      </c>
      <c r="I51" s="7">
        <f t="shared" si="5"/>
        <v>0.572687436</v>
      </c>
      <c r="J51" s="1"/>
      <c r="K51" s="7">
        <v>1100.0</v>
      </c>
      <c r="L51" s="7">
        <f t="shared" si="115"/>
        <v>3.041392685</v>
      </c>
      <c r="M51" s="7">
        <f t="shared" si="116"/>
        <v>-0.6016713338</v>
      </c>
      <c r="N51" s="7">
        <f t="shared" si="117"/>
        <v>-0.7756747603</v>
      </c>
      <c r="O51" s="1"/>
      <c r="P51" s="7">
        <v>67.0</v>
      </c>
      <c r="Q51" s="7">
        <f t="shared" si="8"/>
        <v>-0.3413952907</v>
      </c>
      <c r="R51" s="7">
        <f t="shared" si="9"/>
        <v>-0.5842904164</v>
      </c>
      <c r="S51" s="1"/>
      <c r="T51" s="7">
        <v>34.31</v>
      </c>
      <c r="U51" s="7">
        <v>41.99</v>
      </c>
      <c r="V51" s="7">
        <v>43.33</v>
      </c>
      <c r="W51" s="7">
        <v>27.86</v>
      </c>
      <c r="X51" s="7">
        <f t="shared" ref="X51:AA51" si="126">(T51-average(T:T))/stdev(T:T)</f>
        <v>-2.002148748</v>
      </c>
      <c r="Y51" s="7">
        <f t="shared" si="126"/>
        <v>-1.046530977</v>
      </c>
      <c r="Z51" s="7">
        <f t="shared" si="126"/>
        <v>-1.619877968</v>
      </c>
      <c r="AA51" s="7">
        <f t="shared" si="126"/>
        <v>-1.353340606</v>
      </c>
      <c r="AB51" s="7">
        <f t="shared" si="11"/>
        <v>-1.505474575</v>
      </c>
      <c r="AC51" s="7">
        <f t="shared" si="12"/>
        <v>-1.226977822</v>
      </c>
      <c r="AD51" s="7"/>
      <c r="AE51" s="7">
        <f t="shared" si="13"/>
        <v>-0.5035638906</v>
      </c>
      <c r="AF51" s="7">
        <v>-0.3575540848</v>
      </c>
      <c r="AG51" s="7">
        <f t="shared" si="14"/>
        <v>-0.4670614391</v>
      </c>
      <c r="AH51" s="7"/>
    </row>
    <row r="52">
      <c r="A52" s="7">
        <v>871.0</v>
      </c>
      <c r="B52" s="1" t="s">
        <v>117</v>
      </c>
      <c r="C52" s="1"/>
      <c r="D52" s="7">
        <v>4.0</v>
      </c>
      <c r="E52" s="7">
        <v>1.0</v>
      </c>
      <c r="F52" s="7">
        <f t="shared" ref="F52:G52" si="127">(D52-average(D:D))/stdev(D:D)</f>
        <v>0.3197694783</v>
      </c>
      <c r="G52" s="7">
        <f t="shared" si="127"/>
        <v>0.3361723203</v>
      </c>
      <c r="H52" s="7">
        <f t="shared" si="4"/>
        <v>0.3279708993</v>
      </c>
      <c r="I52" s="7">
        <f t="shared" si="5"/>
        <v>0.572687436</v>
      </c>
      <c r="J52" s="1"/>
      <c r="K52" s="7">
        <v>0.0</v>
      </c>
      <c r="L52" s="1" t="str">
        <f t="shared" si="115"/>
        <v/>
      </c>
      <c r="M52" s="7">
        <f t="shared" si="116"/>
        <v>-3.056455832</v>
      </c>
      <c r="N52" s="7">
        <f t="shared" si="117"/>
        <v>-1.748272242</v>
      </c>
      <c r="O52" s="1"/>
      <c r="P52" s="7">
        <v>101.0</v>
      </c>
      <c r="Q52" s="7">
        <f t="shared" si="8"/>
        <v>-0.169726669</v>
      </c>
      <c r="R52" s="7">
        <f t="shared" si="9"/>
        <v>-0.4119789667</v>
      </c>
      <c r="S52" s="1"/>
      <c r="T52" s="7">
        <v>76.82</v>
      </c>
      <c r="U52" s="7">
        <v>59.26</v>
      </c>
      <c r="V52" s="7">
        <v>51.66</v>
      </c>
      <c r="W52" s="7">
        <v>32.67</v>
      </c>
      <c r="X52" s="7">
        <f t="shared" ref="X52:AA52" si="128">(T52-average(T:T))/stdev(T:T)</f>
        <v>0.9232370254</v>
      </c>
      <c r="Y52" s="7">
        <f t="shared" si="128"/>
        <v>0.215106022</v>
      </c>
      <c r="Z52" s="7">
        <f t="shared" si="128"/>
        <v>-0.9537188723</v>
      </c>
      <c r="AA52" s="7">
        <f t="shared" si="128"/>
        <v>-0.9715217787</v>
      </c>
      <c r="AB52" s="7">
        <f t="shared" si="11"/>
        <v>-0.1967244009</v>
      </c>
      <c r="AC52" s="7">
        <f t="shared" si="12"/>
        <v>-0.4435362453</v>
      </c>
      <c r="AD52" s="7"/>
      <c r="AE52" s="7">
        <f t="shared" si="13"/>
        <v>-0.5077750045</v>
      </c>
      <c r="AF52" s="7">
        <v>-0.4017711373</v>
      </c>
      <c r="AG52" s="7">
        <f t="shared" si="14"/>
        <v>-0.4812740377</v>
      </c>
      <c r="AH52" s="7"/>
    </row>
    <row r="53">
      <c r="A53" s="7">
        <v>1081.0</v>
      </c>
      <c r="B53" s="1" t="s">
        <v>112</v>
      </c>
      <c r="C53" s="1"/>
      <c r="D53" s="7">
        <v>4.0</v>
      </c>
      <c r="E53" s="7">
        <v>1.0</v>
      </c>
      <c r="F53" s="7">
        <f t="shared" ref="F53:G53" si="129">(D53-average(D:D))/stdev(D:D)</f>
        <v>0.3197694783</v>
      </c>
      <c r="G53" s="7">
        <f t="shared" si="129"/>
        <v>0.3361723203</v>
      </c>
      <c r="H53" s="7">
        <f t="shared" si="4"/>
        <v>0.3279708993</v>
      </c>
      <c r="I53" s="7">
        <f t="shared" si="5"/>
        <v>0.572687436</v>
      </c>
      <c r="J53" s="1"/>
      <c r="K53" s="7">
        <v>110.0</v>
      </c>
      <c r="L53" s="7">
        <f t="shared" si="115"/>
        <v>2.041392685</v>
      </c>
      <c r="M53" s="7">
        <f t="shared" si="116"/>
        <v>-1.408796474</v>
      </c>
      <c r="N53" s="7">
        <f t="shared" si="117"/>
        <v>-1.186927325</v>
      </c>
      <c r="O53" s="1"/>
      <c r="P53" s="7">
        <v>56.0</v>
      </c>
      <c r="Q53" s="7">
        <f t="shared" si="8"/>
        <v>-0.3969351389</v>
      </c>
      <c r="R53" s="7">
        <f t="shared" si="9"/>
        <v>-0.6300278874</v>
      </c>
      <c r="S53" s="1"/>
      <c r="T53" s="7">
        <v>43.6</v>
      </c>
      <c r="U53" s="7">
        <v>44.24</v>
      </c>
      <c r="V53" s="7">
        <v>42.33</v>
      </c>
      <c r="W53" s="7">
        <v>24.63</v>
      </c>
      <c r="X53" s="7">
        <f t="shared" ref="X53:AA53" si="130">(T53-average(T:T))/stdev(T:T)</f>
        <v>-1.362844259</v>
      </c>
      <c r="Y53" s="7">
        <f t="shared" si="130"/>
        <v>-0.8821602038</v>
      </c>
      <c r="Z53" s="7">
        <f t="shared" si="130"/>
        <v>-1.699849047</v>
      </c>
      <c r="AA53" s="7">
        <f t="shared" si="130"/>
        <v>-1.609738696</v>
      </c>
      <c r="AB53" s="7">
        <f t="shared" si="11"/>
        <v>-1.388648051</v>
      </c>
      <c r="AC53" s="7">
        <f t="shared" si="12"/>
        <v>-1.178409119</v>
      </c>
      <c r="AD53" s="7"/>
      <c r="AE53" s="7">
        <f t="shared" si="13"/>
        <v>-0.6056692238</v>
      </c>
      <c r="AF53" s="7">
        <v>-0.1226712837</v>
      </c>
      <c r="AG53" s="7">
        <f t="shared" si="14"/>
        <v>-0.4849197387</v>
      </c>
      <c r="AH53" s="7"/>
    </row>
    <row r="54">
      <c r="A54" s="7">
        <v>924.0</v>
      </c>
      <c r="B54" s="1" t="s">
        <v>120</v>
      </c>
      <c r="C54" s="1"/>
      <c r="D54" s="7">
        <v>4.0</v>
      </c>
      <c r="E54" s="7">
        <v>1.0</v>
      </c>
      <c r="F54" s="7">
        <f t="shared" ref="F54:G54" si="131">(D54-average(D:D))/stdev(D:D)</f>
        <v>0.3197694783</v>
      </c>
      <c r="G54" s="7">
        <f t="shared" si="131"/>
        <v>0.3361723203</v>
      </c>
      <c r="H54" s="7">
        <f t="shared" si="4"/>
        <v>0.3279708993</v>
      </c>
      <c r="I54" s="7">
        <f t="shared" si="5"/>
        <v>0.572687436</v>
      </c>
      <c r="J54" s="1"/>
      <c r="K54" s="7">
        <v>2400.0</v>
      </c>
      <c r="L54" s="1">
        <f t="shared" si="115"/>
        <v>3.380211242</v>
      </c>
      <c r="M54" s="7">
        <f t="shared" si="116"/>
        <v>-0.3282023587</v>
      </c>
      <c r="N54" s="7">
        <f t="shared" si="117"/>
        <v>-0.5728894821</v>
      </c>
      <c r="O54" s="1"/>
      <c r="P54" s="7">
        <v>27.0</v>
      </c>
      <c r="Q54" s="7">
        <f t="shared" si="8"/>
        <v>-0.5433583751</v>
      </c>
      <c r="R54" s="7">
        <f t="shared" si="9"/>
        <v>-0.7371284658</v>
      </c>
      <c r="S54" s="1"/>
      <c r="T54" s="7">
        <v>32.99</v>
      </c>
      <c r="U54" s="7">
        <v>22.9</v>
      </c>
      <c r="V54" s="7">
        <v>46.81</v>
      </c>
      <c r="W54" s="7">
        <v>20.87</v>
      </c>
      <c r="X54" s="7">
        <f t="shared" ref="X54:AA54" si="132">(T54-average(T:T))/stdev(T:T)</f>
        <v>-2.092986415</v>
      </c>
      <c r="Y54" s="7">
        <f t="shared" si="132"/>
        <v>-2.441125667</v>
      </c>
      <c r="Z54" s="7">
        <f t="shared" si="132"/>
        <v>-1.34157861</v>
      </c>
      <c r="AA54" s="7">
        <f t="shared" si="132"/>
        <v>-1.908208299</v>
      </c>
      <c r="AB54" s="7">
        <f t="shared" si="11"/>
        <v>-1.945974748</v>
      </c>
      <c r="AC54" s="7">
        <f t="shared" si="12"/>
        <v>-1.394981988</v>
      </c>
      <c r="AD54" s="7"/>
      <c r="AE54" s="7">
        <f t="shared" si="13"/>
        <v>-0.5330781251</v>
      </c>
      <c r="AF54" s="7">
        <v>-0.4403567078</v>
      </c>
      <c r="AG54" s="7">
        <f t="shared" si="14"/>
        <v>-0.5098977707</v>
      </c>
      <c r="AH54" s="7"/>
    </row>
    <row r="55">
      <c r="A55" s="7">
        <v>1222.0</v>
      </c>
      <c r="B55" s="1" t="s">
        <v>123</v>
      </c>
      <c r="C55" s="1"/>
      <c r="D55" s="7">
        <v>4.0</v>
      </c>
      <c r="E55" s="7">
        <v>1.0</v>
      </c>
      <c r="F55" s="7">
        <f t="shared" ref="F55:G55" si="133">(D55-average(D:D))/stdev(D:D)</f>
        <v>0.3197694783</v>
      </c>
      <c r="G55" s="7">
        <f t="shared" si="133"/>
        <v>0.3361723203</v>
      </c>
      <c r="H55" s="7">
        <f t="shared" si="4"/>
        <v>0.3279708993</v>
      </c>
      <c r="I55" s="7">
        <f t="shared" si="5"/>
        <v>0.572687436</v>
      </c>
      <c r="J55" s="1"/>
      <c r="K55" s="7">
        <v>3800.0</v>
      </c>
      <c r="L55" s="1">
        <f t="shared" si="115"/>
        <v>3.579783597</v>
      </c>
      <c r="M55" s="7">
        <f t="shared" si="116"/>
        <v>-0.1671224938</v>
      </c>
      <c r="N55" s="7">
        <f t="shared" si="117"/>
        <v>-0.4088061812</v>
      </c>
      <c r="O55" s="1"/>
      <c r="P55" s="7">
        <v>27.0</v>
      </c>
      <c r="Q55" s="7">
        <f t="shared" si="8"/>
        <v>-0.5433583751</v>
      </c>
      <c r="R55" s="7">
        <f t="shared" si="9"/>
        <v>-0.7371284658</v>
      </c>
      <c r="S55" s="1"/>
      <c r="T55" s="7">
        <v>37.3</v>
      </c>
      <c r="U55" s="7">
        <v>41.6</v>
      </c>
      <c r="V55" s="7">
        <v>45.7</v>
      </c>
      <c r="W55" s="7">
        <v>21.29</v>
      </c>
      <c r="X55" s="7">
        <f t="shared" ref="X55:AA55" si="134">(T55-average(T:T))/stdev(T:T)</f>
        <v>-1.796387669</v>
      </c>
      <c r="Y55" s="7">
        <f t="shared" si="134"/>
        <v>-1.075021911</v>
      </c>
      <c r="Z55" s="7">
        <f t="shared" si="134"/>
        <v>-1.430346508</v>
      </c>
      <c r="AA55" s="7">
        <f t="shared" si="134"/>
        <v>-1.874868609</v>
      </c>
      <c r="AB55" s="7">
        <f t="shared" si="11"/>
        <v>-1.544156174</v>
      </c>
      <c r="AC55" s="7">
        <f t="shared" si="12"/>
        <v>-1.242640807</v>
      </c>
      <c r="AD55" s="7"/>
      <c r="AE55" s="7">
        <f t="shared" si="13"/>
        <v>-0.4539720044</v>
      </c>
      <c r="AF55" s="7">
        <v>-0.6966852666</v>
      </c>
      <c r="AG55" s="7">
        <f t="shared" si="14"/>
        <v>-0.5146503199</v>
      </c>
      <c r="AH55" s="7"/>
    </row>
    <row r="56">
      <c r="A56" s="7">
        <v>244.0</v>
      </c>
      <c r="B56" s="1" t="s">
        <v>119</v>
      </c>
      <c r="C56" s="1"/>
      <c r="D56" s="7">
        <v>4.0</v>
      </c>
      <c r="E56" s="7">
        <v>1.0</v>
      </c>
      <c r="F56" s="7">
        <f t="shared" ref="F56:G56" si="135">(D56-average(D:D))/stdev(D:D)</f>
        <v>0.3197694783</v>
      </c>
      <c r="G56" s="7">
        <f t="shared" si="135"/>
        <v>0.3361723203</v>
      </c>
      <c r="H56" s="7">
        <f t="shared" si="4"/>
        <v>0.3279708993</v>
      </c>
      <c r="I56" s="7">
        <f t="shared" si="5"/>
        <v>0.572687436</v>
      </c>
      <c r="J56" s="1"/>
      <c r="K56" s="7">
        <v>0.0</v>
      </c>
      <c r="L56" s="7" t="str">
        <f t="shared" si="115"/>
        <v/>
      </c>
      <c r="M56" s="7">
        <f t="shared" si="116"/>
        <v>-3.056455832</v>
      </c>
      <c r="N56" s="7">
        <f t="shared" si="117"/>
        <v>-1.748272242</v>
      </c>
      <c r="O56" s="1"/>
      <c r="P56" s="7">
        <v>41.0</v>
      </c>
      <c r="Q56" s="7">
        <f t="shared" si="8"/>
        <v>-0.4726712955</v>
      </c>
      <c r="R56" s="7">
        <f t="shared" si="9"/>
        <v>-0.6875109421</v>
      </c>
      <c r="S56" s="1"/>
      <c r="T56" s="7">
        <v>56.28</v>
      </c>
      <c r="U56" s="7">
        <v>59.73</v>
      </c>
      <c r="V56" s="7">
        <v>59.54</v>
      </c>
      <c r="W56" s="7">
        <v>47.1</v>
      </c>
      <c r="X56" s="7">
        <f t="shared" ref="X56:AA56" si="136">(T56-average(T:T))/stdev(T:T)</f>
        <v>-0.4902521251</v>
      </c>
      <c r="Y56" s="7">
        <f t="shared" si="136"/>
        <v>0.2494412501</v>
      </c>
      <c r="Z56" s="7">
        <f t="shared" si="136"/>
        <v>-0.3235467631</v>
      </c>
      <c r="AA56" s="7">
        <f t="shared" si="136"/>
        <v>0.1739347027</v>
      </c>
      <c r="AB56" s="7">
        <f t="shared" si="11"/>
        <v>-0.09760573384</v>
      </c>
      <c r="AC56" s="7">
        <f t="shared" si="12"/>
        <v>-0.3124191637</v>
      </c>
      <c r="AD56" s="7"/>
      <c r="AE56" s="7">
        <f t="shared" si="13"/>
        <v>-0.5438787279</v>
      </c>
      <c r="AF56" s="7">
        <v>-0.4337194251</v>
      </c>
      <c r="AG56" s="7">
        <f t="shared" si="14"/>
        <v>-0.5163389022</v>
      </c>
      <c r="AH56" s="7"/>
    </row>
    <row r="57">
      <c r="A57" s="7">
        <v>676.0</v>
      </c>
      <c r="B57" s="1" t="s">
        <v>113</v>
      </c>
      <c r="C57" s="1"/>
      <c r="D57" s="7">
        <v>4.0</v>
      </c>
      <c r="E57" s="7">
        <v>1.0</v>
      </c>
      <c r="F57" s="7">
        <f t="shared" ref="F57:G57" si="137">(D57-average(D:D))/stdev(D:D)</f>
        <v>0.3197694783</v>
      </c>
      <c r="G57" s="7">
        <f t="shared" si="137"/>
        <v>0.3361723203</v>
      </c>
      <c r="H57" s="7">
        <f t="shared" si="4"/>
        <v>0.3279708993</v>
      </c>
      <c r="I57" s="7">
        <f t="shared" si="5"/>
        <v>0.572687436</v>
      </c>
      <c r="J57" s="1"/>
      <c r="K57" s="7">
        <v>0.0</v>
      </c>
      <c r="L57" s="1" t="str">
        <f t="shared" si="115"/>
        <v/>
      </c>
      <c r="M57" s="7">
        <f t="shared" si="116"/>
        <v>-3.056455832</v>
      </c>
      <c r="N57" s="7">
        <f t="shared" si="117"/>
        <v>-1.748272242</v>
      </c>
      <c r="O57" s="1"/>
      <c r="P57" s="7">
        <v>39.0</v>
      </c>
      <c r="Q57" s="7">
        <f t="shared" si="8"/>
        <v>-0.4827694498</v>
      </c>
      <c r="R57" s="7">
        <f t="shared" si="9"/>
        <v>-0.6948161266</v>
      </c>
      <c r="S57" s="1"/>
      <c r="T57" s="7">
        <v>47.67</v>
      </c>
      <c r="U57" s="7">
        <v>56.9</v>
      </c>
      <c r="V57" s="7">
        <v>54.87</v>
      </c>
      <c r="W57" s="7">
        <v>31.72</v>
      </c>
      <c r="X57" s="7">
        <f t="shared" ref="X57:AA57" si="138">(T57-average(T:T))/stdev(T:T)</f>
        <v>-1.082761453</v>
      </c>
      <c r="Y57" s="7">
        <f t="shared" si="138"/>
        <v>0.04269934473</v>
      </c>
      <c r="Z57" s="7">
        <f t="shared" si="138"/>
        <v>-0.697011706</v>
      </c>
      <c r="AA57" s="7">
        <f t="shared" si="138"/>
        <v>-1.046932982</v>
      </c>
      <c r="AB57" s="7">
        <f t="shared" si="11"/>
        <v>-0.6960016988</v>
      </c>
      <c r="AC57" s="7">
        <f t="shared" si="12"/>
        <v>-0.8342671628</v>
      </c>
      <c r="AD57" s="7"/>
      <c r="AE57" s="7">
        <f t="shared" si="13"/>
        <v>-0.6761670238</v>
      </c>
      <c r="AF57" s="7">
        <v>-0.2152561125</v>
      </c>
      <c r="AG57" s="7">
        <f t="shared" si="14"/>
        <v>-0.560939296</v>
      </c>
      <c r="AH57" s="7"/>
    </row>
    <row r="58">
      <c r="A58" s="7">
        <v>1074.0</v>
      </c>
      <c r="B58" s="1" t="s">
        <v>127</v>
      </c>
      <c r="C58" s="1"/>
      <c r="D58" s="7">
        <v>4.0</v>
      </c>
      <c r="E58" s="7">
        <v>1.0</v>
      </c>
      <c r="F58" s="7">
        <f t="shared" ref="F58:G58" si="139">(D58-average(D:D))/stdev(D:D)</f>
        <v>0.3197694783</v>
      </c>
      <c r="G58" s="7">
        <f t="shared" si="139"/>
        <v>0.3361723203</v>
      </c>
      <c r="H58" s="7">
        <f t="shared" si="4"/>
        <v>0.3279708993</v>
      </c>
      <c r="I58" s="7">
        <f t="shared" si="5"/>
        <v>0.572687436</v>
      </c>
      <c r="J58" s="1"/>
      <c r="K58" s="7">
        <v>82.0</v>
      </c>
      <c r="L58" s="1">
        <f t="shared" si="115"/>
        <v>1.913813852</v>
      </c>
      <c r="M58" s="7">
        <f t="shared" si="116"/>
        <v>-1.511768557</v>
      </c>
      <c r="N58" s="7">
        <f t="shared" si="117"/>
        <v>-1.229539978</v>
      </c>
      <c r="O58" s="1"/>
      <c r="P58" s="7">
        <v>30.0</v>
      </c>
      <c r="Q58" s="7">
        <f t="shared" si="8"/>
        <v>-0.5282111437</v>
      </c>
      <c r="R58" s="7">
        <f t="shared" si="9"/>
        <v>-0.726781359</v>
      </c>
      <c r="S58" s="1"/>
      <c r="T58" s="7">
        <v>42.77</v>
      </c>
      <c r="U58" s="7">
        <v>42.04</v>
      </c>
      <c r="V58" s="7">
        <v>49.19</v>
      </c>
      <c r="W58" s="7">
        <v>33.45</v>
      </c>
      <c r="X58" s="7">
        <f t="shared" ref="X58:AA58" si="140">(T58-average(T:T))/stdev(T:T)</f>
        <v>-1.419961883</v>
      </c>
      <c r="Y58" s="7">
        <f t="shared" si="140"/>
        <v>-1.042878293</v>
      </c>
      <c r="Z58" s="7">
        <f t="shared" si="140"/>
        <v>-1.15124744</v>
      </c>
      <c r="AA58" s="7">
        <f t="shared" si="140"/>
        <v>-0.9096052122</v>
      </c>
      <c r="AB58" s="7">
        <f t="shared" si="11"/>
        <v>-1.130923207</v>
      </c>
      <c r="AC58" s="7">
        <f t="shared" si="12"/>
        <v>-1.063448733</v>
      </c>
      <c r="AD58" s="7"/>
      <c r="AE58" s="7">
        <f t="shared" si="13"/>
        <v>-0.6117706584</v>
      </c>
      <c r="AF58" s="7">
        <v>-0.5617130925</v>
      </c>
      <c r="AG58" s="7">
        <f t="shared" si="14"/>
        <v>-0.5992562669</v>
      </c>
      <c r="AH58" s="7"/>
    </row>
    <row r="59">
      <c r="A59" s="7">
        <v>679.0</v>
      </c>
      <c r="B59" s="1" t="s">
        <v>115</v>
      </c>
      <c r="C59" s="1"/>
      <c r="D59" s="7">
        <v>4.0</v>
      </c>
      <c r="E59" s="7">
        <v>1.0</v>
      </c>
      <c r="F59" s="7">
        <f t="shared" ref="F59:G59" si="141">(D59-average(D:D))/stdev(D:D)</f>
        <v>0.3197694783</v>
      </c>
      <c r="G59" s="7">
        <f t="shared" si="141"/>
        <v>0.3361723203</v>
      </c>
      <c r="H59" s="7">
        <f t="shared" si="4"/>
        <v>0.3279708993</v>
      </c>
      <c r="I59" s="7">
        <f t="shared" si="5"/>
        <v>0.572687436</v>
      </c>
      <c r="J59" s="1"/>
      <c r="K59" s="7">
        <v>0.0</v>
      </c>
      <c r="L59" s="1" t="str">
        <f t="shared" si="115"/>
        <v/>
      </c>
      <c r="M59" s="7">
        <f t="shared" si="116"/>
        <v>-3.056455832</v>
      </c>
      <c r="N59" s="7">
        <f t="shared" si="117"/>
        <v>-1.748272242</v>
      </c>
      <c r="O59" s="1"/>
      <c r="P59" s="7">
        <v>35.0</v>
      </c>
      <c r="Q59" s="7">
        <f t="shared" si="8"/>
        <v>-0.5029657582</v>
      </c>
      <c r="R59" s="7">
        <f t="shared" si="9"/>
        <v>-0.7092007883</v>
      </c>
      <c r="S59" s="1"/>
      <c r="T59" s="7">
        <v>52.77</v>
      </c>
      <c r="U59" s="7">
        <v>31.49</v>
      </c>
      <c r="V59" s="7">
        <v>52.21</v>
      </c>
      <c r="W59" s="7">
        <v>45.87</v>
      </c>
      <c r="X59" s="7">
        <f t="shared" ref="X59:AA59" si="142">(T59-average(T:T))/stdev(T:T)</f>
        <v>-0.7317977394</v>
      </c>
      <c r="Y59" s="7">
        <f t="shared" si="142"/>
        <v>-1.813594583</v>
      </c>
      <c r="Z59" s="7">
        <f t="shared" si="142"/>
        <v>-0.9097347784</v>
      </c>
      <c r="AA59" s="7">
        <f t="shared" si="142"/>
        <v>0.07629704003</v>
      </c>
      <c r="AB59" s="7">
        <f t="shared" si="11"/>
        <v>-0.8447075153</v>
      </c>
      <c r="AC59" s="7">
        <f t="shared" si="12"/>
        <v>-0.919079711</v>
      </c>
      <c r="AD59" s="7"/>
      <c r="AE59" s="7">
        <f t="shared" si="13"/>
        <v>-0.7009663263</v>
      </c>
      <c r="AF59" s="7">
        <v>-0.3215232184</v>
      </c>
      <c r="AG59" s="7">
        <f t="shared" si="14"/>
        <v>-0.6061055493</v>
      </c>
      <c r="AH59" s="7"/>
    </row>
    <row r="60">
      <c r="A60" s="7">
        <v>1300.0</v>
      </c>
      <c r="B60" s="1" t="s">
        <v>129</v>
      </c>
      <c r="C60" s="1"/>
      <c r="D60" s="7">
        <v>4.0</v>
      </c>
      <c r="E60" s="7">
        <v>1.0</v>
      </c>
      <c r="F60" s="7">
        <f t="shared" ref="F60:G60" si="143">(D60-average(D:D))/stdev(D:D)</f>
        <v>0.3197694783</v>
      </c>
      <c r="G60" s="7">
        <f t="shared" si="143"/>
        <v>0.3361723203</v>
      </c>
      <c r="H60" s="7">
        <f t="shared" si="4"/>
        <v>0.3279708993</v>
      </c>
      <c r="I60" s="7">
        <f t="shared" si="5"/>
        <v>0.572687436</v>
      </c>
      <c r="J60" s="1"/>
      <c r="K60" s="1"/>
      <c r="L60" s="1"/>
      <c r="M60" s="7"/>
      <c r="N60" s="1"/>
      <c r="O60" s="1"/>
      <c r="P60" s="1"/>
      <c r="Q60" s="7">
        <f t="shared" si="8"/>
        <v>-1</v>
      </c>
      <c r="R60" s="7">
        <f t="shared" si="9"/>
        <v>-1</v>
      </c>
      <c r="S60" s="1"/>
      <c r="T60" s="7">
        <v>56.25</v>
      </c>
      <c r="U60" s="7">
        <v>23.44</v>
      </c>
      <c r="V60" s="7">
        <v>29.69</v>
      </c>
      <c r="W60" s="7">
        <v>13.28</v>
      </c>
      <c r="X60" s="7">
        <f t="shared" ref="X60:AA60" si="144">(T60-average(T:T))/stdev(T:T)</f>
        <v>-0.4923166175</v>
      </c>
      <c r="Y60" s="7">
        <f t="shared" si="144"/>
        <v>-2.401676682</v>
      </c>
      <c r="Z60" s="7">
        <f t="shared" si="144"/>
        <v>-2.710683497</v>
      </c>
      <c r="AA60" s="7">
        <f t="shared" si="144"/>
        <v>-2.510704119</v>
      </c>
      <c r="AB60" s="7">
        <f t="shared" si="11"/>
        <v>-2.028845229</v>
      </c>
      <c r="AC60" s="7">
        <f t="shared" si="12"/>
        <v>-1.424375382</v>
      </c>
      <c r="AD60" s="7"/>
      <c r="AE60" s="7">
        <f t="shared" si="13"/>
        <v>-0.6172293153</v>
      </c>
      <c r="AF60" s="1"/>
      <c r="AG60" s="7">
        <f t="shared" si="14"/>
        <v>-0.6172293153</v>
      </c>
      <c r="AH60" s="1"/>
    </row>
    <row r="61">
      <c r="A61" s="7">
        <v>1123.0</v>
      </c>
      <c r="B61" s="1" t="s">
        <v>121</v>
      </c>
      <c r="C61" s="1"/>
      <c r="D61" s="7">
        <v>2.0</v>
      </c>
      <c r="E61" s="7">
        <v>1.0</v>
      </c>
      <c r="F61" s="7">
        <f t="shared" ref="F61:G61" si="145">(D61-average(D:D))/stdev(D:D)</f>
        <v>-1.4709396</v>
      </c>
      <c r="G61" s="7">
        <f t="shared" si="145"/>
        <v>0.3361723203</v>
      </c>
      <c r="H61" s="7">
        <f t="shared" si="4"/>
        <v>-0.56738364</v>
      </c>
      <c r="I61" s="7">
        <f t="shared" si="5"/>
        <v>-0.7532487239</v>
      </c>
      <c r="J61" s="1"/>
      <c r="K61" s="7">
        <v>1500.0</v>
      </c>
      <c r="L61" s="7">
        <f>if(K61=0, "", log10(K61))</f>
        <v>3.176091259</v>
      </c>
      <c r="M61" s="7">
        <f>(L61-average(L:L))/stdev(L:L)</f>
        <v>-0.4929527284</v>
      </c>
      <c r="N61" s="7">
        <f>if(M61 &gt; 0, M61^0.5, -(ABS(M61)^0.5))</f>
        <v>-0.7021059239</v>
      </c>
      <c r="O61" s="1"/>
      <c r="P61" s="7">
        <v>58.0</v>
      </c>
      <c r="Q61" s="7">
        <f t="shared" si="8"/>
        <v>-0.3868369847</v>
      </c>
      <c r="R61" s="7">
        <f t="shared" si="9"/>
        <v>-0.6219622052</v>
      </c>
      <c r="S61" s="1"/>
      <c r="T61" s="7">
        <v>73.7</v>
      </c>
      <c r="U61" s="7">
        <v>38.15</v>
      </c>
      <c r="V61" s="7">
        <v>63.02</v>
      </c>
      <c r="W61" s="7">
        <v>33.95</v>
      </c>
      <c r="X61" s="7">
        <f t="shared" ref="X61:AA61" si="146">(T61-average(T:T))/stdev(T:T)</f>
        <v>0.7085298127</v>
      </c>
      <c r="Y61" s="7">
        <f t="shared" si="146"/>
        <v>-1.327057096</v>
      </c>
      <c r="Z61" s="7">
        <f t="shared" si="146"/>
        <v>-0.04524740518</v>
      </c>
      <c r="AA61" s="7">
        <f t="shared" si="146"/>
        <v>-0.8699151054</v>
      </c>
      <c r="AB61" s="7">
        <f t="shared" si="11"/>
        <v>-0.3834224484</v>
      </c>
      <c r="AC61" s="7">
        <f t="shared" si="12"/>
        <v>-0.6192111501</v>
      </c>
      <c r="AD61" s="7"/>
      <c r="AE61" s="7">
        <f t="shared" si="13"/>
        <v>-0.6741320008</v>
      </c>
      <c r="AF61" s="7">
        <v>-0.4734953406</v>
      </c>
      <c r="AG61" s="7">
        <f t="shared" si="14"/>
        <v>-0.6239728357</v>
      </c>
      <c r="AH61" s="7"/>
    </row>
    <row r="62">
      <c r="A62" s="7">
        <v>1350.0</v>
      </c>
      <c r="B62" s="1" t="s">
        <v>99</v>
      </c>
      <c r="C62" s="1"/>
      <c r="D62" s="7">
        <v>4.0</v>
      </c>
      <c r="E62" s="7">
        <v>0.0</v>
      </c>
      <c r="F62" s="7">
        <f t="shared" ref="F62:G62" si="147">(D62-average(D:D))/stdev(D:D)</f>
        <v>0.3197694783</v>
      </c>
      <c r="G62" s="7">
        <f t="shared" si="147"/>
        <v>-1.624832881</v>
      </c>
      <c r="H62" s="7">
        <f t="shared" si="4"/>
        <v>-0.6525317016</v>
      </c>
      <c r="I62" s="7">
        <f t="shared" si="5"/>
        <v>-0.8077943436</v>
      </c>
      <c r="J62" s="1"/>
      <c r="K62" s="1"/>
      <c r="L62" s="1"/>
      <c r="M62" s="7"/>
      <c r="N62" s="1"/>
      <c r="O62" s="1"/>
      <c r="P62" s="7">
        <v>81.0</v>
      </c>
      <c r="Q62" s="7">
        <f t="shared" si="8"/>
        <v>-0.2707082112</v>
      </c>
      <c r="R62" s="7">
        <f t="shared" si="9"/>
        <v>-0.5202962725</v>
      </c>
      <c r="S62" s="1"/>
      <c r="T62" s="7">
        <v>73.44</v>
      </c>
      <c r="U62" s="7">
        <v>42.19</v>
      </c>
      <c r="V62" s="7">
        <v>49.22</v>
      </c>
      <c r="W62" s="7">
        <v>47.66</v>
      </c>
      <c r="X62" s="7">
        <f t="shared" ref="X62:AA62" si="148">(T62-average(T:T))/stdev(T:T)</f>
        <v>0.6906375449</v>
      </c>
      <c r="Y62" s="7">
        <f t="shared" si="148"/>
        <v>-1.031920241</v>
      </c>
      <c r="Z62" s="7">
        <f t="shared" si="148"/>
        <v>-1.148848307</v>
      </c>
      <c r="AA62" s="7">
        <f t="shared" si="148"/>
        <v>0.2183876223</v>
      </c>
      <c r="AB62" s="7">
        <f t="shared" si="11"/>
        <v>-0.3179358453</v>
      </c>
      <c r="AC62" s="7">
        <f t="shared" si="12"/>
        <v>-0.563858001</v>
      </c>
      <c r="AD62" s="7"/>
      <c r="AE62" s="7">
        <f t="shared" si="13"/>
        <v>-0.630649539</v>
      </c>
      <c r="AF62" s="1"/>
      <c r="AG62" s="7">
        <f t="shared" si="14"/>
        <v>-0.630649539</v>
      </c>
      <c r="AH62" s="1"/>
    </row>
    <row r="63">
      <c r="A63" s="7">
        <v>1021.0</v>
      </c>
      <c r="B63" s="1" t="s">
        <v>128</v>
      </c>
      <c r="C63" s="1"/>
      <c r="D63" s="7">
        <v>4.0</v>
      </c>
      <c r="E63" s="7">
        <v>1.0</v>
      </c>
      <c r="F63" s="7">
        <f t="shared" ref="F63:G63" si="149">(D63-average(D:D))/stdev(D:D)</f>
        <v>0.3197694783</v>
      </c>
      <c r="G63" s="7">
        <f t="shared" si="149"/>
        <v>0.3361723203</v>
      </c>
      <c r="H63" s="7">
        <f t="shared" si="4"/>
        <v>0.3279708993</v>
      </c>
      <c r="I63" s="7">
        <f t="shared" si="5"/>
        <v>0.572687436</v>
      </c>
      <c r="J63" s="1"/>
      <c r="K63" s="7">
        <v>0.0</v>
      </c>
      <c r="L63" s="1" t="str">
        <f t="shared" ref="L63:L66" si="152">if(K63=0, "", log10(K63))</f>
        <v/>
      </c>
      <c r="M63" s="7">
        <f t="shared" ref="M63:M66" si="153">(L63-average(L:L))/stdev(L:L)</f>
        <v>-3.056455832</v>
      </c>
      <c r="N63" s="7">
        <f t="shared" ref="N63:N66" si="154">if(M63 &gt; 0, M63^0.5, -(ABS(M63)^0.5))</f>
        <v>-1.748272242</v>
      </c>
      <c r="O63" s="1"/>
      <c r="P63" s="7">
        <v>38.0</v>
      </c>
      <c r="Q63" s="7">
        <f t="shared" si="8"/>
        <v>-0.4878185269</v>
      </c>
      <c r="R63" s="7">
        <f t="shared" si="9"/>
        <v>-0.6984400668</v>
      </c>
      <c r="S63" s="1"/>
      <c r="T63" s="7">
        <v>63.57</v>
      </c>
      <c r="U63" s="7">
        <v>43.72</v>
      </c>
      <c r="V63" s="7">
        <v>54.39</v>
      </c>
      <c r="W63" s="7">
        <v>36.9</v>
      </c>
      <c r="X63" s="7">
        <f t="shared" ref="X63:AA63" si="150">(T63-average(T:T))/stdev(T:T)</f>
        <v>0.01141953542</v>
      </c>
      <c r="Y63" s="7">
        <f t="shared" si="150"/>
        <v>-0.9201481157</v>
      </c>
      <c r="Z63" s="7">
        <f t="shared" si="150"/>
        <v>-0.7353978243</v>
      </c>
      <c r="AA63" s="7">
        <f t="shared" si="150"/>
        <v>-0.6357434754</v>
      </c>
      <c r="AB63" s="7">
        <f t="shared" si="11"/>
        <v>-0.56996747</v>
      </c>
      <c r="AC63" s="7">
        <f t="shared" si="12"/>
        <v>-0.7549618997</v>
      </c>
      <c r="AD63" s="7"/>
      <c r="AE63" s="7">
        <f t="shared" si="13"/>
        <v>-0.6572466931</v>
      </c>
      <c r="AF63" s="7">
        <v>-0.6331973348</v>
      </c>
      <c r="AG63" s="7">
        <f t="shared" si="14"/>
        <v>-0.6512343535</v>
      </c>
      <c r="AH63" s="7"/>
    </row>
    <row r="64">
      <c r="A64" s="7">
        <v>492.0</v>
      </c>
      <c r="B64" s="1" t="s">
        <v>124</v>
      </c>
      <c r="C64" s="1"/>
      <c r="D64" s="7">
        <v>2.0</v>
      </c>
      <c r="E64" s="7">
        <v>0.0</v>
      </c>
      <c r="F64" s="7">
        <f t="shared" ref="F64:G64" si="151">(D64-average(D:D))/stdev(D:D)</f>
        <v>-1.4709396</v>
      </c>
      <c r="G64" s="7">
        <f t="shared" si="151"/>
        <v>-1.624832881</v>
      </c>
      <c r="H64" s="7">
        <f t="shared" si="4"/>
        <v>-1.547886241</v>
      </c>
      <c r="I64" s="7">
        <f t="shared" si="5"/>
        <v>-1.244140764</v>
      </c>
      <c r="J64" s="1"/>
      <c r="K64" s="7">
        <v>0.0</v>
      </c>
      <c r="L64" s="1" t="str">
        <f t="shared" si="152"/>
        <v/>
      </c>
      <c r="M64" s="7">
        <f t="shared" si="153"/>
        <v>-3.056455832</v>
      </c>
      <c r="N64" s="7">
        <f t="shared" si="154"/>
        <v>-1.748272242</v>
      </c>
      <c r="O64" s="1"/>
      <c r="P64" s="7">
        <v>33.0</v>
      </c>
      <c r="Q64" s="7">
        <f t="shared" si="8"/>
        <v>-0.5130639124</v>
      </c>
      <c r="R64" s="7">
        <f t="shared" si="9"/>
        <v>-0.7162847984</v>
      </c>
      <c r="S64" s="1"/>
      <c r="T64" s="7">
        <v>61.98</v>
      </c>
      <c r="U64" s="7">
        <v>57.99</v>
      </c>
      <c r="V64" s="7">
        <v>72.85</v>
      </c>
      <c r="W64" s="7">
        <v>55.71</v>
      </c>
      <c r="X64" s="7">
        <f t="shared" ref="X64:AA64" si="155">(T64-average(T:T))/stdev(T:T)</f>
        <v>-0.09799856337</v>
      </c>
      <c r="Y64" s="7">
        <f t="shared" si="155"/>
        <v>0.1223278525</v>
      </c>
      <c r="Z64" s="7">
        <f t="shared" si="155"/>
        <v>0.7408683098</v>
      </c>
      <c r="AA64" s="7">
        <f t="shared" si="155"/>
        <v>0.8573983413</v>
      </c>
      <c r="AB64" s="7">
        <f t="shared" si="11"/>
        <v>0.405648985</v>
      </c>
      <c r="AC64" s="7">
        <f t="shared" si="12"/>
        <v>0.6369057898</v>
      </c>
      <c r="AD64" s="7"/>
      <c r="AE64" s="7">
        <f t="shared" si="13"/>
        <v>-0.7679480036</v>
      </c>
      <c r="AF64" s="7">
        <v>-0.5043218053</v>
      </c>
      <c r="AG64" s="7">
        <f t="shared" si="14"/>
        <v>-0.7020414541</v>
      </c>
      <c r="AH64" s="7"/>
    </row>
    <row r="65">
      <c r="A65" s="7">
        <v>832.0</v>
      </c>
      <c r="B65" s="1" t="s">
        <v>132</v>
      </c>
      <c r="C65" s="1"/>
      <c r="D65" s="7">
        <v>4.0</v>
      </c>
      <c r="E65" s="7">
        <v>1.0</v>
      </c>
      <c r="F65" s="7">
        <f t="shared" ref="F65:G65" si="156">(D65-average(D:D))/stdev(D:D)</f>
        <v>0.3197694783</v>
      </c>
      <c r="G65" s="7">
        <f t="shared" si="156"/>
        <v>0.3361723203</v>
      </c>
      <c r="H65" s="7">
        <f t="shared" si="4"/>
        <v>0.3279708993</v>
      </c>
      <c r="I65" s="7">
        <f t="shared" si="5"/>
        <v>0.572687436</v>
      </c>
      <c r="J65" s="1"/>
      <c r="K65" s="7">
        <v>0.0</v>
      </c>
      <c r="L65" s="1" t="str">
        <f t="shared" si="152"/>
        <v/>
      </c>
      <c r="M65" s="7">
        <f t="shared" si="153"/>
        <v>-3.056455832</v>
      </c>
      <c r="N65" s="7">
        <f t="shared" si="154"/>
        <v>-1.748272242</v>
      </c>
      <c r="O65" s="1"/>
      <c r="P65" s="7">
        <v>7.0</v>
      </c>
      <c r="Q65" s="7">
        <f t="shared" si="8"/>
        <v>-0.6443399173</v>
      </c>
      <c r="R65" s="7">
        <f t="shared" si="9"/>
        <v>-0.8027078654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7">
        <f t="shared" si="13"/>
        <v>-0.6594308905</v>
      </c>
      <c r="AF65" s="7">
        <v>-0.8372405521</v>
      </c>
      <c r="AG65" s="7">
        <f t="shared" si="14"/>
        <v>-0.7038833059</v>
      </c>
      <c r="AH65" s="7"/>
    </row>
    <row r="66">
      <c r="A66" s="7">
        <v>826.0</v>
      </c>
      <c r="B66" s="2" t="s">
        <v>131</v>
      </c>
      <c r="C66" s="1"/>
      <c r="D66" s="7">
        <v>-1.0</v>
      </c>
      <c r="E66" s="7">
        <v>-1.0</v>
      </c>
      <c r="F66" s="7">
        <f t="shared" ref="F66:G66" si="157">(D66-average(D:D))/stdev(D:D)</f>
        <v>-4.157003218</v>
      </c>
      <c r="G66" s="7">
        <f t="shared" si="157"/>
        <v>-3.585838083</v>
      </c>
      <c r="H66" s="7">
        <f t="shared" si="4"/>
        <v>-3.871420651</v>
      </c>
      <c r="I66" s="7">
        <f t="shared" si="5"/>
        <v>-1.967592603</v>
      </c>
      <c r="J66" s="1"/>
      <c r="K66" s="7">
        <v>639.0</v>
      </c>
      <c r="L66" s="1">
        <f t="shared" si="152"/>
        <v>2.805500858</v>
      </c>
      <c r="M66" s="7">
        <f t="shared" si="153"/>
        <v>-0.7920655577</v>
      </c>
      <c r="N66" s="7">
        <f t="shared" si="154"/>
        <v>-0.8899806502</v>
      </c>
      <c r="O66" s="1"/>
      <c r="P66" s="7">
        <v>27.0</v>
      </c>
      <c r="Q66" s="7">
        <f t="shared" si="8"/>
        <v>-0.5433583751</v>
      </c>
      <c r="R66" s="7">
        <f t="shared" si="9"/>
        <v>-0.7371284658</v>
      </c>
      <c r="S66" s="1"/>
      <c r="T66" s="7">
        <v>59.57</v>
      </c>
      <c r="U66" s="7">
        <v>66.8</v>
      </c>
      <c r="V66" s="7">
        <v>71.29</v>
      </c>
      <c r="W66" s="7">
        <v>48.83</v>
      </c>
      <c r="X66" s="7">
        <f t="shared" ref="X66:AA66" si="158">(T66-average(T:T))/stdev(T:T)</f>
        <v>-0.2638461219</v>
      </c>
      <c r="Y66" s="7">
        <f t="shared" si="158"/>
        <v>0.7659307452</v>
      </c>
      <c r="Z66" s="7">
        <f t="shared" si="158"/>
        <v>0.6161134252</v>
      </c>
      <c r="AA66" s="7">
        <f t="shared" si="158"/>
        <v>0.3112624721</v>
      </c>
      <c r="AB66" s="7">
        <f t="shared" ref="AB66:AB71" si="161">average(X66:AA66)</f>
        <v>0.3573651302</v>
      </c>
      <c r="AC66" s="7">
        <f t="shared" ref="AC66:AC71" si="162">if(AB66 &gt; 0, AB66^0.5, -(ABS(AB66)^0.5))</f>
        <v>0.5978002427</v>
      </c>
      <c r="AD66" s="7"/>
      <c r="AE66" s="7">
        <f t="shared" si="13"/>
        <v>-0.749225369</v>
      </c>
      <c r="AF66" s="7">
        <v>-0.7968342411</v>
      </c>
      <c r="AG66" s="7">
        <f t="shared" si="14"/>
        <v>-0.761127587</v>
      </c>
      <c r="AH66" s="7"/>
    </row>
    <row r="67">
      <c r="A67" s="7">
        <v>1323.0</v>
      </c>
      <c r="B67" s="15" t="s">
        <v>136</v>
      </c>
      <c r="C67" s="1"/>
      <c r="D67" s="7">
        <v>4.0</v>
      </c>
      <c r="E67" s="7">
        <v>0.0</v>
      </c>
      <c r="F67" s="7">
        <f t="shared" ref="F67:G67" si="159">(D67-average(D:D))/stdev(D:D)</f>
        <v>0.3197694783</v>
      </c>
      <c r="G67" s="7">
        <f t="shared" si="159"/>
        <v>-1.624832881</v>
      </c>
      <c r="H67" s="7">
        <f t="shared" si="4"/>
        <v>-0.6525317016</v>
      </c>
      <c r="I67" s="7">
        <f t="shared" si="5"/>
        <v>-0.8077943436</v>
      </c>
      <c r="J67" s="1"/>
      <c r="K67" s="1"/>
      <c r="L67" s="1"/>
      <c r="M67" s="7"/>
      <c r="N67" s="1"/>
      <c r="O67" s="1"/>
      <c r="P67" s="7">
        <v>53.0</v>
      </c>
      <c r="Q67" s="7">
        <f t="shared" si="8"/>
        <v>-0.4120823702</v>
      </c>
      <c r="R67" s="7">
        <f t="shared" si="9"/>
        <v>-0.6419364223</v>
      </c>
      <c r="S67" s="1"/>
      <c r="T67" s="7">
        <v>57.03</v>
      </c>
      <c r="U67" s="7">
        <v>50.0</v>
      </c>
      <c r="V67" s="7">
        <v>50.0</v>
      </c>
      <c r="W67" s="7">
        <v>31.25</v>
      </c>
      <c r="X67" s="7">
        <f t="shared" ref="X67:AA67" si="160">(T67-average(T:T))/stdev(T:T)</f>
        <v>-0.4386398143</v>
      </c>
      <c r="Y67" s="7">
        <f t="shared" si="160"/>
        <v>-0.4613710253</v>
      </c>
      <c r="Z67" s="7">
        <f t="shared" si="160"/>
        <v>-1.086470865</v>
      </c>
      <c r="AA67" s="7">
        <f t="shared" si="160"/>
        <v>-1.084241682</v>
      </c>
      <c r="AB67" s="7">
        <f t="shared" si="161"/>
        <v>-0.7676808466</v>
      </c>
      <c r="AC67" s="7">
        <f t="shared" si="162"/>
        <v>-0.8761739819</v>
      </c>
      <c r="AD67" s="7"/>
      <c r="AE67" s="7">
        <f t="shared" si="13"/>
        <v>-0.7753015826</v>
      </c>
      <c r="AF67" s="1"/>
      <c r="AG67" s="7">
        <f t="shared" si="14"/>
        <v>-0.7753015826</v>
      </c>
      <c r="AH67" s="1"/>
    </row>
    <row r="68">
      <c r="A68" s="7">
        <v>1016.0</v>
      </c>
      <c r="B68" s="1" t="s">
        <v>130</v>
      </c>
      <c r="C68" s="1"/>
      <c r="D68" s="7">
        <v>4.0</v>
      </c>
      <c r="E68" s="7">
        <v>1.0</v>
      </c>
      <c r="F68" s="7">
        <f t="shared" ref="F68:G68" si="163">(D68-average(D:D))/stdev(D:D)</f>
        <v>0.3197694783</v>
      </c>
      <c r="G68" s="7">
        <f t="shared" si="163"/>
        <v>0.3361723203</v>
      </c>
      <c r="H68" s="7">
        <f t="shared" si="4"/>
        <v>0.3279708993</v>
      </c>
      <c r="I68" s="7">
        <f t="shared" si="5"/>
        <v>0.572687436</v>
      </c>
      <c r="J68" s="1"/>
      <c r="K68" s="7">
        <v>0.0</v>
      </c>
      <c r="L68" s="1" t="str">
        <f t="shared" ref="L68:L71" si="166">if(K68=0, "", log10(K68))</f>
        <v/>
      </c>
      <c r="M68" s="7">
        <f t="shared" ref="M68:M71" si="167">(L68-average(L:L))/stdev(L:L)</f>
        <v>-3.056455832</v>
      </c>
      <c r="N68" s="7">
        <f t="shared" ref="N68:N71" si="168">if(M68 &gt; 0, M68^0.5, -(ABS(M68)^0.5))</f>
        <v>-1.748272242</v>
      </c>
      <c r="O68" s="1"/>
      <c r="P68" s="1"/>
      <c r="Q68" s="7">
        <f t="shared" si="8"/>
        <v>-1</v>
      </c>
      <c r="R68" s="7">
        <f t="shared" si="9"/>
        <v>-1</v>
      </c>
      <c r="S68" s="1"/>
      <c r="T68" s="7">
        <v>41.36</v>
      </c>
      <c r="U68" s="7">
        <v>33.43</v>
      </c>
      <c r="V68" s="7">
        <v>43.73</v>
      </c>
      <c r="W68" s="7">
        <v>22.3</v>
      </c>
      <c r="X68" s="7">
        <f t="shared" ref="X68:AA68" si="164">(T68-average(T:T))/stdev(T:T)</f>
        <v>-1.516993027</v>
      </c>
      <c r="Y68" s="7">
        <f t="shared" si="164"/>
        <v>-1.67187045</v>
      </c>
      <c r="Z68" s="7">
        <f t="shared" si="164"/>
        <v>-1.587889536</v>
      </c>
      <c r="AA68" s="7">
        <f t="shared" si="164"/>
        <v>-1.794694593</v>
      </c>
      <c r="AB68" s="7">
        <f t="shared" si="161"/>
        <v>-1.642861901</v>
      </c>
      <c r="AC68" s="7">
        <f t="shared" si="162"/>
        <v>-1.281741745</v>
      </c>
      <c r="AD68" s="7"/>
      <c r="AE68" s="7">
        <f t="shared" si="13"/>
        <v>-0.8643316378</v>
      </c>
      <c r="AF68" s="7">
        <v>-0.7829306773</v>
      </c>
      <c r="AG68" s="7">
        <f t="shared" si="14"/>
        <v>-0.8439813977</v>
      </c>
      <c r="AH68" s="7"/>
    </row>
    <row r="69">
      <c r="A69" s="7">
        <v>1259.0</v>
      </c>
      <c r="B69" s="2" t="s">
        <v>133</v>
      </c>
      <c r="C69" s="1"/>
      <c r="D69" s="7">
        <v>4.0</v>
      </c>
      <c r="E69" s="7">
        <v>0.0</v>
      </c>
      <c r="F69" s="7">
        <f t="shared" ref="F69:G69" si="165">(D69-average(D:D))/stdev(D:D)</f>
        <v>0.3197694783</v>
      </c>
      <c r="G69" s="7">
        <f t="shared" si="165"/>
        <v>-1.624832881</v>
      </c>
      <c r="H69" s="7">
        <f t="shared" si="4"/>
        <v>-0.6525317016</v>
      </c>
      <c r="I69" s="7">
        <f t="shared" si="5"/>
        <v>-0.8077943436</v>
      </c>
      <c r="J69" s="1"/>
      <c r="K69" s="7">
        <v>780.0</v>
      </c>
      <c r="L69" s="1">
        <f t="shared" si="166"/>
        <v>2.892094603</v>
      </c>
      <c r="M69" s="7">
        <f t="shared" si="167"/>
        <v>-0.7221735695</v>
      </c>
      <c r="N69" s="7">
        <f t="shared" si="168"/>
        <v>-0.8498079604</v>
      </c>
      <c r="O69" s="1"/>
      <c r="P69" s="1"/>
      <c r="Q69" s="7">
        <f t="shared" si="8"/>
        <v>-1</v>
      </c>
      <c r="R69" s="7">
        <f t="shared" si="9"/>
        <v>-1</v>
      </c>
      <c r="S69" s="1"/>
      <c r="T69" s="7">
        <v>43.16</v>
      </c>
      <c r="U69" s="7">
        <v>47.27</v>
      </c>
      <c r="V69" s="7">
        <v>54.3</v>
      </c>
      <c r="W69" s="7">
        <v>33.59</v>
      </c>
      <c r="X69" s="7">
        <f t="shared" ref="X69:AA69" si="169">(T69-average(T:T))/stdev(T:T)</f>
        <v>-1.393123481</v>
      </c>
      <c r="Y69" s="7">
        <f t="shared" si="169"/>
        <v>-0.660807563</v>
      </c>
      <c r="Z69" s="7">
        <f t="shared" si="169"/>
        <v>-0.7425952215</v>
      </c>
      <c r="AA69" s="7">
        <f t="shared" si="169"/>
        <v>-0.8984919823</v>
      </c>
      <c r="AB69" s="7">
        <f t="shared" si="161"/>
        <v>-0.923754562</v>
      </c>
      <c r="AC69" s="7">
        <f t="shared" si="162"/>
        <v>-0.9611215126</v>
      </c>
      <c r="AD69" s="7"/>
      <c r="AE69" s="7">
        <f t="shared" si="13"/>
        <v>-0.9046809541</v>
      </c>
      <c r="AF69" s="7">
        <v>-0.9348452059</v>
      </c>
      <c r="AG69" s="7">
        <f t="shared" si="14"/>
        <v>-0.9122220171</v>
      </c>
      <c r="AH69" s="1"/>
    </row>
    <row r="70">
      <c r="A70" s="7">
        <v>519.0</v>
      </c>
      <c r="B70" s="1" t="s">
        <v>134</v>
      </c>
      <c r="C70" s="1"/>
      <c r="D70" s="7">
        <v>-1.0</v>
      </c>
      <c r="E70" s="7">
        <v>-1.0</v>
      </c>
      <c r="F70" s="7">
        <f t="shared" ref="F70:G70" si="170">(D70-average(D:D))/stdev(D:D)</f>
        <v>-4.157003218</v>
      </c>
      <c r="G70" s="7">
        <f t="shared" si="170"/>
        <v>-3.585838083</v>
      </c>
      <c r="H70" s="7">
        <f t="shared" si="4"/>
        <v>-3.871420651</v>
      </c>
      <c r="I70" s="7">
        <f t="shared" si="5"/>
        <v>-1.967592603</v>
      </c>
      <c r="J70" s="1"/>
      <c r="K70" s="7">
        <v>1.0</v>
      </c>
      <c r="L70" s="1">
        <f t="shared" si="166"/>
        <v>0</v>
      </c>
      <c r="M70" s="7">
        <f t="shared" si="167"/>
        <v>-3.056455832</v>
      </c>
      <c r="N70" s="7">
        <f t="shared" si="168"/>
        <v>-1.748272242</v>
      </c>
      <c r="O70" s="1"/>
      <c r="P70" s="7">
        <v>280.0</v>
      </c>
      <c r="Q70" s="7">
        <f t="shared" si="8"/>
        <v>0.7340581336</v>
      </c>
      <c r="R70" s="7">
        <f t="shared" si="9"/>
        <v>0.8567719262</v>
      </c>
      <c r="S70" s="1"/>
      <c r="T70" s="7">
        <v>55.47</v>
      </c>
      <c r="U70" s="7">
        <v>49.22</v>
      </c>
      <c r="V70" s="7">
        <v>59.38</v>
      </c>
      <c r="W70" s="7">
        <v>25.78</v>
      </c>
      <c r="X70" s="7">
        <f t="shared" ref="X70:AA70" si="171">(T70-average(T:T))/stdev(T:T)</f>
        <v>-0.5459934207</v>
      </c>
      <c r="Y70" s="7">
        <f t="shared" si="171"/>
        <v>-0.5183528932</v>
      </c>
      <c r="Z70" s="7">
        <f t="shared" si="171"/>
        <v>-0.3363421359</v>
      </c>
      <c r="AA70" s="7">
        <f t="shared" si="171"/>
        <v>-1.51845145</v>
      </c>
      <c r="AB70" s="7">
        <f t="shared" si="161"/>
        <v>-0.729784975</v>
      </c>
      <c r="AC70" s="7">
        <f t="shared" si="162"/>
        <v>-0.8542745314</v>
      </c>
      <c r="AD70" s="7"/>
      <c r="AE70" s="7">
        <f t="shared" si="13"/>
        <v>-0.9283418625</v>
      </c>
      <c r="AF70" s="1"/>
      <c r="AG70" s="7">
        <f t="shared" si="14"/>
        <v>-0.9283418625</v>
      </c>
      <c r="AH70" s="1"/>
    </row>
    <row r="71">
      <c r="A71" s="7">
        <v>815.0</v>
      </c>
      <c r="B71" s="15" t="s">
        <v>125</v>
      </c>
      <c r="C71" s="1"/>
      <c r="D71" s="7">
        <v>4.0</v>
      </c>
      <c r="E71" s="7">
        <v>-1.0</v>
      </c>
      <c r="F71" s="7">
        <f t="shared" ref="F71:G71" si="172">(D71-average(D:D))/stdev(D:D)</f>
        <v>0.3197694783</v>
      </c>
      <c r="G71" s="7">
        <f t="shared" si="172"/>
        <v>-3.585838083</v>
      </c>
      <c r="H71" s="7">
        <f t="shared" si="4"/>
        <v>-1.633034302</v>
      </c>
      <c r="I71" s="7">
        <f t="shared" si="5"/>
        <v>-1.277902306</v>
      </c>
      <c r="J71" s="1"/>
      <c r="K71" s="7">
        <v>0.0</v>
      </c>
      <c r="L71" s="1" t="str">
        <f t="shared" si="166"/>
        <v/>
      </c>
      <c r="M71" s="7">
        <f t="shared" si="167"/>
        <v>-3.056455832</v>
      </c>
      <c r="N71" s="7">
        <f t="shared" si="168"/>
        <v>-1.748272242</v>
      </c>
      <c r="O71" s="1"/>
      <c r="P71" s="7">
        <v>22.0</v>
      </c>
      <c r="Q71" s="7">
        <f t="shared" si="8"/>
        <v>-0.5686037606</v>
      </c>
      <c r="R71" s="7">
        <f t="shared" si="9"/>
        <v>-0.7540581944</v>
      </c>
      <c r="S71" s="1"/>
      <c r="T71" s="7">
        <v>52.51</v>
      </c>
      <c r="U71" s="7">
        <v>48.86</v>
      </c>
      <c r="V71" s="7">
        <v>61.49</v>
      </c>
      <c r="W71" s="7">
        <v>48.47</v>
      </c>
      <c r="X71" s="7">
        <f t="shared" ref="X71:AA71" si="173">(T71-average(T:T))/stdev(T:T)</f>
        <v>-0.7496900071</v>
      </c>
      <c r="Y71" s="7">
        <f t="shared" si="173"/>
        <v>-0.5446522169</v>
      </c>
      <c r="Z71" s="7">
        <f t="shared" si="173"/>
        <v>-0.1676031574</v>
      </c>
      <c r="AA71" s="7">
        <f t="shared" si="173"/>
        <v>0.2826855952</v>
      </c>
      <c r="AB71" s="7">
        <f t="shared" si="161"/>
        <v>-0.2948149465</v>
      </c>
      <c r="AC71" s="7">
        <f t="shared" si="162"/>
        <v>-0.5429686423</v>
      </c>
      <c r="AD71" s="7"/>
      <c r="AE71" s="7">
        <f t="shared" si="13"/>
        <v>-1.080800346</v>
      </c>
      <c r="AF71" s="7">
        <v>-0.530942821</v>
      </c>
      <c r="AG71" s="7">
        <f t="shared" si="14"/>
        <v>-0.9433359648</v>
      </c>
      <c r="AH71" s="7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7"/>
      <c r="AH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</sheetData>
  <hyperlinks>
    <hyperlink r:id="rId1" ref="B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0.29"/>
  </cols>
  <sheetData>
    <row r="1">
      <c r="A1" s="1" t="s">
        <v>0</v>
      </c>
      <c r="B1" s="1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9</v>
      </c>
      <c r="J1" s="1"/>
      <c r="K1" s="3" t="s">
        <v>19</v>
      </c>
      <c r="L1" s="3" t="s">
        <v>47</v>
      </c>
      <c r="M1" s="3" t="s">
        <v>48</v>
      </c>
      <c r="N1" s="3" t="s">
        <v>17</v>
      </c>
      <c r="O1" s="3" t="s">
        <v>18</v>
      </c>
      <c r="P1" s="3"/>
      <c r="Q1" s="1" t="s">
        <v>20</v>
      </c>
      <c r="R1" s="1" t="s">
        <v>21</v>
      </c>
      <c r="S1" s="1" t="s">
        <v>22</v>
      </c>
      <c r="T1" s="1" t="s">
        <v>23</v>
      </c>
      <c r="U1" s="1" t="s">
        <v>25</v>
      </c>
      <c r="V1" s="1" t="s">
        <v>26</v>
      </c>
      <c r="W1" s="1" t="s">
        <v>28</v>
      </c>
      <c r="X1" s="1" t="s">
        <v>46</v>
      </c>
      <c r="Y1" s="1" t="s">
        <v>31</v>
      </c>
      <c r="Z1" s="1" t="s">
        <v>32</v>
      </c>
      <c r="AA1" s="1"/>
      <c r="AB1" s="5" t="s">
        <v>49</v>
      </c>
      <c r="AC1" s="1" t="s">
        <v>50</v>
      </c>
      <c r="AD1" s="1" t="s">
        <v>11</v>
      </c>
      <c r="AE1" s="6" t="s">
        <v>51</v>
      </c>
      <c r="AF1" s="1" t="s">
        <v>52</v>
      </c>
      <c r="AG1" s="1" t="s">
        <v>53</v>
      </c>
      <c r="AH1" s="1" t="s">
        <v>54</v>
      </c>
      <c r="AI1" s="1" t="s">
        <v>13</v>
      </c>
      <c r="AJ1" s="1"/>
      <c r="AK1" s="1" t="s">
        <v>35</v>
      </c>
      <c r="AL1" s="1" t="s">
        <v>37</v>
      </c>
      <c r="AM1" s="1" t="s">
        <v>39</v>
      </c>
      <c r="AN1" s="4"/>
      <c r="AO1" s="4"/>
      <c r="AP1" s="1" t="s">
        <v>2</v>
      </c>
      <c r="AQ1" s="1" t="s">
        <v>55</v>
      </c>
    </row>
    <row r="2">
      <c r="A2" s="7">
        <v>1318.0</v>
      </c>
      <c r="B2" s="1" t="s">
        <v>57</v>
      </c>
      <c r="C2" s="1"/>
      <c r="D2" s="7">
        <v>4.0</v>
      </c>
      <c r="E2" s="7">
        <v>1.0</v>
      </c>
      <c r="F2" s="7">
        <f t="shared" ref="F2:G2" si="1">(D2-average(D:D))/stdev(D:D)</f>
        <v>0.2569178467</v>
      </c>
      <c r="G2" s="7">
        <f t="shared" si="1"/>
        <v>0.2636207938</v>
      </c>
      <c r="H2" s="7">
        <f t="shared" ref="H2:H77" si="4">average(F2:G2)</f>
        <v>0.2602693202</v>
      </c>
      <c r="I2" s="7">
        <f t="shared" ref="I2:I77" si="5">if(H2 &gt; 0, H2^0.5, -(ABS(H2)^0.5))</f>
        <v>0.5101659732</v>
      </c>
      <c r="J2" s="7"/>
      <c r="K2" s="7">
        <v>1028.9</v>
      </c>
      <c r="L2" s="7">
        <v>0.0</v>
      </c>
      <c r="M2" s="7">
        <f t="shared" ref="M2:M77" si="6">if(K2=0, 0, K2*(0.9^L2))</f>
        <v>1028.9</v>
      </c>
      <c r="N2" s="7">
        <f t="shared" ref="N2:N77" si="7">if(M2=0, -1, (M2-average(M:M))/stdev(M:M))</f>
        <v>7.099821431</v>
      </c>
      <c r="O2" s="7">
        <f t="shared" ref="O2:O77" si="8">if(N2 &gt; 0, N2^0.5, -(ABS(N2)^0.5))</f>
        <v>2.664549011</v>
      </c>
      <c r="P2" s="7"/>
      <c r="Q2" s="7">
        <v>81.25</v>
      </c>
      <c r="R2" s="7">
        <v>71.88</v>
      </c>
      <c r="S2" s="7">
        <v>78.91</v>
      </c>
      <c r="T2" s="7">
        <v>67.19</v>
      </c>
      <c r="U2" s="7">
        <f t="shared" ref="U2:X2" si="2">(Q2-average(Q:Q))/stdev(Q:Q)</f>
        <v>0.9573239221</v>
      </c>
      <c r="V2" s="7">
        <f t="shared" si="2"/>
        <v>0.8507404516</v>
      </c>
      <c r="W2" s="7">
        <f t="shared" si="2"/>
        <v>0.9662952442</v>
      </c>
      <c r="X2" s="7">
        <f t="shared" si="2"/>
        <v>1.529472968</v>
      </c>
      <c r="Y2" s="7">
        <f t="shared" ref="Y2:Y77" si="10">average(U2:X2)</f>
        <v>1.075958147</v>
      </c>
      <c r="Z2" s="7">
        <f t="shared" ref="Z2:Z77" si="11">if(Y2 &gt; 0, Y2^0.5, -(ABS(Y2)^0.5))</f>
        <v>1.037284024</v>
      </c>
      <c r="AA2" s="1"/>
      <c r="AB2" s="5"/>
      <c r="AC2" s="1"/>
      <c r="AD2" s="1"/>
      <c r="AE2" s="6"/>
      <c r="AF2" s="1"/>
      <c r="AG2" s="1"/>
      <c r="AH2" s="1"/>
      <c r="AI2" s="1" t="str">
        <f t="shared" ref="AI2:AI83" si="12">if(AH2, if(AH2 &gt; 0, AH2^0.5, -(ABS(AH2)^0.5)), "")</f>
        <v/>
      </c>
      <c r="AJ2" s="1"/>
      <c r="AK2" s="7">
        <f t="shared" ref="AK2:AK77" si="13">if(AH2, average(Z2,O2,I2, AI2), average(Z2, O2, I2))</f>
        <v>1.403999669</v>
      </c>
      <c r="AL2" s="1"/>
      <c r="AM2" s="7">
        <f t="shared" ref="AM2:AM77" si="14">if(AL2=0, AK2, (0.75*AK2+0.25*AL2))</f>
        <v>1.403999669</v>
      </c>
      <c r="AP2" s="1"/>
      <c r="AQ2" s="1"/>
    </row>
    <row r="3">
      <c r="A3" s="7">
        <v>1097.0</v>
      </c>
      <c r="B3" s="8" t="s">
        <v>60</v>
      </c>
      <c r="C3" s="8"/>
      <c r="D3" s="7">
        <v>4.0</v>
      </c>
      <c r="E3" s="7">
        <v>1.0</v>
      </c>
      <c r="F3" s="7">
        <f t="shared" ref="F3:G3" si="3">(D3-average(D:D))/stdev(D:D)</f>
        <v>0.2569178467</v>
      </c>
      <c r="G3" s="7">
        <f t="shared" si="3"/>
        <v>0.2636207938</v>
      </c>
      <c r="H3" s="7">
        <f t="shared" si="4"/>
        <v>0.2602693202</v>
      </c>
      <c r="I3" s="7">
        <f t="shared" si="5"/>
        <v>0.5101659732</v>
      </c>
      <c r="J3" s="7"/>
      <c r="K3" s="7">
        <v>395.2</v>
      </c>
      <c r="L3" s="7">
        <v>3.0</v>
      </c>
      <c r="M3" s="7">
        <f t="shared" si="6"/>
        <v>288.1008</v>
      </c>
      <c r="N3" s="7">
        <f t="shared" si="7"/>
        <v>1.544630822</v>
      </c>
      <c r="O3" s="7">
        <f t="shared" si="8"/>
        <v>1.242831776</v>
      </c>
      <c r="P3" s="7"/>
      <c r="Q3" s="7">
        <v>64.86</v>
      </c>
      <c r="R3" s="7">
        <v>63.51</v>
      </c>
      <c r="S3" s="7">
        <v>76.95</v>
      </c>
      <c r="T3" s="7">
        <v>48.63</v>
      </c>
      <c r="U3" s="7">
        <f t="shared" ref="U3:X3" si="9">(Q3-average(Q:Q))/stdev(Q:Q)</f>
        <v>0.004505395717</v>
      </c>
      <c r="V3" s="7">
        <f t="shared" si="9"/>
        <v>0.3257680828</v>
      </c>
      <c r="W3" s="7">
        <f t="shared" si="9"/>
        <v>0.8120805817</v>
      </c>
      <c r="X3" s="7">
        <f t="shared" si="9"/>
        <v>0.1878814067</v>
      </c>
      <c r="Y3" s="7">
        <f t="shared" si="10"/>
        <v>0.3325588667</v>
      </c>
      <c r="Z3" s="7">
        <f t="shared" si="11"/>
        <v>0.5766791714</v>
      </c>
      <c r="AA3" s="1"/>
      <c r="AB3" s="9">
        <v>16500.0</v>
      </c>
      <c r="AC3" s="9">
        <v>1.73E7</v>
      </c>
      <c r="AD3" s="10">
        <f t="shared" ref="AD3:AD6" si="17">if(AC3=0, 0, LOG10(AC3))</f>
        <v>7.238046103</v>
      </c>
      <c r="AE3" s="6">
        <f t="shared" ref="AE3:AE6" si="18">if(or(AB3="-", and(AB3=0, not(AC3=0))), "", if(AC3+AB3=0, 0, (AC3-AB3)/AB3))</f>
        <v>1047.484848</v>
      </c>
      <c r="AF3" s="11">
        <f t="shared" ref="AF3:AF6" si="19">(AD3-average(AD:AD))/stdev(AD:AD)</f>
        <v>1.942726317</v>
      </c>
      <c r="AG3" s="12">
        <f t="shared" ref="AG3:AG6" si="20">if(AE3,(AE3-average(AE:AE))/stdev(AE:AE), "")</f>
        <v>4.233705602</v>
      </c>
      <c r="AH3" s="11">
        <f t="shared" ref="AH3:AH6" si="21">if(AG3, average(AG3, AF3), AF3)</f>
        <v>3.08821596</v>
      </c>
      <c r="AI3" s="7">
        <f t="shared" si="12"/>
        <v>1.757332057</v>
      </c>
      <c r="AJ3" s="1"/>
      <c r="AK3" s="7">
        <f t="shared" si="13"/>
        <v>1.021752244</v>
      </c>
      <c r="AL3" s="7">
        <v>0.8406588528</v>
      </c>
      <c r="AM3" s="7">
        <f t="shared" si="14"/>
        <v>0.9764788965</v>
      </c>
      <c r="AN3" s="13"/>
      <c r="AO3" s="13"/>
      <c r="AP3" s="8"/>
      <c r="AQ3" s="1"/>
    </row>
    <row r="4">
      <c r="A4" s="7">
        <v>216.0</v>
      </c>
      <c r="B4" s="1" t="s">
        <v>56</v>
      </c>
      <c r="C4" s="1"/>
      <c r="D4" s="7">
        <v>4.0</v>
      </c>
      <c r="E4" s="7">
        <v>1.0</v>
      </c>
      <c r="F4" s="7">
        <f t="shared" ref="F4:G4" si="15">(D4-average(D:D))/stdev(D:D)</f>
        <v>0.2569178467</v>
      </c>
      <c r="G4" s="7">
        <f t="shared" si="15"/>
        <v>0.2636207938</v>
      </c>
      <c r="H4" s="7">
        <f t="shared" si="4"/>
        <v>0.2602693202</v>
      </c>
      <c r="I4" s="7">
        <f t="shared" si="5"/>
        <v>0.5101659732</v>
      </c>
      <c r="J4" s="7"/>
      <c r="K4" s="7">
        <v>497.3</v>
      </c>
      <c r="L4" s="7">
        <v>7.0</v>
      </c>
      <c r="M4" s="7">
        <f t="shared" si="6"/>
        <v>237.8570484</v>
      </c>
      <c r="N4" s="7">
        <f t="shared" si="7"/>
        <v>1.167857174</v>
      </c>
      <c r="O4" s="7">
        <f t="shared" si="8"/>
        <v>1.080674407</v>
      </c>
      <c r="P4" s="7"/>
      <c r="Q4" s="7">
        <v>79.52</v>
      </c>
      <c r="R4" s="7">
        <v>67.88</v>
      </c>
      <c r="S4" s="7">
        <v>75.48</v>
      </c>
      <c r="T4" s="7">
        <v>49.6</v>
      </c>
      <c r="U4" s="7">
        <f t="shared" ref="U4:X4" si="16">(Q4-average(Q:Q))/stdev(Q:Q)</f>
        <v>0.8567518629</v>
      </c>
      <c r="V4" s="7">
        <f t="shared" si="16"/>
        <v>0.5998575991</v>
      </c>
      <c r="W4" s="7">
        <f t="shared" si="16"/>
        <v>0.6964195848</v>
      </c>
      <c r="X4" s="7">
        <f t="shared" si="16"/>
        <v>0.257996914</v>
      </c>
      <c r="Y4" s="7">
        <f t="shared" si="10"/>
        <v>0.6027564902</v>
      </c>
      <c r="Z4" s="7">
        <f t="shared" si="11"/>
        <v>0.7763739371</v>
      </c>
      <c r="AA4" s="1"/>
      <c r="AB4" s="9">
        <v>741900.0</v>
      </c>
      <c r="AC4" s="9">
        <v>1800000.0</v>
      </c>
      <c r="AD4" s="10">
        <f t="shared" si="17"/>
        <v>6.255272505</v>
      </c>
      <c r="AE4" s="6">
        <f t="shared" si="18"/>
        <v>1.426202992</v>
      </c>
      <c r="AF4" s="11">
        <f t="shared" si="19"/>
        <v>1.508309707</v>
      </c>
      <c r="AG4" s="12">
        <f t="shared" si="20"/>
        <v>-0.2683701251</v>
      </c>
      <c r="AH4" s="11">
        <f t="shared" si="21"/>
        <v>0.6199697912</v>
      </c>
      <c r="AI4" s="7">
        <f t="shared" si="12"/>
        <v>0.7873816045</v>
      </c>
      <c r="AJ4" s="1"/>
      <c r="AK4" s="7">
        <f t="shared" si="13"/>
        <v>0.7886489805</v>
      </c>
      <c r="AL4" s="7">
        <v>1.113420451</v>
      </c>
      <c r="AM4" s="7">
        <f t="shared" si="14"/>
        <v>0.8698418481</v>
      </c>
      <c r="AN4" s="13"/>
      <c r="AO4" s="13"/>
      <c r="AP4" s="1"/>
      <c r="AQ4" s="1"/>
    </row>
    <row r="5">
      <c r="A5" s="7">
        <v>1117.0</v>
      </c>
      <c r="B5" s="1" t="s">
        <v>58</v>
      </c>
      <c r="C5" s="1"/>
      <c r="D5" s="7">
        <v>4.0</v>
      </c>
      <c r="E5" s="7">
        <v>1.0</v>
      </c>
      <c r="F5" s="7">
        <f t="shared" ref="F5:G5" si="22">(D5-average(D:D))/stdev(D:D)</f>
        <v>0.2569178467</v>
      </c>
      <c r="G5" s="7">
        <f t="shared" si="22"/>
        <v>0.2636207938</v>
      </c>
      <c r="H5" s="7">
        <f t="shared" si="4"/>
        <v>0.2602693202</v>
      </c>
      <c r="I5" s="7">
        <f t="shared" si="5"/>
        <v>0.5101659732</v>
      </c>
      <c r="J5" s="7"/>
      <c r="K5" s="7">
        <v>454.0</v>
      </c>
      <c r="L5" s="7">
        <v>2.0</v>
      </c>
      <c r="M5" s="7">
        <f t="shared" si="6"/>
        <v>367.74</v>
      </c>
      <c r="N5" s="7">
        <f t="shared" si="7"/>
        <v>2.141838454</v>
      </c>
      <c r="O5" s="7">
        <f t="shared" si="8"/>
        <v>1.46350212</v>
      </c>
      <c r="P5" s="7"/>
      <c r="Q5" s="7">
        <v>68.31</v>
      </c>
      <c r="R5" s="7">
        <v>64.44</v>
      </c>
      <c r="S5" s="7">
        <v>68.14</v>
      </c>
      <c r="T5" s="7">
        <v>52.49</v>
      </c>
      <c r="U5" s="7">
        <f t="shared" ref="U5:X5" si="23">(Q5-average(Q:Q))/stdev(Q:Q)</f>
        <v>0.2050681728</v>
      </c>
      <c r="V5" s="7">
        <f t="shared" si="23"/>
        <v>0.384098346</v>
      </c>
      <c r="W5" s="7">
        <f t="shared" si="23"/>
        <v>0.1189014097</v>
      </c>
      <c r="X5" s="7">
        <f t="shared" si="23"/>
        <v>0.4668977552</v>
      </c>
      <c r="Y5" s="7">
        <f t="shared" si="10"/>
        <v>0.2937414209</v>
      </c>
      <c r="Z5" s="7">
        <f t="shared" si="11"/>
        <v>0.5419791702</v>
      </c>
      <c r="AA5" s="1"/>
      <c r="AB5" s="9">
        <v>1500000.0</v>
      </c>
      <c r="AC5" s="9">
        <v>93600.0</v>
      </c>
      <c r="AD5" s="10">
        <f t="shared" si="17"/>
        <v>4.971275849</v>
      </c>
      <c r="AE5" s="6">
        <f t="shared" si="18"/>
        <v>-0.9376</v>
      </c>
      <c r="AF5" s="11">
        <f t="shared" si="19"/>
        <v>0.9407431021</v>
      </c>
      <c r="AG5" s="12">
        <f t="shared" si="20"/>
        <v>-0.27854357</v>
      </c>
      <c r="AH5" s="11">
        <f t="shared" si="21"/>
        <v>0.3310997661</v>
      </c>
      <c r="AI5" s="7">
        <f t="shared" si="12"/>
        <v>0.5754126919</v>
      </c>
      <c r="AJ5" s="1"/>
      <c r="AK5" s="7">
        <f t="shared" si="13"/>
        <v>0.7727649888</v>
      </c>
      <c r="AL5" s="7">
        <v>0.8335384287</v>
      </c>
      <c r="AM5" s="7">
        <f t="shared" si="14"/>
        <v>0.7879583487</v>
      </c>
      <c r="AN5" s="13"/>
      <c r="AO5" s="13"/>
      <c r="AP5" s="1"/>
      <c r="AQ5" s="1"/>
    </row>
    <row r="6">
      <c r="A6" s="7">
        <v>825.0</v>
      </c>
      <c r="B6" s="1" t="s">
        <v>61</v>
      </c>
      <c r="C6" s="1"/>
      <c r="D6" s="7">
        <v>4.0</v>
      </c>
      <c r="E6" s="7">
        <v>1.0</v>
      </c>
      <c r="F6" s="7">
        <f t="shared" ref="F6:G6" si="24">(D6-average(D:D))/stdev(D:D)</f>
        <v>0.2569178467</v>
      </c>
      <c r="G6" s="7">
        <f t="shared" si="24"/>
        <v>0.2636207938</v>
      </c>
      <c r="H6" s="7">
        <f t="shared" si="4"/>
        <v>0.2602693202</v>
      </c>
      <c r="I6" s="7">
        <f t="shared" si="5"/>
        <v>0.5101659732</v>
      </c>
      <c r="J6" s="7"/>
      <c r="K6" s="7">
        <v>390.8</v>
      </c>
      <c r="L6" s="7">
        <v>6.0</v>
      </c>
      <c r="M6" s="7">
        <f t="shared" si="6"/>
        <v>207.6871428</v>
      </c>
      <c r="N6" s="7">
        <f t="shared" si="7"/>
        <v>0.9416156015</v>
      </c>
      <c r="O6" s="7">
        <f t="shared" si="8"/>
        <v>0.9703687966</v>
      </c>
      <c r="P6" s="7"/>
      <c r="Q6" s="7">
        <v>61.59</v>
      </c>
      <c r="R6" s="7">
        <v>67.29</v>
      </c>
      <c r="S6" s="7">
        <v>77.0</v>
      </c>
      <c r="T6" s="7">
        <v>54.1</v>
      </c>
      <c r="U6" s="7">
        <f t="shared" ref="U6:X6" si="25">(Q6-average(Q:Q))/stdev(Q:Q)</f>
        <v>-0.1855932365</v>
      </c>
      <c r="V6" s="7">
        <f t="shared" si="25"/>
        <v>0.5628523784</v>
      </c>
      <c r="W6" s="7">
        <f t="shared" si="25"/>
        <v>0.8160146292</v>
      </c>
      <c r="X6" s="7">
        <f t="shared" si="25"/>
        <v>0.5832750405</v>
      </c>
      <c r="Y6" s="7">
        <f t="shared" si="10"/>
        <v>0.4441372029</v>
      </c>
      <c r="Z6" s="7">
        <f t="shared" si="11"/>
        <v>0.6664361957</v>
      </c>
      <c r="AA6" s="1"/>
      <c r="AB6" s="9">
        <v>27800.0</v>
      </c>
      <c r="AC6" s="9">
        <v>292800.0</v>
      </c>
      <c r="AD6" s="10">
        <f t="shared" si="17"/>
        <v>5.466571072</v>
      </c>
      <c r="AE6" s="6">
        <f t="shared" si="18"/>
        <v>9.532374101</v>
      </c>
      <c r="AF6" s="11">
        <f t="shared" si="19"/>
        <v>1.159679053</v>
      </c>
      <c r="AG6" s="12">
        <f t="shared" si="20"/>
        <v>-0.2334824098</v>
      </c>
      <c r="AH6" s="11">
        <f t="shared" si="21"/>
        <v>0.4630983215</v>
      </c>
      <c r="AI6" s="7">
        <f t="shared" si="12"/>
        <v>0.680513278</v>
      </c>
      <c r="AJ6" s="1"/>
      <c r="AK6" s="7">
        <f t="shared" si="13"/>
        <v>0.7068710609</v>
      </c>
      <c r="AL6" s="7">
        <v>0.8741751697</v>
      </c>
      <c r="AM6" s="7">
        <f t="shared" si="14"/>
        <v>0.7486970881</v>
      </c>
      <c r="AN6" s="13"/>
      <c r="AO6" s="13"/>
      <c r="AP6" s="1"/>
      <c r="AQ6" s="1"/>
    </row>
    <row r="7">
      <c r="A7" s="7">
        <v>1423.0</v>
      </c>
      <c r="B7" s="1" t="s">
        <v>71</v>
      </c>
      <c r="C7" s="1"/>
      <c r="D7" s="7">
        <v>4.0</v>
      </c>
      <c r="E7" s="7">
        <v>1.0</v>
      </c>
      <c r="F7" s="7">
        <f t="shared" ref="F7:G7" si="26">(D7-average(D:D))/stdev(D:D)</f>
        <v>0.2569178467</v>
      </c>
      <c r="G7" s="7">
        <f t="shared" si="26"/>
        <v>0.2636207938</v>
      </c>
      <c r="H7" s="7">
        <f t="shared" si="4"/>
        <v>0.2602693202</v>
      </c>
      <c r="I7" s="7">
        <f t="shared" si="5"/>
        <v>0.5101659732</v>
      </c>
      <c r="J7" s="7"/>
      <c r="K7" s="7">
        <v>198.8</v>
      </c>
      <c r="L7" s="7">
        <v>0.0</v>
      </c>
      <c r="M7" s="7">
        <f t="shared" si="6"/>
        <v>198.8</v>
      </c>
      <c r="N7" s="7">
        <f t="shared" si="7"/>
        <v>0.8749716685</v>
      </c>
      <c r="O7" s="7">
        <f t="shared" si="8"/>
        <v>0.9353992027</v>
      </c>
      <c r="P7" s="7"/>
      <c r="Q7" s="7">
        <v>66.41</v>
      </c>
      <c r="R7" s="7">
        <v>71.88</v>
      </c>
      <c r="S7" s="7">
        <v>63.28</v>
      </c>
      <c r="T7" s="7">
        <v>60.16</v>
      </c>
      <c r="U7" s="7">
        <f t="shared" ref="U7:X7" si="27">(Q7-average(Q:Q))/stdev(Q:Q)</f>
        <v>0.09461331005</v>
      </c>
      <c r="V7" s="7">
        <f t="shared" si="27"/>
        <v>0.8507404516</v>
      </c>
      <c r="W7" s="7">
        <f t="shared" si="27"/>
        <v>-0.2634880086</v>
      </c>
      <c r="X7" s="7">
        <f t="shared" si="27"/>
        <v>1.021316251</v>
      </c>
      <c r="Y7" s="7">
        <f t="shared" si="10"/>
        <v>0.425795501</v>
      </c>
      <c r="Z7" s="7">
        <f t="shared" si="11"/>
        <v>0.6525300767</v>
      </c>
      <c r="AA7" s="1"/>
      <c r="AB7" s="5"/>
      <c r="AC7" s="1"/>
      <c r="AD7" s="1"/>
      <c r="AE7" s="6"/>
      <c r="AF7" s="1"/>
      <c r="AG7" s="1"/>
      <c r="AH7" s="1"/>
      <c r="AI7" s="1" t="str">
        <f t="shared" si="12"/>
        <v/>
      </c>
      <c r="AJ7" s="1"/>
      <c r="AK7" s="7">
        <f t="shared" si="13"/>
        <v>0.6993650842</v>
      </c>
      <c r="AL7" s="7"/>
      <c r="AM7" s="7">
        <f t="shared" si="14"/>
        <v>0.6993650842</v>
      </c>
      <c r="AN7" s="7"/>
      <c r="AO7" s="7"/>
      <c r="AP7" s="1"/>
      <c r="AQ7" s="1"/>
    </row>
    <row r="8">
      <c r="A8" s="7">
        <v>1439.0</v>
      </c>
      <c r="B8" s="1" t="s">
        <v>72</v>
      </c>
      <c r="C8" s="1"/>
      <c r="D8" s="7">
        <v>4.0</v>
      </c>
      <c r="E8" s="7">
        <v>1.0</v>
      </c>
      <c r="F8" s="7">
        <f t="shared" ref="F8:G8" si="28">(D8-average(D:D))/stdev(D:D)</f>
        <v>0.2569178467</v>
      </c>
      <c r="G8" s="7">
        <f t="shared" si="28"/>
        <v>0.2636207938</v>
      </c>
      <c r="H8" s="7">
        <f t="shared" si="4"/>
        <v>0.2602693202</v>
      </c>
      <c r="I8" s="7">
        <f t="shared" si="5"/>
        <v>0.5101659732</v>
      </c>
      <c r="J8" s="7"/>
      <c r="K8" s="7">
        <v>159.3</v>
      </c>
      <c r="L8" s="7">
        <v>0.0</v>
      </c>
      <c r="M8" s="7">
        <f t="shared" si="6"/>
        <v>159.3</v>
      </c>
      <c r="N8" s="7">
        <f t="shared" si="7"/>
        <v>0.578764506</v>
      </c>
      <c r="O8" s="7">
        <f t="shared" si="8"/>
        <v>0.7607657366</v>
      </c>
      <c r="P8" s="7"/>
      <c r="Q8" s="7">
        <v>75.78</v>
      </c>
      <c r="R8" s="7">
        <v>64.84</v>
      </c>
      <c r="S8" s="7">
        <v>80.47</v>
      </c>
      <c r="T8" s="7">
        <v>47.66</v>
      </c>
      <c r="U8" s="7">
        <f t="shared" ref="U8:X8" si="29">(Q8-average(Q:Q))/stdev(Q:Q)</f>
        <v>0.6393301857</v>
      </c>
      <c r="V8" s="7">
        <f t="shared" si="29"/>
        <v>0.4091866313</v>
      </c>
      <c r="W8" s="7">
        <f t="shared" si="29"/>
        <v>1.089037527</v>
      </c>
      <c r="X8" s="7">
        <f t="shared" si="29"/>
        <v>0.1177658995</v>
      </c>
      <c r="Y8" s="7">
        <f t="shared" si="10"/>
        <v>0.5638300608</v>
      </c>
      <c r="Z8" s="7">
        <f t="shared" si="11"/>
        <v>0.7508861836</v>
      </c>
      <c r="AA8" s="1"/>
      <c r="AB8" s="5"/>
      <c r="AC8" s="1"/>
      <c r="AD8" s="1"/>
      <c r="AE8" s="6"/>
      <c r="AF8" s="1"/>
      <c r="AG8" s="1"/>
      <c r="AH8" s="1"/>
      <c r="AI8" s="1" t="str">
        <f t="shared" si="12"/>
        <v/>
      </c>
      <c r="AJ8" s="1"/>
      <c r="AK8" s="7">
        <f t="shared" si="13"/>
        <v>0.6739392978</v>
      </c>
      <c r="AL8" s="7"/>
      <c r="AM8" s="7">
        <f t="shared" si="14"/>
        <v>0.6739392978</v>
      </c>
      <c r="AN8" s="7"/>
      <c r="AO8" s="7"/>
      <c r="AP8" s="1"/>
      <c r="AQ8" s="1"/>
    </row>
    <row r="9">
      <c r="A9" s="7">
        <v>1221.0</v>
      </c>
      <c r="B9" s="1" t="s">
        <v>63</v>
      </c>
      <c r="C9" s="1"/>
      <c r="D9" s="7">
        <v>4.0</v>
      </c>
      <c r="E9" s="7">
        <v>1.0</v>
      </c>
      <c r="F9" s="7">
        <f t="shared" ref="F9:G9" si="30">(D9-average(D:D))/stdev(D:D)</f>
        <v>0.2569178467</v>
      </c>
      <c r="G9" s="7">
        <f t="shared" si="30"/>
        <v>0.2636207938</v>
      </c>
      <c r="H9" s="7">
        <f t="shared" si="4"/>
        <v>0.2602693202</v>
      </c>
      <c r="I9" s="7">
        <f t="shared" si="5"/>
        <v>0.5101659732</v>
      </c>
      <c r="J9" s="7"/>
      <c r="K9" s="7">
        <v>135.1</v>
      </c>
      <c r="L9" s="7">
        <v>2.0</v>
      </c>
      <c r="M9" s="7">
        <f t="shared" si="6"/>
        <v>109.431</v>
      </c>
      <c r="N9" s="7">
        <f t="shared" si="7"/>
        <v>0.2048010885</v>
      </c>
      <c r="O9" s="7">
        <f t="shared" si="8"/>
        <v>0.4525495426</v>
      </c>
      <c r="P9" s="7"/>
      <c r="Q9" s="7">
        <v>88.18</v>
      </c>
      <c r="R9" s="7">
        <v>77.34</v>
      </c>
      <c r="S9" s="7">
        <v>78.96</v>
      </c>
      <c r="T9" s="7">
        <v>48.88</v>
      </c>
      <c r="U9" s="7">
        <f t="shared" ref="U9:X9" si="31">(Q9-average(Q:Q))/stdev(Q:Q)</f>
        <v>1.3601935</v>
      </c>
      <c r="V9" s="7">
        <f t="shared" si="31"/>
        <v>1.193195545</v>
      </c>
      <c r="W9" s="7">
        <f t="shared" si="31"/>
        <v>0.9702292917</v>
      </c>
      <c r="X9" s="7">
        <f t="shared" si="31"/>
        <v>0.2059524138</v>
      </c>
      <c r="Y9" s="7">
        <f t="shared" si="10"/>
        <v>0.9323926878</v>
      </c>
      <c r="Z9" s="7">
        <f t="shared" si="11"/>
        <v>0.96560483</v>
      </c>
      <c r="AA9" s="1"/>
      <c r="AB9" s="9">
        <v>652400.0</v>
      </c>
      <c r="AC9" s="9">
        <v>69800.0</v>
      </c>
      <c r="AD9" s="10">
        <f t="shared" ref="AD9:AD29" si="34">if(AC9=0, 0, LOG10(AC9))</f>
        <v>4.843855423</v>
      </c>
      <c r="AE9" s="6">
        <f t="shared" ref="AE9:AE29" si="35">if(or(AB9="-", and(AB9=0, not(AC9=0))), "", if(AC9+AB9=0, 0, (AC9-AB9)/AB9))</f>
        <v>-0.8930104231</v>
      </c>
      <c r="AF9" s="11">
        <f t="shared" ref="AF9:AF29" si="36">(AD9-average(AD:AD))/stdev(AD:AD)</f>
        <v>0.884419296</v>
      </c>
      <c r="AG9" s="12">
        <f t="shared" ref="AG9:AG29" si="37">if(AE9,(AE9-average(AE:AE))/stdev(AE:AE), "")</f>
        <v>-0.2783516633</v>
      </c>
      <c r="AH9" s="11">
        <f t="shared" ref="AH9:AH29" si="38">if(AG9, average(AG9, AF9), AF9)</f>
        <v>0.3030338164</v>
      </c>
      <c r="AI9" s="7">
        <f t="shared" si="12"/>
        <v>0.5504850737</v>
      </c>
      <c r="AJ9" s="1"/>
      <c r="AK9" s="7">
        <f t="shared" si="13"/>
        <v>0.6197013549</v>
      </c>
      <c r="AL9" s="7">
        <v>0.6887183992</v>
      </c>
      <c r="AM9" s="7">
        <f t="shared" si="14"/>
        <v>0.636955616</v>
      </c>
      <c r="AN9" s="13"/>
      <c r="AO9" s="13"/>
      <c r="AP9" s="1"/>
      <c r="AQ9" s="1"/>
    </row>
    <row r="10">
      <c r="A10" s="7">
        <v>1183.0</v>
      </c>
      <c r="B10" s="1" t="s">
        <v>75</v>
      </c>
      <c r="C10" s="1"/>
      <c r="D10" s="7">
        <v>4.0</v>
      </c>
      <c r="E10" s="7">
        <v>1.0</v>
      </c>
      <c r="F10" s="7">
        <f t="shared" ref="F10:G10" si="32">(D10-average(D:D))/stdev(D:D)</f>
        <v>0.2569178467</v>
      </c>
      <c r="G10" s="7">
        <f t="shared" si="32"/>
        <v>0.2636207938</v>
      </c>
      <c r="H10" s="7">
        <f t="shared" si="4"/>
        <v>0.2602693202</v>
      </c>
      <c r="I10" s="7">
        <f t="shared" si="5"/>
        <v>0.5101659732</v>
      </c>
      <c r="J10" s="7"/>
      <c r="K10" s="7">
        <v>168.7</v>
      </c>
      <c r="L10" s="7">
        <v>3.0</v>
      </c>
      <c r="M10" s="7">
        <f t="shared" si="6"/>
        <v>122.9823</v>
      </c>
      <c r="N10" s="7">
        <f t="shared" si="7"/>
        <v>0.3064211423</v>
      </c>
      <c r="O10" s="7">
        <f t="shared" si="8"/>
        <v>0.5535531973</v>
      </c>
      <c r="P10" s="7"/>
      <c r="Q10" s="7">
        <v>88.24</v>
      </c>
      <c r="R10" s="7">
        <v>67.33</v>
      </c>
      <c r="S10" s="7">
        <v>77.17</v>
      </c>
      <c r="T10" s="7">
        <v>59.22</v>
      </c>
      <c r="U10" s="7">
        <f t="shared" ref="U10:X10" si="33">(Q10-average(Q:Q))/stdev(Q:Q)</f>
        <v>1.363681549</v>
      </c>
      <c r="V10" s="7">
        <f t="shared" si="33"/>
        <v>0.5653612069</v>
      </c>
      <c r="W10" s="7">
        <f t="shared" si="33"/>
        <v>0.8293903907</v>
      </c>
      <c r="X10" s="7">
        <f t="shared" si="33"/>
        <v>0.9533692644</v>
      </c>
      <c r="Y10" s="7">
        <f t="shared" si="10"/>
        <v>0.9279506027</v>
      </c>
      <c r="Z10" s="7">
        <f t="shared" si="11"/>
        <v>0.9633019271</v>
      </c>
      <c r="AA10" s="1"/>
      <c r="AB10" s="9">
        <v>1712.0</v>
      </c>
      <c r="AC10" s="9">
        <v>173900.0</v>
      </c>
      <c r="AD10" s="10">
        <f t="shared" si="34"/>
        <v>5.240299582</v>
      </c>
      <c r="AE10" s="6">
        <f t="shared" si="35"/>
        <v>100.5771028</v>
      </c>
      <c r="AF10" s="11">
        <f t="shared" si="36"/>
        <v>1.05965999</v>
      </c>
      <c r="AG10" s="12">
        <f t="shared" si="37"/>
        <v>0.1583601174</v>
      </c>
      <c r="AH10" s="11">
        <f t="shared" si="38"/>
        <v>0.6090100539</v>
      </c>
      <c r="AI10" s="7">
        <f t="shared" si="12"/>
        <v>0.7803909622</v>
      </c>
      <c r="AJ10" s="1"/>
      <c r="AK10" s="7">
        <f t="shared" si="13"/>
        <v>0.701853015</v>
      </c>
      <c r="AL10" s="7">
        <v>0.3320501691</v>
      </c>
      <c r="AM10" s="7">
        <f t="shared" si="14"/>
        <v>0.6094023035</v>
      </c>
      <c r="AN10" s="13"/>
      <c r="AO10" s="13"/>
      <c r="AP10" s="1"/>
      <c r="AQ10" s="1"/>
    </row>
    <row r="11">
      <c r="A11" s="7">
        <v>1092.0</v>
      </c>
      <c r="B11" s="1" t="s">
        <v>65</v>
      </c>
      <c r="C11" s="1"/>
      <c r="D11" s="7">
        <v>4.0</v>
      </c>
      <c r="E11" s="7">
        <v>1.0</v>
      </c>
      <c r="F11" s="7">
        <f t="shared" ref="F11:G11" si="39">(D11-average(D:D))/stdev(D:D)</f>
        <v>0.2569178467</v>
      </c>
      <c r="G11" s="7">
        <f t="shared" si="39"/>
        <v>0.2636207938</v>
      </c>
      <c r="H11" s="7">
        <f t="shared" si="4"/>
        <v>0.2602693202</v>
      </c>
      <c r="I11" s="7">
        <f t="shared" si="5"/>
        <v>0.5101659732</v>
      </c>
      <c r="J11" s="7"/>
      <c r="K11" s="7">
        <v>135.2</v>
      </c>
      <c r="L11" s="7">
        <v>4.0</v>
      </c>
      <c r="M11" s="7">
        <f t="shared" si="6"/>
        <v>88.70472</v>
      </c>
      <c r="N11" s="7">
        <f t="shared" si="7"/>
        <v>0.04937646605</v>
      </c>
      <c r="O11" s="7">
        <f t="shared" si="8"/>
        <v>0.2222081593</v>
      </c>
      <c r="P11" s="7"/>
      <c r="Q11" s="7">
        <v>88.5</v>
      </c>
      <c r="R11" s="7">
        <v>73.34</v>
      </c>
      <c r="S11" s="7">
        <v>89.1</v>
      </c>
      <c r="T11" s="7">
        <v>63.67</v>
      </c>
      <c r="U11" s="7">
        <f t="shared" ref="U11:X11" si="40">(Q11-average(Q:Q))/stdev(Q:Q)</f>
        <v>1.378796425</v>
      </c>
      <c r="V11" s="7">
        <f t="shared" si="40"/>
        <v>0.9423126928</v>
      </c>
      <c r="W11" s="7">
        <f t="shared" si="40"/>
        <v>1.768054128</v>
      </c>
      <c r="X11" s="7">
        <f t="shared" si="40"/>
        <v>1.27503319</v>
      </c>
      <c r="Y11" s="7">
        <f t="shared" si="10"/>
        <v>1.341049109</v>
      </c>
      <c r="Z11" s="7">
        <f t="shared" si="11"/>
        <v>1.158036748</v>
      </c>
      <c r="AA11" s="1"/>
      <c r="AB11" s="9">
        <v>30900.0</v>
      </c>
      <c r="AC11" s="9">
        <v>18200.0</v>
      </c>
      <c r="AD11" s="10">
        <f t="shared" si="34"/>
        <v>4.260071388</v>
      </c>
      <c r="AE11" s="6">
        <f t="shared" si="35"/>
        <v>-0.4110032362</v>
      </c>
      <c r="AF11" s="11">
        <f t="shared" si="36"/>
        <v>0.6263685285</v>
      </c>
      <c r="AG11" s="12">
        <f t="shared" si="37"/>
        <v>-0.2762771785</v>
      </c>
      <c r="AH11" s="11">
        <f t="shared" si="38"/>
        <v>0.175045675</v>
      </c>
      <c r="AI11" s="7">
        <f t="shared" si="12"/>
        <v>0.4183846018</v>
      </c>
      <c r="AJ11" s="1"/>
      <c r="AK11" s="7">
        <f t="shared" si="13"/>
        <v>0.5771988704</v>
      </c>
      <c r="AL11" s="7">
        <v>0.6941680209</v>
      </c>
      <c r="AM11" s="7">
        <f t="shared" si="14"/>
        <v>0.6064411581</v>
      </c>
      <c r="AN11" s="13"/>
      <c r="AO11" s="13"/>
      <c r="AP11" s="1"/>
      <c r="AQ11" s="1"/>
    </row>
    <row r="12">
      <c r="A12" s="7">
        <v>830.0</v>
      </c>
      <c r="B12" s="16" t="s">
        <v>77</v>
      </c>
      <c r="C12" s="1"/>
      <c r="D12" s="7">
        <v>4.0</v>
      </c>
      <c r="E12" s="7">
        <v>1.0</v>
      </c>
      <c r="F12" s="7">
        <f t="shared" ref="F12:G12" si="41">(D12-average(D:D))/stdev(D:D)</f>
        <v>0.2569178467</v>
      </c>
      <c r="G12" s="7">
        <f t="shared" si="41"/>
        <v>0.2636207938</v>
      </c>
      <c r="H12" s="7">
        <f t="shared" si="4"/>
        <v>0.2602693202</v>
      </c>
      <c r="I12" s="7">
        <f t="shared" si="5"/>
        <v>0.5101659732</v>
      </c>
      <c r="J12" s="7"/>
      <c r="K12" s="7">
        <v>384.6</v>
      </c>
      <c r="L12" s="7">
        <v>6.0</v>
      </c>
      <c r="M12" s="7">
        <f t="shared" si="6"/>
        <v>204.3922086</v>
      </c>
      <c r="N12" s="7">
        <f t="shared" si="7"/>
        <v>0.9169071683</v>
      </c>
      <c r="O12" s="7">
        <f t="shared" si="8"/>
        <v>0.9575526974</v>
      </c>
      <c r="P12" s="7"/>
      <c r="Q12" s="7">
        <v>59.58</v>
      </c>
      <c r="R12" s="7">
        <v>60.16</v>
      </c>
      <c r="S12" s="7">
        <v>70.0</v>
      </c>
      <c r="T12" s="7">
        <v>49.24</v>
      </c>
      <c r="U12" s="7">
        <f t="shared" ref="U12:X12" si="42">(Q12-average(Q:Q))/stdev(Q:Q)</f>
        <v>-0.3024428544</v>
      </c>
      <c r="V12" s="7">
        <f t="shared" si="42"/>
        <v>0.1156536939</v>
      </c>
      <c r="W12" s="7">
        <f t="shared" si="42"/>
        <v>0.2652479772</v>
      </c>
      <c r="X12" s="7">
        <f t="shared" si="42"/>
        <v>0.2319746639</v>
      </c>
      <c r="Y12" s="7">
        <f t="shared" si="10"/>
        <v>0.07760837016</v>
      </c>
      <c r="Z12" s="7">
        <f t="shared" si="11"/>
        <v>0.2785827887</v>
      </c>
      <c r="AA12" s="1"/>
      <c r="AB12" s="9">
        <v>581.0</v>
      </c>
      <c r="AC12" s="9">
        <v>219500.0</v>
      </c>
      <c r="AD12" s="10">
        <f t="shared" si="34"/>
        <v>5.341434525</v>
      </c>
      <c r="AE12" s="6">
        <f t="shared" si="35"/>
        <v>376.7969019</v>
      </c>
      <c r="AF12" s="11">
        <f t="shared" si="36"/>
        <v>1.104364792</v>
      </c>
      <c r="AG12" s="12">
        <f t="shared" si="37"/>
        <v>1.347167703</v>
      </c>
      <c r="AH12" s="11">
        <f t="shared" si="38"/>
        <v>1.225766248</v>
      </c>
      <c r="AI12" s="7">
        <f t="shared" si="12"/>
        <v>1.107143282</v>
      </c>
      <c r="AJ12" s="1"/>
      <c r="AK12" s="7">
        <f t="shared" si="13"/>
        <v>0.7133611854</v>
      </c>
      <c r="AL12" s="7">
        <v>0.1469132248</v>
      </c>
      <c r="AM12" s="7">
        <f t="shared" si="14"/>
        <v>0.5717491953</v>
      </c>
      <c r="AN12" s="13"/>
      <c r="AO12" s="13"/>
      <c r="AP12" s="1"/>
      <c r="AQ12" s="1"/>
    </row>
    <row r="13">
      <c r="A13" s="7">
        <v>831.0</v>
      </c>
      <c r="B13" s="1" t="s">
        <v>69</v>
      </c>
      <c r="C13" s="1"/>
      <c r="D13" s="7">
        <v>4.0</v>
      </c>
      <c r="E13" s="7">
        <v>1.0</v>
      </c>
      <c r="F13" s="7">
        <f t="shared" ref="F13:G13" si="43">(D13-average(D:D))/stdev(D:D)</f>
        <v>0.2569178467</v>
      </c>
      <c r="G13" s="7">
        <f t="shared" si="43"/>
        <v>0.2636207938</v>
      </c>
      <c r="H13" s="7">
        <f t="shared" si="4"/>
        <v>0.2602693202</v>
      </c>
      <c r="I13" s="7">
        <f t="shared" si="5"/>
        <v>0.5101659732</v>
      </c>
      <c r="J13" s="7"/>
      <c r="K13" s="7">
        <v>272.2</v>
      </c>
      <c r="L13" s="7">
        <v>6.0</v>
      </c>
      <c r="M13" s="7">
        <f t="shared" si="6"/>
        <v>144.6582402</v>
      </c>
      <c r="N13" s="7">
        <f t="shared" si="7"/>
        <v>0.4689671864</v>
      </c>
      <c r="O13" s="7">
        <f t="shared" si="8"/>
        <v>0.684811789</v>
      </c>
      <c r="P13" s="7"/>
      <c r="Q13" s="7">
        <v>66.52</v>
      </c>
      <c r="R13" s="7">
        <v>68.58</v>
      </c>
      <c r="S13" s="7">
        <v>65.05</v>
      </c>
      <c r="T13" s="7">
        <v>50.97</v>
      </c>
      <c r="U13" s="7">
        <f t="shared" ref="U13:X13" si="44">(Q13-average(Q:Q))/stdev(Q:Q)</f>
        <v>0.1010080653</v>
      </c>
      <c r="V13" s="7">
        <f t="shared" si="44"/>
        <v>0.6437620983</v>
      </c>
      <c r="W13" s="7">
        <f t="shared" si="44"/>
        <v>-0.1242227266</v>
      </c>
      <c r="X13" s="7">
        <f t="shared" si="44"/>
        <v>0.3570260325</v>
      </c>
      <c r="Y13" s="7">
        <f t="shared" si="10"/>
        <v>0.2443933674</v>
      </c>
      <c r="Z13" s="7">
        <f t="shared" si="11"/>
        <v>0.4943615755</v>
      </c>
      <c r="AA13" s="1"/>
      <c r="AB13" s="9">
        <v>7000.0</v>
      </c>
      <c r="AC13" s="9">
        <v>88700.0</v>
      </c>
      <c r="AD13" s="10">
        <f t="shared" si="34"/>
        <v>4.94792362</v>
      </c>
      <c r="AE13" s="6">
        <f t="shared" si="35"/>
        <v>11.67142857</v>
      </c>
      <c r="AF13" s="11">
        <f t="shared" si="36"/>
        <v>0.930420688</v>
      </c>
      <c r="AG13" s="12">
        <f t="shared" si="37"/>
        <v>-0.2242762479</v>
      </c>
      <c r="AH13" s="11">
        <f t="shared" si="38"/>
        <v>0.35307222</v>
      </c>
      <c r="AI13" s="7">
        <f t="shared" si="12"/>
        <v>0.5941988051</v>
      </c>
      <c r="AJ13" s="1"/>
      <c r="AK13" s="7">
        <f t="shared" si="13"/>
        <v>0.5708845357</v>
      </c>
      <c r="AL13" s="7">
        <v>0.4037375891</v>
      </c>
      <c r="AM13" s="7">
        <f t="shared" si="14"/>
        <v>0.5290977991</v>
      </c>
      <c r="AN13" s="13"/>
      <c r="AO13" s="13"/>
      <c r="AP13" s="1"/>
      <c r="AQ13" s="1"/>
    </row>
    <row r="14">
      <c r="A14" s="7">
        <v>865.0</v>
      </c>
      <c r="B14" s="1" t="s">
        <v>73</v>
      </c>
      <c r="C14" s="1"/>
      <c r="D14" s="7">
        <v>4.0</v>
      </c>
      <c r="E14" s="7">
        <v>1.0</v>
      </c>
      <c r="F14" s="7">
        <f t="shared" ref="F14:G14" si="45">(D14-average(D:D))/stdev(D:D)</f>
        <v>0.2569178467</v>
      </c>
      <c r="G14" s="7">
        <f t="shared" si="45"/>
        <v>0.2636207938</v>
      </c>
      <c r="H14" s="7">
        <f t="shared" si="4"/>
        <v>0.2602693202</v>
      </c>
      <c r="I14" s="7">
        <f t="shared" si="5"/>
        <v>0.5101659732</v>
      </c>
      <c r="J14" s="7"/>
      <c r="K14" s="7">
        <v>231.5</v>
      </c>
      <c r="L14" s="7">
        <v>5.0</v>
      </c>
      <c r="M14" s="7">
        <f t="shared" si="6"/>
        <v>136.698435</v>
      </c>
      <c r="N14" s="7">
        <f t="shared" si="7"/>
        <v>0.4092772797</v>
      </c>
      <c r="O14" s="7">
        <f t="shared" si="8"/>
        <v>0.6397478251</v>
      </c>
      <c r="P14" s="7"/>
      <c r="Q14" s="7">
        <v>75.77</v>
      </c>
      <c r="R14" s="7">
        <v>64.51</v>
      </c>
      <c r="S14" s="7">
        <v>78.23</v>
      </c>
      <c r="T14" s="7">
        <v>61.35</v>
      </c>
      <c r="U14" s="7">
        <f t="shared" ref="U14:X14" si="46">(Q14-average(Q:Q))/stdev(Q:Q)</f>
        <v>0.6387488443</v>
      </c>
      <c r="V14" s="7">
        <f t="shared" si="46"/>
        <v>0.3884887959</v>
      </c>
      <c r="W14" s="7">
        <f t="shared" si="46"/>
        <v>0.912792198</v>
      </c>
      <c r="X14" s="7">
        <f t="shared" si="46"/>
        <v>1.107334244</v>
      </c>
      <c r="Y14" s="7">
        <f t="shared" si="10"/>
        <v>0.7618410207</v>
      </c>
      <c r="Z14" s="7">
        <f t="shared" si="11"/>
        <v>0.8728350478</v>
      </c>
      <c r="AA14" s="1"/>
      <c r="AB14" s="9">
        <v>6900.0</v>
      </c>
      <c r="AC14" s="9">
        <v>2300.0</v>
      </c>
      <c r="AD14" s="10">
        <f t="shared" si="34"/>
        <v>3.361727836</v>
      </c>
      <c r="AE14" s="6">
        <f t="shared" si="35"/>
        <v>-0.6666666667</v>
      </c>
      <c r="AF14" s="11">
        <f t="shared" si="36"/>
        <v>0.2292726344</v>
      </c>
      <c r="AG14" s="12">
        <f t="shared" si="37"/>
        <v>-0.2773775146</v>
      </c>
      <c r="AH14" s="11">
        <f t="shared" si="38"/>
        <v>-0.02405244007</v>
      </c>
      <c r="AI14" s="7">
        <f t="shared" si="12"/>
        <v>-0.1550884911</v>
      </c>
      <c r="AJ14" s="1"/>
      <c r="AK14" s="7">
        <f t="shared" si="13"/>
        <v>0.4669150888</v>
      </c>
      <c r="AL14" s="7">
        <v>0.4380781779</v>
      </c>
      <c r="AM14" s="7">
        <f t="shared" si="14"/>
        <v>0.459705861</v>
      </c>
      <c r="AN14" s="13"/>
      <c r="AO14" s="13"/>
      <c r="AP14" s="1"/>
      <c r="AQ14" s="1"/>
    </row>
    <row r="15">
      <c r="A15" s="7">
        <v>176.0</v>
      </c>
      <c r="B15" s="1" t="s">
        <v>62</v>
      </c>
      <c r="C15" s="1"/>
      <c r="D15" s="7">
        <v>3.0</v>
      </c>
      <c r="E15" s="7">
        <v>1.0</v>
      </c>
      <c r="F15" s="7">
        <f t="shared" ref="F15:G15" si="47">(D15-average(D:D))/stdev(D:D)</f>
        <v>-1.912610637</v>
      </c>
      <c r="G15" s="7">
        <f t="shared" si="47"/>
        <v>0.2636207938</v>
      </c>
      <c r="H15" s="7">
        <f t="shared" si="4"/>
        <v>-0.8244949214</v>
      </c>
      <c r="I15" s="7">
        <f t="shared" si="5"/>
        <v>-0.908017027</v>
      </c>
      <c r="J15" s="7"/>
      <c r="K15" s="14">
        <v>442.2</v>
      </c>
      <c r="L15" s="7">
        <v>6.0</v>
      </c>
      <c r="M15" s="7">
        <f t="shared" si="6"/>
        <v>235.0032102</v>
      </c>
      <c r="N15" s="7">
        <f t="shared" si="7"/>
        <v>1.146456483</v>
      </c>
      <c r="O15" s="7">
        <f t="shared" si="8"/>
        <v>1.070727081</v>
      </c>
      <c r="P15" s="7"/>
      <c r="Q15" s="7">
        <v>68.35</v>
      </c>
      <c r="R15" s="7">
        <v>56.02</v>
      </c>
      <c r="S15" s="7">
        <v>71.19</v>
      </c>
      <c r="T15" s="7">
        <v>51.57</v>
      </c>
      <c r="U15" s="7">
        <f t="shared" ref="U15:X15" si="48">(Q15-average(Q:Q))/stdev(Q:Q)</f>
        <v>0.2073935383</v>
      </c>
      <c r="V15" s="7">
        <f t="shared" si="48"/>
        <v>-0.1440100584</v>
      </c>
      <c r="W15" s="7">
        <f t="shared" si="48"/>
        <v>0.3588783081</v>
      </c>
      <c r="X15" s="7">
        <f t="shared" si="48"/>
        <v>0.4003964494</v>
      </c>
      <c r="Y15" s="7">
        <f t="shared" si="10"/>
        <v>0.2056645593</v>
      </c>
      <c r="Z15" s="7">
        <f t="shared" si="11"/>
        <v>0.4535025461</v>
      </c>
      <c r="AA15" s="1"/>
      <c r="AB15" s="9">
        <v>4500000.0</v>
      </c>
      <c r="AC15" s="9">
        <v>1343732.0</v>
      </c>
      <c r="AD15" s="10">
        <f t="shared" si="34"/>
        <v>6.12831266</v>
      </c>
      <c r="AE15" s="6">
        <f t="shared" si="35"/>
        <v>-0.7013928889</v>
      </c>
      <c r="AF15" s="11">
        <f t="shared" si="36"/>
        <v>1.452189492</v>
      </c>
      <c r="AG15" s="12">
        <f t="shared" si="37"/>
        <v>-0.2775269709</v>
      </c>
      <c r="AH15" s="11">
        <f t="shared" si="38"/>
        <v>0.5873312607</v>
      </c>
      <c r="AI15" s="7">
        <f t="shared" si="12"/>
        <v>0.7663754046</v>
      </c>
      <c r="AJ15" s="1"/>
      <c r="AK15" s="7">
        <f t="shared" si="13"/>
        <v>0.3456470013</v>
      </c>
      <c r="AL15" s="7">
        <v>0.7655756302</v>
      </c>
      <c r="AM15" s="7">
        <f t="shared" si="14"/>
        <v>0.4506291585</v>
      </c>
      <c r="AN15" s="13"/>
      <c r="AO15" s="13"/>
      <c r="AP15" s="1"/>
      <c r="AQ15" s="1"/>
    </row>
    <row r="16">
      <c r="A16" s="7">
        <v>945.0</v>
      </c>
      <c r="B16" s="1" t="s">
        <v>70</v>
      </c>
      <c r="C16" s="1"/>
      <c r="D16" s="7">
        <v>4.0</v>
      </c>
      <c r="E16" s="7">
        <v>1.0</v>
      </c>
      <c r="F16" s="7">
        <f t="shared" ref="F16:G16" si="49">(D16-average(D:D))/stdev(D:D)</f>
        <v>0.2569178467</v>
      </c>
      <c r="G16" s="7">
        <f t="shared" si="49"/>
        <v>0.2636207938</v>
      </c>
      <c r="H16" s="7">
        <f t="shared" si="4"/>
        <v>0.2602693202</v>
      </c>
      <c r="I16" s="7">
        <f t="shared" si="5"/>
        <v>0.5101659732</v>
      </c>
      <c r="J16" s="7"/>
      <c r="K16" s="7">
        <v>111.3</v>
      </c>
      <c r="L16" s="7">
        <v>5.0</v>
      </c>
      <c r="M16" s="7">
        <f t="shared" si="6"/>
        <v>65.721537</v>
      </c>
      <c r="N16" s="7">
        <f t="shared" si="7"/>
        <v>-0.1229724814</v>
      </c>
      <c r="O16" s="7">
        <f t="shared" si="8"/>
        <v>-0.3506743238</v>
      </c>
      <c r="P16" s="7"/>
      <c r="Q16" s="7">
        <v>80.7</v>
      </c>
      <c r="R16" s="7">
        <v>84.98</v>
      </c>
      <c r="S16" s="7">
        <v>77.28</v>
      </c>
      <c r="T16" s="7">
        <v>63.38</v>
      </c>
      <c r="U16" s="7">
        <f t="shared" ref="U16:X16" si="50">(Q16-average(Q:Q))/stdev(Q:Q)</f>
        <v>0.9253501461</v>
      </c>
      <c r="V16" s="7">
        <f t="shared" si="50"/>
        <v>1.672381793</v>
      </c>
      <c r="W16" s="7">
        <f t="shared" si="50"/>
        <v>0.8380452953</v>
      </c>
      <c r="X16" s="7">
        <f t="shared" si="50"/>
        <v>1.254070821</v>
      </c>
      <c r="Y16" s="7">
        <f t="shared" si="10"/>
        <v>1.172462014</v>
      </c>
      <c r="Z16" s="7">
        <f t="shared" si="11"/>
        <v>1.082802851</v>
      </c>
      <c r="AA16" s="1"/>
      <c r="AB16" s="9">
        <v>18400.0</v>
      </c>
      <c r="AC16" s="9">
        <v>9900.0</v>
      </c>
      <c r="AD16" s="10">
        <f t="shared" si="34"/>
        <v>3.995635195</v>
      </c>
      <c r="AE16" s="6">
        <f t="shared" si="35"/>
        <v>-0.4619565217</v>
      </c>
      <c r="AF16" s="11">
        <f t="shared" si="36"/>
        <v>0.5094794759</v>
      </c>
      <c r="AG16" s="12">
        <f t="shared" si="37"/>
        <v>-0.2764964736</v>
      </c>
      <c r="AH16" s="11">
        <f t="shared" si="38"/>
        <v>0.1164915012</v>
      </c>
      <c r="AI16" s="7">
        <f t="shared" si="12"/>
        <v>0.3413085132</v>
      </c>
      <c r="AJ16" s="1"/>
      <c r="AK16" s="7">
        <f t="shared" si="13"/>
        <v>0.3959007534</v>
      </c>
      <c r="AL16" s="7">
        <v>0.4618153181</v>
      </c>
      <c r="AM16" s="7">
        <f t="shared" si="14"/>
        <v>0.4123793946</v>
      </c>
      <c r="AN16" s="13"/>
      <c r="AO16" s="13"/>
      <c r="AP16" s="1"/>
      <c r="AQ16" s="1"/>
    </row>
    <row r="17">
      <c r="A17" s="7">
        <v>520.0</v>
      </c>
      <c r="B17" s="1" t="s">
        <v>74</v>
      </c>
      <c r="C17" s="1"/>
      <c r="D17" s="7">
        <v>4.0</v>
      </c>
      <c r="E17" s="7">
        <v>1.0</v>
      </c>
      <c r="F17" s="7">
        <f t="shared" ref="F17:G17" si="51">(D17-average(D:D))/stdev(D:D)</f>
        <v>0.2569178467</v>
      </c>
      <c r="G17" s="7">
        <f t="shared" si="51"/>
        <v>0.2636207938</v>
      </c>
      <c r="H17" s="7">
        <f t="shared" si="4"/>
        <v>0.2602693202</v>
      </c>
      <c r="I17" s="7">
        <f t="shared" si="5"/>
        <v>0.5101659732</v>
      </c>
      <c r="J17" s="7"/>
      <c r="K17" s="7">
        <v>67.9</v>
      </c>
      <c r="L17" s="7">
        <v>7.0</v>
      </c>
      <c r="M17" s="7">
        <f t="shared" si="6"/>
        <v>32.47635951</v>
      </c>
      <c r="N17" s="7">
        <f t="shared" si="7"/>
        <v>-0.3722752584</v>
      </c>
      <c r="O17" s="7">
        <f t="shared" si="8"/>
        <v>-0.6101436375</v>
      </c>
      <c r="P17" s="7"/>
      <c r="Q17" s="7">
        <v>84.1</v>
      </c>
      <c r="R17" s="7">
        <v>78.9</v>
      </c>
      <c r="S17" s="7">
        <v>86.92</v>
      </c>
      <c r="T17" s="7">
        <v>58.91</v>
      </c>
      <c r="U17" s="7">
        <f t="shared" ref="U17:X17" si="52">(Q17-average(Q:Q))/stdev(Q:Q)</f>
        <v>1.123006216</v>
      </c>
      <c r="V17" s="7">
        <f t="shared" si="52"/>
        <v>1.291039858</v>
      </c>
      <c r="W17" s="7">
        <f t="shared" si="52"/>
        <v>1.596529656</v>
      </c>
      <c r="X17" s="7">
        <f t="shared" si="52"/>
        <v>0.9309612157</v>
      </c>
      <c r="Y17" s="7">
        <f t="shared" si="10"/>
        <v>1.235384236</v>
      </c>
      <c r="Z17" s="7">
        <f t="shared" si="11"/>
        <v>1.111478401</v>
      </c>
      <c r="AA17" s="1"/>
      <c r="AB17" s="9">
        <v>19500.0</v>
      </c>
      <c r="AC17" s="9">
        <v>310700.0</v>
      </c>
      <c r="AD17" s="10">
        <f t="shared" si="34"/>
        <v>5.492341253</v>
      </c>
      <c r="AE17" s="6">
        <f t="shared" si="35"/>
        <v>14.93333333</v>
      </c>
      <c r="AF17" s="11">
        <f t="shared" si="36"/>
        <v>1.171070277</v>
      </c>
      <c r="AG17" s="12">
        <f t="shared" si="37"/>
        <v>-0.2102375109</v>
      </c>
      <c r="AH17" s="11">
        <f t="shared" si="38"/>
        <v>0.4804163832</v>
      </c>
      <c r="AI17" s="7">
        <f t="shared" si="12"/>
        <v>0.6931207566</v>
      </c>
      <c r="AJ17" s="1"/>
      <c r="AK17" s="7">
        <f t="shared" si="13"/>
        <v>0.4261553734</v>
      </c>
      <c r="AL17" s="7">
        <v>0.3501858682</v>
      </c>
      <c r="AM17" s="7">
        <f t="shared" si="14"/>
        <v>0.4071629971</v>
      </c>
      <c r="AN17" s="13"/>
      <c r="AO17" s="13"/>
      <c r="AP17" s="1"/>
      <c r="AQ17" s="1"/>
    </row>
    <row r="18">
      <c r="A18" s="7">
        <v>808.0</v>
      </c>
      <c r="B18" s="1" t="s">
        <v>67</v>
      </c>
      <c r="C18" s="1"/>
      <c r="D18" s="7">
        <v>4.0</v>
      </c>
      <c r="E18" s="7">
        <v>1.0</v>
      </c>
      <c r="F18" s="7">
        <f t="shared" ref="F18:G18" si="53">(D18-average(D:D))/stdev(D:D)</f>
        <v>0.2569178467</v>
      </c>
      <c r="G18" s="7">
        <f t="shared" si="53"/>
        <v>0.2636207938</v>
      </c>
      <c r="H18" s="7">
        <f t="shared" si="4"/>
        <v>0.2602693202</v>
      </c>
      <c r="I18" s="7">
        <f t="shared" si="5"/>
        <v>0.5101659732</v>
      </c>
      <c r="J18" s="7"/>
      <c r="K18" s="7">
        <v>63.1</v>
      </c>
      <c r="L18" s="7">
        <v>6.0</v>
      </c>
      <c r="M18" s="7">
        <f t="shared" si="6"/>
        <v>33.5339271</v>
      </c>
      <c r="N18" s="7">
        <f t="shared" si="7"/>
        <v>-0.3643446484</v>
      </c>
      <c r="O18" s="7">
        <f t="shared" si="8"/>
        <v>-0.6036096821</v>
      </c>
      <c r="P18" s="7"/>
      <c r="Q18" s="7">
        <v>87.48</v>
      </c>
      <c r="R18" s="7">
        <v>82.89</v>
      </c>
      <c r="S18" s="7">
        <v>82.16</v>
      </c>
      <c r="T18" s="7">
        <v>76.01</v>
      </c>
      <c r="U18" s="7">
        <f t="shared" ref="U18:X18" si="54">(Q18-average(Q:Q))/stdev(Q:Q)</f>
        <v>1.319499604</v>
      </c>
      <c r="V18" s="7">
        <f t="shared" si="54"/>
        <v>1.541295503</v>
      </c>
      <c r="W18" s="7">
        <f t="shared" si="54"/>
        <v>1.222008333</v>
      </c>
      <c r="X18" s="7">
        <f t="shared" si="54"/>
        <v>2.167018096</v>
      </c>
      <c r="Y18" s="7">
        <f t="shared" si="10"/>
        <v>1.562455384</v>
      </c>
      <c r="Z18" s="7">
        <f t="shared" si="11"/>
        <v>1.249982153</v>
      </c>
      <c r="AA18" s="1"/>
      <c r="AB18" s="14">
        <v>17252.0</v>
      </c>
      <c r="AC18" s="9">
        <v>7500.0</v>
      </c>
      <c r="AD18" s="10">
        <f t="shared" si="34"/>
        <v>3.875061263</v>
      </c>
      <c r="AE18" s="6">
        <f t="shared" si="35"/>
        <v>-0.565267795</v>
      </c>
      <c r="AF18" s="11">
        <f t="shared" si="36"/>
        <v>0.4561820343</v>
      </c>
      <c r="AG18" s="12">
        <f t="shared" si="37"/>
        <v>-0.2769411094</v>
      </c>
      <c r="AH18" s="11">
        <f t="shared" si="38"/>
        <v>0.08962046246</v>
      </c>
      <c r="AI18" s="7">
        <f t="shared" si="12"/>
        <v>0.2993667691</v>
      </c>
      <c r="AJ18" s="1"/>
      <c r="AK18" s="7">
        <f t="shared" si="13"/>
        <v>0.3639763034</v>
      </c>
      <c r="AL18" s="13">
        <v>0.4794402125</v>
      </c>
      <c r="AM18" s="7">
        <f t="shared" si="14"/>
        <v>0.3928422807</v>
      </c>
      <c r="AN18" s="13"/>
      <c r="AO18" s="13"/>
      <c r="AP18" s="1"/>
      <c r="AQ18" s="1"/>
    </row>
    <row r="19">
      <c r="A19" s="7">
        <v>758.0</v>
      </c>
      <c r="B19" s="1" t="s">
        <v>64</v>
      </c>
      <c r="C19" s="1"/>
      <c r="D19" s="7">
        <v>2.0</v>
      </c>
      <c r="E19" s="7">
        <v>1.0</v>
      </c>
      <c r="F19" s="7">
        <f t="shared" ref="F19:G19" si="55">(D19-average(D:D))/stdev(D:D)</f>
        <v>-4.08213912</v>
      </c>
      <c r="G19" s="7">
        <f t="shared" si="55"/>
        <v>0.2636207938</v>
      </c>
      <c r="H19" s="7">
        <f t="shared" si="4"/>
        <v>-1.909259163</v>
      </c>
      <c r="I19" s="7">
        <f t="shared" si="5"/>
        <v>-1.381759445</v>
      </c>
      <c r="J19" s="7"/>
      <c r="K19" s="7">
        <v>350.4</v>
      </c>
      <c r="L19" s="7">
        <v>6.0</v>
      </c>
      <c r="M19" s="7">
        <f t="shared" si="6"/>
        <v>186.2169264</v>
      </c>
      <c r="N19" s="7">
        <f t="shared" si="7"/>
        <v>0.7806122628</v>
      </c>
      <c r="O19" s="7">
        <f t="shared" si="8"/>
        <v>0.8835226442</v>
      </c>
      <c r="P19" s="7"/>
      <c r="Q19" s="7">
        <v>72.38</v>
      </c>
      <c r="R19" s="7">
        <v>73.13</v>
      </c>
      <c r="S19" s="7">
        <v>78.65</v>
      </c>
      <c r="T19" s="7">
        <v>63.24</v>
      </c>
      <c r="U19" s="7">
        <f t="shared" ref="U19:X19" si="56">(Q19-average(Q:Q))/stdev(Q:Q)</f>
        <v>0.4416741156</v>
      </c>
      <c r="V19" s="7">
        <f t="shared" si="56"/>
        <v>0.929141343</v>
      </c>
      <c r="W19" s="7">
        <f t="shared" si="56"/>
        <v>0.9458381971</v>
      </c>
      <c r="X19" s="7">
        <f t="shared" si="56"/>
        <v>1.243951057</v>
      </c>
      <c r="Y19" s="7">
        <f t="shared" si="10"/>
        <v>0.8901511783</v>
      </c>
      <c r="Z19" s="7">
        <f t="shared" si="11"/>
        <v>0.9434782341</v>
      </c>
      <c r="AA19" s="1"/>
      <c r="AB19" s="17">
        <v>328900.0</v>
      </c>
      <c r="AC19" s="17">
        <v>263900.0</v>
      </c>
      <c r="AD19" s="10">
        <f t="shared" si="34"/>
        <v>5.42143939</v>
      </c>
      <c r="AE19" s="6">
        <f t="shared" si="35"/>
        <v>-0.1976284585</v>
      </c>
      <c r="AF19" s="11">
        <f t="shared" si="36"/>
        <v>1.13972944</v>
      </c>
      <c r="AG19" s="12">
        <f t="shared" si="37"/>
        <v>-0.2753588462</v>
      </c>
      <c r="AH19" s="11">
        <f t="shared" si="38"/>
        <v>0.4321852971</v>
      </c>
      <c r="AI19" s="7">
        <f t="shared" si="12"/>
        <v>0.6574080142</v>
      </c>
      <c r="AJ19" s="1"/>
      <c r="AK19" s="7">
        <f t="shared" si="13"/>
        <v>0.2756623619</v>
      </c>
      <c r="AL19" s="13">
        <v>0.532552925537555</v>
      </c>
      <c r="AM19" s="7">
        <f t="shared" si="14"/>
        <v>0.3398850028</v>
      </c>
      <c r="AN19" s="13"/>
      <c r="AO19" s="13"/>
      <c r="AP19" s="1"/>
      <c r="AQ19" s="1"/>
    </row>
    <row r="20">
      <c r="A20" s="7">
        <v>823.0</v>
      </c>
      <c r="B20" s="1" t="s">
        <v>88</v>
      </c>
      <c r="C20" s="1"/>
      <c r="D20" s="7">
        <v>4.0</v>
      </c>
      <c r="E20" s="7">
        <v>1.0</v>
      </c>
      <c r="F20" s="7">
        <f t="shared" ref="F20:G20" si="57">(D20-average(D:D))/stdev(D:D)</f>
        <v>0.2569178467</v>
      </c>
      <c r="G20" s="7">
        <f t="shared" si="57"/>
        <v>0.2636207938</v>
      </c>
      <c r="H20" s="7">
        <f t="shared" si="4"/>
        <v>0.2602693202</v>
      </c>
      <c r="I20" s="7">
        <f t="shared" si="5"/>
        <v>0.5101659732</v>
      </c>
      <c r="J20" s="7"/>
      <c r="K20" s="7">
        <v>81.4</v>
      </c>
      <c r="L20" s="7">
        <v>6.0</v>
      </c>
      <c r="M20" s="7">
        <f t="shared" si="6"/>
        <v>43.2592974</v>
      </c>
      <c r="N20" s="7">
        <f t="shared" si="7"/>
        <v>-0.2914149182</v>
      </c>
      <c r="O20" s="7">
        <f t="shared" si="8"/>
        <v>-0.5398286008</v>
      </c>
      <c r="P20" s="7"/>
      <c r="Q20" s="7">
        <v>63.66</v>
      </c>
      <c r="R20" s="7">
        <v>62.65</v>
      </c>
      <c r="S20" s="7">
        <v>69.43</v>
      </c>
      <c r="T20" s="7">
        <v>58.53</v>
      </c>
      <c r="U20" s="7">
        <f t="shared" ref="U20:X20" si="58">(Q20-average(Q:Q))/stdev(Q:Q)</f>
        <v>-0.06525557022</v>
      </c>
      <c r="V20" s="7">
        <f t="shared" si="58"/>
        <v>0.2718282696</v>
      </c>
      <c r="W20" s="7">
        <f t="shared" si="58"/>
        <v>0.2203998356</v>
      </c>
      <c r="X20" s="7">
        <f t="shared" si="58"/>
        <v>0.903493285</v>
      </c>
      <c r="Y20" s="7">
        <f t="shared" si="10"/>
        <v>0.332616455</v>
      </c>
      <c r="Z20" s="7">
        <f t="shared" si="11"/>
        <v>0.5767291002</v>
      </c>
      <c r="AA20" s="1"/>
      <c r="AB20" s="9">
        <v>1100.0</v>
      </c>
      <c r="AC20" s="9">
        <v>1315936.0</v>
      </c>
      <c r="AD20" s="10">
        <f t="shared" si="34"/>
        <v>6.119234768</v>
      </c>
      <c r="AE20" s="6">
        <f t="shared" si="35"/>
        <v>1195.305455</v>
      </c>
      <c r="AF20" s="11">
        <f t="shared" si="36"/>
        <v>1.448176781</v>
      </c>
      <c r="AG20" s="12">
        <f t="shared" si="37"/>
        <v>4.869902784</v>
      </c>
      <c r="AH20" s="11">
        <f t="shared" si="38"/>
        <v>3.159039783</v>
      </c>
      <c r="AI20" s="7">
        <f t="shared" si="12"/>
        <v>1.777368781</v>
      </c>
      <c r="AJ20" s="1"/>
      <c r="AK20" s="7">
        <f t="shared" si="13"/>
        <v>0.5811088133</v>
      </c>
      <c r="AL20" s="7">
        <v>-0.4734155494</v>
      </c>
      <c r="AM20" s="7">
        <f t="shared" si="14"/>
        <v>0.3174777226</v>
      </c>
      <c r="AN20" s="13"/>
      <c r="AO20" s="13"/>
      <c r="AP20" s="1"/>
      <c r="AQ20" s="1"/>
    </row>
    <row r="21">
      <c r="A21" s="7">
        <v>934.0</v>
      </c>
      <c r="B21" s="16" t="s">
        <v>81</v>
      </c>
      <c r="C21" s="1"/>
      <c r="D21" s="7">
        <v>4.0</v>
      </c>
      <c r="E21" s="7">
        <v>1.0</v>
      </c>
      <c r="F21" s="7">
        <f t="shared" ref="F21:G21" si="59">(D21-average(D:D))/stdev(D:D)</f>
        <v>0.2569178467</v>
      </c>
      <c r="G21" s="7">
        <f t="shared" si="59"/>
        <v>0.2636207938</v>
      </c>
      <c r="H21" s="7">
        <f t="shared" si="4"/>
        <v>0.2602693202</v>
      </c>
      <c r="I21" s="7">
        <f t="shared" si="5"/>
        <v>0.5101659732</v>
      </c>
      <c r="J21" s="7"/>
      <c r="K21" s="7">
        <v>105.4</v>
      </c>
      <c r="L21" s="7">
        <v>5.0</v>
      </c>
      <c r="M21" s="7">
        <f t="shared" si="6"/>
        <v>62.237646</v>
      </c>
      <c r="N21" s="7">
        <f t="shared" si="7"/>
        <v>-0.1490978856</v>
      </c>
      <c r="O21" s="7">
        <f t="shared" si="8"/>
        <v>-0.3861319536</v>
      </c>
      <c r="P21" s="7"/>
      <c r="Q21" s="7">
        <v>65.47</v>
      </c>
      <c r="R21" s="7">
        <v>70.11</v>
      </c>
      <c r="S21" s="7">
        <v>78.4</v>
      </c>
      <c r="T21" s="7">
        <v>47.63</v>
      </c>
      <c r="U21" s="7">
        <f t="shared" ref="U21:X21" si="60">(Q21-average(Q:Q))/stdev(Q:Q)</f>
        <v>0.03996722007</v>
      </c>
      <c r="V21" s="7">
        <f t="shared" si="60"/>
        <v>0.7397247894</v>
      </c>
      <c r="W21" s="7">
        <f t="shared" si="60"/>
        <v>0.9261679596</v>
      </c>
      <c r="X21" s="7">
        <f t="shared" si="60"/>
        <v>0.1155973786</v>
      </c>
      <c r="Y21" s="7">
        <f t="shared" si="10"/>
        <v>0.4553643369</v>
      </c>
      <c r="Z21" s="7">
        <f t="shared" si="11"/>
        <v>0.6748068886</v>
      </c>
      <c r="AA21" s="1"/>
      <c r="AB21" s="9">
        <v>8000.0</v>
      </c>
      <c r="AC21" s="9">
        <v>14700.0</v>
      </c>
      <c r="AD21" s="10">
        <f t="shared" si="34"/>
        <v>4.167317335</v>
      </c>
      <c r="AE21" s="6">
        <f t="shared" si="35"/>
        <v>0.8375</v>
      </c>
      <c r="AF21" s="11">
        <f t="shared" si="36"/>
        <v>0.5853683414</v>
      </c>
      <c r="AG21" s="12">
        <f t="shared" si="37"/>
        <v>-0.2709038123</v>
      </c>
      <c r="AH21" s="11">
        <f t="shared" si="38"/>
        <v>0.1572322645</v>
      </c>
      <c r="AI21" s="7">
        <f t="shared" si="12"/>
        <v>0.3965252382</v>
      </c>
      <c r="AJ21" s="1"/>
      <c r="AK21" s="7">
        <f t="shared" si="13"/>
        <v>0.2988415366</v>
      </c>
      <c r="AL21" s="7">
        <v>0.2510049366</v>
      </c>
      <c r="AM21" s="7">
        <f t="shared" si="14"/>
        <v>0.2868823866</v>
      </c>
      <c r="AN21" s="13"/>
      <c r="AO21" s="13"/>
      <c r="AP21" s="1"/>
      <c r="AQ21" s="1"/>
    </row>
    <row r="22">
      <c r="A22" s="7">
        <v>505.0</v>
      </c>
      <c r="B22" s="1" t="s">
        <v>68</v>
      </c>
      <c r="C22" s="1"/>
      <c r="D22" s="7">
        <v>4.0</v>
      </c>
      <c r="E22" s="7">
        <v>1.0</v>
      </c>
      <c r="F22" s="7">
        <f t="shared" ref="F22:G22" si="61">(D22-average(D:D))/stdev(D:D)</f>
        <v>0.2569178467</v>
      </c>
      <c r="G22" s="7">
        <f t="shared" si="61"/>
        <v>0.2636207938</v>
      </c>
      <c r="H22" s="7">
        <f t="shared" si="4"/>
        <v>0.2602693202</v>
      </c>
      <c r="I22" s="7">
        <f t="shared" si="5"/>
        <v>0.5101659732</v>
      </c>
      <c r="J22" s="7"/>
      <c r="K22" s="7">
        <v>86.4</v>
      </c>
      <c r="L22" s="7">
        <v>7.0</v>
      </c>
      <c r="M22" s="7">
        <f t="shared" si="6"/>
        <v>41.32485216</v>
      </c>
      <c r="N22" s="7">
        <f t="shared" si="7"/>
        <v>-0.3059211596</v>
      </c>
      <c r="O22" s="7">
        <f t="shared" si="8"/>
        <v>-0.5531014008</v>
      </c>
      <c r="P22" s="7"/>
      <c r="Q22" s="7">
        <v>62.92</v>
      </c>
      <c r="R22" s="7">
        <v>71.91</v>
      </c>
      <c r="S22" s="7">
        <v>69.29</v>
      </c>
      <c r="T22" s="7">
        <v>64.58</v>
      </c>
      <c r="U22" s="7">
        <f t="shared" ref="U22:X22" si="62">(Q22-average(Q:Q))/stdev(Q:Q)</f>
        <v>-0.1082748325</v>
      </c>
      <c r="V22" s="7">
        <f t="shared" si="62"/>
        <v>0.852622073</v>
      </c>
      <c r="W22" s="7">
        <f t="shared" si="62"/>
        <v>0.2093845025</v>
      </c>
      <c r="X22" s="7">
        <f t="shared" si="62"/>
        <v>1.340811655</v>
      </c>
      <c r="Y22" s="7">
        <f t="shared" si="10"/>
        <v>0.5736358495</v>
      </c>
      <c r="Z22" s="7">
        <f t="shared" si="11"/>
        <v>0.7573875161</v>
      </c>
      <c r="AA22" s="1"/>
      <c r="AB22" s="9">
        <v>8000.0</v>
      </c>
      <c r="AC22" s="9">
        <v>6500.0</v>
      </c>
      <c r="AD22" s="10">
        <f t="shared" si="34"/>
        <v>3.812913357</v>
      </c>
      <c r="AE22" s="6">
        <f t="shared" si="35"/>
        <v>-0.1875</v>
      </c>
      <c r="AF22" s="11">
        <f t="shared" si="36"/>
        <v>0.4287107194</v>
      </c>
      <c r="AG22" s="12">
        <f t="shared" si="37"/>
        <v>-0.2753152549</v>
      </c>
      <c r="AH22" s="11">
        <f t="shared" si="38"/>
        <v>0.0766977323</v>
      </c>
      <c r="AI22" s="7">
        <f t="shared" si="12"/>
        <v>0.2769435544</v>
      </c>
      <c r="AJ22" s="1"/>
      <c r="AK22" s="7">
        <f t="shared" si="13"/>
        <v>0.2478489107</v>
      </c>
      <c r="AL22" s="7">
        <v>0.3848181145</v>
      </c>
      <c r="AM22" s="7">
        <f t="shared" si="14"/>
        <v>0.2820912117</v>
      </c>
      <c r="AN22" s="13"/>
      <c r="AO22" s="13"/>
      <c r="AP22" s="1"/>
      <c r="AQ22" s="1"/>
    </row>
    <row r="23">
      <c r="A23" s="7">
        <v>1062.0</v>
      </c>
      <c r="B23" s="1" t="s">
        <v>90</v>
      </c>
      <c r="C23" s="1"/>
      <c r="D23" s="7">
        <v>4.0</v>
      </c>
      <c r="E23" s="7">
        <v>1.0</v>
      </c>
      <c r="F23" s="7">
        <f t="shared" ref="F23:G23" si="63">(D23-average(D:D))/stdev(D:D)</f>
        <v>0.2569178467</v>
      </c>
      <c r="G23" s="7">
        <f t="shared" si="63"/>
        <v>0.2636207938</v>
      </c>
      <c r="H23" s="7">
        <f t="shared" si="4"/>
        <v>0.2602693202</v>
      </c>
      <c r="I23" s="7">
        <f t="shared" si="5"/>
        <v>0.5101659732</v>
      </c>
      <c r="J23" s="7"/>
      <c r="K23" s="7">
        <v>86.2</v>
      </c>
      <c r="L23" s="7">
        <v>4.0</v>
      </c>
      <c r="M23" s="7">
        <f t="shared" si="6"/>
        <v>56.55582</v>
      </c>
      <c r="N23" s="7">
        <f t="shared" si="7"/>
        <v>-0.1917054187</v>
      </c>
      <c r="O23" s="7">
        <f t="shared" si="8"/>
        <v>-0.4378417736</v>
      </c>
      <c r="P23" s="7"/>
      <c r="Q23" s="7">
        <v>72.56</v>
      </c>
      <c r="R23" s="7">
        <v>64.38</v>
      </c>
      <c r="S23" s="7">
        <v>75.66</v>
      </c>
      <c r="T23" s="7">
        <v>50.94</v>
      </c>
      <c r="U23" s="7">
        <f t="shared" ref="U23:X23" si="64">(Q23-average(Q:Q))/stdev(Q:Q)</f>
        <v>0.4521382605</v>
      </c>
      <c r="V23" s="7">
        <f t="shared" si="64"/>
        <v>0.3803351032</v>
      </c>
      <c r="W23" s="7">
        <f t="shared" si="64"/>
        <v>0.7105821558</v>
      </c>
      <c r="X23" s="7">
        <f t="shared" si="64"/>
        <v>0.3548575117</v>
      </c>
      <c r="Y23" s="7">
        <f t="shared" si="10"/>
        <v>0.4744782578</v>
      </c>
      <c r="Z23" s="7">
        <f t="shared" si="11"/>
        <v>0.688823822</v>
      </c>
      <c r="AA23" s="1"/>
      <c r="AB23" s="9">
        <v>732.0</v>
      </c>
      <c r="AC23" s="9">
        <v>26567.0</v>
      </c>
      <c r="AD23" s="10">
        <f t="shared" si="34"/>
        <v>4.424342516</v>
      </c>
      <c r="AE23" s="6">
        <f t="shared" si="35"/>
        <v>35.29371585</v>
      </c>
      <c r="AF23" s="11">
        <f t="shared" si="36"/>
        <v>0.6989814951</v>
      </c>
      <c r="AG23" s="12">
        <f t="shared" si="37"/>
        <v>-0.122609552</v>
      </c>
      <c r="AH23" s="11">
        <f t="shared" si="38"/>
        <v>0.2881859715</v>
      </c>
      <c r="AI23" s="7">
        <f t="shared" si="12"/>
        <v>0.5368295554</v>
      </c>
      <c r="AJ23" s="1"/>
      <c r="AK23" s="7">
        <f t="shared" si="13"/>
        <v>0.3244943943</v>
      </c>
      <c r="AL23" s="7">
        <v>0.04618592342</v>
      </c>
      <c r="AM23" s="7">
        <f t="shared" si="14"/>
        <v>0.2549172765</v>
      </c>
      <c r="AN23" s="13"/>
      <c r="AO23" s="13"/>
      <c r="AP23" s="1"/>
      <c r="AQ23" s="1"/>
    </row>
    <row r="24">
      <c r="A24" s="7">
        <v>1087.0</v>
      </c>
      <c r="B24" s="1" t="s">
        <v>89</v>
      </c>
      <c r="C24" s="1"/>
      <c r="D24" s="7">
        <v>4.0</v>
      </c>
      <c r="E24" s="7">
        <v>1.0</v>
      </c>
      <c r="F24" s="7">
        <f t="shared" ref="F24:G24" si="65">(D24-average(D:D))/stdev(D:D)</f>
        <v>0.2569178467</v>
      </c>
      <c r="G24" s="7">
        <f t="shared" si="65"/>
        <v>0.2636207938</v>
      </c>
      <c r="H24" s="7">
        <f t="shared" si="4"/>
        <v>0.2602693202</v>
      </c>
      <c r="I24" s="7">
        <f t="shared" si="5"/>
        <v>0.5101659732</v>
      </c>
      <c r="J24" s="7"/>
      <c r="K24" s="7">
        <v>96.2</v>
      </c>
      <c r="L24" s="7">
        <v>3.0</v>
      </c>
      <c r="M24" s="7">
        <f t="shared" si="6"/>
        <v>70.1298</v>
      </c>
      <c r="N24" s="7">
        <f t="shared" si="7"/>
        <v>-0.08991528958</v>
      </c>
      <c r="O24" s="7">
        <f t="shared" si="8"/>
        <v>-0.2998587827</v>
      </c>
      <c r="P24" s="7"/>
      <c r="Q24" s="7">
        <v>76.66</v>
      </c>
      <c r="R24" s="7">
        <v>59.94</v>
      </c>
      <c r="S24" s="7">
        <v>64.9</v>
      </c>
      <c r="T24" s="7">
        <v>50.85</v>
      </c>
      <c r="U24" s="7">
        <f t="shared" ref="U24:X24" si="66">(Q24-average(Q:Q))/stdev(Q:Q)</f>
        <v>0.6904882274</v>
      </c>
      <c r="V24" s="7">
        <f t="shared" si="66"/>
        <v>0.101855137</v>
      </c>
      <c r="W24" s="7">
        <f t="shared" si="66"/>
        <v>-0.1360248692</v>
      </c>
      <c r="X24" s="7">
        <f t="shared" si="66"/>
        <v>0.3483519491</v>
      </c>
      <c r="Y24" s="7">
        <f t="shared" si="10"/>
        <v>0.2511676111</v>
      </c>
      <c r="Z24" s="7">
        <f t="shared" si="11"/>
        <v>0.501166251</v>
      </c>
      <c r="AA24" s="1"/>
      <c r="AB24" s="9">
        <v>5600.0</v>
      </c>
      <c r="AC24" s="9">
        <v>20600.0</v>
      </c>
      <c r="AD24" s="10">
        <f t="shared" si="34"/>
        <v>4.31386722</v>
      </c>
      <c r="AE24" s="6">
        <f t="shared" si="35"/>
        <v>2.678571429</v>
      </c>
      <c r="AF24" s="11">
        <f t="shared" si="36"/>
        <v>0.6501479657</v>
      </c>
      <c r="AG24" s="12">
        <f t="shared" si="37"/>
        <v>-0.2629801237</v>
      </c>
      <c r="AH24" s="11">
        <f t="shared" si="38"/>
        <v>0.193583921</v>
      </c>
      <c r="AI24" s="7">
        <f t="shared" si="12"/>
        <v>0.4399817281</v>
      </c>
      <c r="AJ24" s="1"/>
      <c r="AK24" s="7">
        <f t="shared" si="13"/>
        <v>0.2878637924</v>
      </c>
      <c r="AL24" s="7">
        <v>0.06051511277</v>
      </c>
      <c r="AM24" s="7">
        <f t="shared" si="14"/>
        <v>0.2310266225</v>
      </c>
      <c r="AN24" s="13"/>
      <c r="AO24" s="13"/>
      <c r="AP24" s="1"/>
      <c r="AQ24" s="1"/>
    </row>
    <row r="25">
      <c r="A25" s="7">
        <v>755.0</v>
      </c>
      <c r="B25" s="1" t="s">
        <v>84</v>
      </c>
      <c r="C25" s="1"/>
      <c r="D25" s="7">
        <v>4.0</v>
      </c>
      <c r="E25" s="7">
        <v>1.0</v>
      </c>
      <c r="F25" s="7">
        <f t="shared" ref="F25:G25" si="67">(D25-average(D:D))/stdev(D:D)</f>
        <v>0.2569178467</v>
      </c>
      <c r="G25" s="7">
        <f t="shared" si="67"/>
        <v>0.2636207938</v>
      </c>
      <c r="H25" s="7">
        <f t="shared" si="4"/>
        <v>0.2602693202</v>
      </c>
      <c r="I25" s="7">
        <f t="shared" si="5"/>
        <v>0.5101659732</v>
      </c>
      <c r="J25" s="7"/>
      <c r="K25" s="7">
        <v>59.4</v>
      </c>
      <c r="L25" s="7">
        <v>6.0</v>
      </c>
      <c r="M25" s="7">
        <f t="shared" si="6"/>
        <v>31.5675954</v>
      </c>
      <c r="N25" s="7">
        <f t="shared" si="7"/>
        <v>-0.3790900036</v>
      </c>
      <c r="O25" s="7">
        <f t="shared" si="8"/>
        <v>-0.6157028534</v>
      </c>
      <c r="P25" s="7"/>
      <c r="Q25" s="7">
        <v>79.77</v>
      </c>
      <c r="R25" s="7">
        <v>74.26</v>
      </c>
      <c r="S25" s="7">
        <v>73.65</v>
      </c>
      <c r="T25" s="7">
        <v>54.01</v>
      </c>
      <c r="U25" s="7">
        <f t="shared" ref="U25:X25" si="68">(Q25-average(Q:Q))/stdev(Q:Q)</f>
        <v>0.8712853975</v>
      </c>
      <c r="V25" s="7">
        <f t="shared" si="68"/>
        <v>1.000015749</v>
      </c>
      <c r="W25" s="7">
        <f t="shared" si="68"/>
        <v>0.5524334458</v>
      </c>
      <c r="X25" s="7">
        <f t="shared" si="68"/>
        <v>0.576769478</v>
      </c>
      <c r="Y25" s="7">
        <f t="shared" si="10"/>
        <v>0.7501260175</v>
      </c>
      <c r="Z25" s="7">
        <f t="shared" si="11"/>
        <v>0.866098157</v>
      </c>
      <c r="AA25" s="1"/>
      <c r="AB25" s="19">
        <v>8800.0</v>
      </c>
      <c r="AC25" s="17">
        <v>6700.0</v>
      </c>
      <c r="AD25" s="10">
        <f t="shared" si="34"/>
        <v>3.826074803</v>
      </c>
      <c r="AE25" s="6">
        <f t="shared" si="35"/>
        <v>-0.2386363636</v>
      </c>
      <c r="AF25" s="11">
        <f t="shared" si="36"/>
        <v>0.4345284895</v>
      </c>
      <c r="AG25" s="12">
        <f t="shared" si="37"/>
        <v>-0.2755353379</v>
      </c>
      <c r="AH25" s="11">
        <f t="shared" si="38"/>
        <v>0.07949657578</v>
      </c>
      <c r="AI25" s="7">
        <f t="shared" si="12"/>
        <v>0.2819513713</v>
      </c>
      <c r="AJ25" s="1"/>
      <c r="AK25" s="7">
        <f t="shared" si="13"/>
        <v>0.260628162</v>
      </c>
      <c r="AL25" s="13">
        <v>0.138618852</v>
      </c>
      <c r="AM25" s="7">
        <f t="shared" si="14"/>
        <v>0.2301258345</v>
      </c>
      <c r="AN25" s="13"/>
      <c r="AO25" s="13"/>
      <c r="AP25" s="1"/>
      <c r="AQ25" s="1"/>
    </row>
    <row r="26">
      <c r="A26" s="7">
        <v>814.0</v>
      </c>
      <c r="B26" s="1" t="s">
        <v>78</v>
      </c>
      <c r="C26" s="1"/>
      <c r="D26" s="7">
        <v>4.0</v>
      </c>
      <c r="E26" s="7">
        <v>1.0</v>
      </c>
      <c r="F26" s="7">
        <f t="shared" ref="F26:G26" si="69">(D26-average(D:D))/stdev(D:D)</f>
        <v>0.2569178467</v>
      </c>
      <c r="G26" s="7">
        <f t="shared" si="69"/>
        <v>0.2636207938</v>
      </c>
      <c r="H26" s="7">
        <f t="shared" si="4"/>
        <v>0.2602693202</v>
      </c>
      <c r="I26" s="7">
        <f t="shared" si="5"/>
        <v>0.5101659732</v>
      </c>
      <c r="J26" s="7"/>
      <c r="K26" s="7">
        <v>162.2</v>
      </c>
      <c r="L26" s="7">
        <v>6.0</v>
      </c>
      <c r="M26" s="7">
        <f t="shared" si="6"/>
        <v>86.1997302</v>
      </c>
      <c r="N26" s="7">
        <f t="shared" si="7"/>
        <v>0.03059175919</v>
      </c>
      <c r="O26" s="7">
        <f t="shared" si="8"/>
        <v>0.1749050005</v>
      </c>
      <c r="P26" s="7"/>
      <c r="Q26" s="7">
        <v>66.09</v>
      </c>
      <c r="R26" s="7">
        <v>66.18</v>
      </c>
      <c r="S26" s="7">
        <v>71.48</v>
      </c>
      <c r="T26" s="7">
        <v>50.13</v>
      </c>
      <c r="U26" s="7">
        <f t="shared" ref="U26:X26" si="70">(Q26-average(Q:Q))/stdev(Q:Q)</f>
        <v>0.0760103858</v>
      </c>
      <c r="V26" s="7">
        <f t="shared" si="70"/>
        <v>0.4932323868</v>
      </c>
      <c r="W26" s="7">
        <f t="shared" si="70"/>
        <v>0.3816957837</v>
      </c>
      <c r="X26" s="7">
        <f t="shared" si="70"/>
        <v>0.2963074489</v>
      </c>
      <c r="Y26" s="7">
        <f t="shared" si="10"/>
        <v>0.3118115013</v>
      </c>
      <c r="Z26" s="7">
        <f t="shared" si="11"/>
        <v>0.5584008429</v>
      </c>
      <c r="AA26" s="1"/>
      <c r="AB26" s="20">
        <v>1600.0</v>
      </c>
      <c r="AC26" s="17">
        <v>230.0</v>
      </c>
      <c r="AD26" s="10">
        <f t="shared" si="34"/>
        <v>2.361727836</v>
      </c>
      <c r="AE26" s="6">
        <f t="shared" si="35"/>
        <v>-0.85625</v>
      </c>
      <c r="AF26" s="11">
        <f t="shared" si="36"/>
        <v>-0.2127585831</v>
      </c>
      <c r="AG26" s="12">
        <f t="shared" si="37"/>
        <v>-0.2781934521</v>
      </c>
      <c r="AH26" s="11">
        <f t="shared" si="38"/>
        <v>-0.2454760176</v>
      </c>
      <c r="AI26" s="7">
        <f t="shared" si="12"/>
        <v>-0.4954553639</v>
      </c>
      <c r="AJ26" s="1"/>
      <c r="AK26" s="7">
        <f t="shared" si="13"/>
        <v>0.1870041132</v>
      </c>
      <c r="AL26" s="13">
        <v>0.3030794021</v>
      </c>
      <c r="AM26" s="7">
        <f t="shared" si="14"/>
        <v>0.2160229354</v>
      </c>
      <c r="AN26" s="13"/>
      <c r="AO26" s="13"/>
      <c r="AP26" s="1"/>
      <c r="AQ26" s="1"/>
    </row>
    <row r="27">
      <c r="A27" s="7">
        <v>877.0</v>
      </c>
      <c r="B27" s="1" t="s">
        <v>97</v>
      </c>
      <c r="C27" s="1"/>
      <c r="D27" s="7">
        <v>4.0</v>
      </c>
      <c r="E27" s="7">
        <v>1.0</v>
      </c>
      <c r="F27" s="7">
        <f t="shared" ref="F27:G27" si="71">(D27-average(D:D))/stdev(D:D)</f>
        <v>0.2569178467</v>
      </c>
      <c r="G27" s="7">
        <f t="shared" si="71"/>
        <v>0.2636207938</v>
      </c>
      <c r="H27" s="7">
        <f t="shared" si="4"/>
        <v>0.2602693202</v>
      </c>
      <c r="I27" s="7">
        <f t="shared" si="5"/>
        <v>0.5101659732</v>
      </c>
      <c r="J27" s="7"/>
      <c r="K27" s="21">
        <v>130.3</v>
      </c>
      <c r="L27" s="22">
        <v>5.0</v>
      </c>
      <c r="M27" s="7">
        <f t="shared" si="6"/>
        <v>76.940847</v>
      </c>
      <c r="N27" s="7">
        <f t="shared" si="7"/>
        <v>-0.03883982361</v>
      </c>
      <c r="O27" s="7">
        <f t="shared" si="8"/>
        <v>-0.197078217</v>
      </c>
      <c r="P27" s="7"/>
      <c r="Q27" s="7">
        <v>88.37</v>
      </c>
      <c r="R27" s="7">
        <v>81.49</v>
      </c>
      <c r="S27" s="7">
        <v>84.5</v>
      </c>
      <c r="T27" s="7">
        <v>51.97</v>
      </c>
      <c r="U27" s="7">
        <f t="shared" ref="U27:X27" si="72">(Q27-average(Q:Q))/stdev(Q:Q)</f>
        <v>1.371238987</v>
      </c>
      <c r="V27" s="7">
        <f t="shared" si="72"/>
        <v>1.453486505</v>
      </c>
      <c r="W27" s="7">
        <f t="shared" si="72"/>
        <v>1.406121756</v>
      </c>
      <c r="X27" s="7">
        <f t="shared" si="72"/>
        <v>0.4293100606</v>
      </c>
      <c r="Y27" s="7">
        <f t="shared" si="10"/>
        <v>1.165039327</v>
      </c>
      <c r="Z27" s="7">
        <f t="shared" si="11"/>
        <v>1.079369875</v>
      </c>
      <c r="AA27" s="1"/>
      <c r="AB27" s="9">
        <v>0.0</v>
      </c>
      <c r="AC27" s="7">
        <v>368.0</v>
      </c>
      <c r="AD27" s="10">
        <f t="shared" si="34"/>
        <v>2.565847819</v>
      </c>
      <c r="AE27" s="6" t="str">
        <f t="shared" si="35"/>
        <v/>
      </c>
      <c r="AF27" s="11">
        <f t="shared" si="36"/>
        <v>-0.1225311786</v>
      </c>
      <c r="AG27" s="12" t="str">
        <f t="shared" si="37"/>
        <v/>
      </c>
      <c r="AH27" s="11">
        <f t="shared" si="38"/>
        <v>-0.1225311786</v>
      </c>
      <c r="AI27" s="7">
        <f t="shared" si="12"/>
        <v>-0.350044538</v>
      </c>
      <c r="AJ27" s="1"/>
      <c r="AK27" s="7">
        <f t="shared" si="13"/>
        <v>0.2606032733</v>
      </c>
      <c r="AL27" s="7">
        <v>0.06866114287</v>
      </c>
      <c r="AM27" s="7">
        <f t="shared" si="14"/>
        <v>0.2126177407</v>
      </c>
      <c r="AN27" s="13"/>
      <c r="AO27" s="13"/>
      <c r="AP27" s="1"/>
      <c r="AQ27" s="1"/>
    </row>
    <row r="28">
      <c r="A28" s="7">
        <v>1350.0</v>
      </c>
      <c r="B28" s="1" t="s">
        <v>99</v>
      </c>
      <c r="C28" s="1"/>
      <c r="D28" s="7">
        <v>4.0</v>
      </c>
      <c r="E28" s="7">
        <v>1.0</v>
      </c>
      <c r="F28" s="7">
        <f t="shared" ref="F28:G28" si="73">(D28-average(D:D))/stdev(D:D)</f>
        <v>0.2569178467</v>
      </c>
      <c r="G28" s="7">
        <f t="shared" si="73"/>
        <v>0.2636207938</v>
      </c>
      <c r="H28" s="7">
        <f t="shared" si="4"/>
        <v>0.2602693202</v>
      </c>
      <c r="I28" s="7">
        <f t="shared" si="5"/>
        <v>0.5101659732</v>
      </c>
      <c r="J28" s="7"/>
      <c r="K28" s="7">
        <v>90.1</v>
      </c>
      <c r="L28" s="7">
        <v>1.0</v>
      </c>
      <c r="M28" s="7">
        <f t="shared" si="6"/>
        <v>81.09</v>
      </c>
      <c r="N28" s="7">
        <f t="shared" si="7"/>
        <v>-0.007725675841</v>
      </c>
      <c r="O28" s="7">
        <f t="shared" si="8"/>
        <v>-0.0878958238</v>
      </c>
      <c r="P28" s="7"/>
      <c r="Q28" s="7">
        <v>84.57</v>
      </c>
      <c r="R28" s="7">
        <v>57.42</v>
      </c>
      <c r="S28" s="7">
        <v>58.01</v>
      </c>
      <c r="T28" s="7">
        <v>52.93</v>
      </c>
      <c r="U28" s="7">
        <f t="shared" ref="U28:X28" si="74">(Q28-average(Q:Q))/stdev(Q:Q)</f>
        <v>1.150329261</v>
      </c>
      <c r="V28" s="7">
        <f t="shared" si="74"/>
        <v>-0.05620106004</v>
      </c>
      <c r="W28" s="7">
        <f t="shared" si="74"/>
        <v>-0.6781366166</v>
      </c>
      <c r="X28" s="7">
        <f t="shared" si="74"/>
        <v>0.4987027276</v>
      </c>
      <c r="Y28" s="7">
        <f t="shared" si="10"/>
        <v>0.228673578</v>
      </c>
      <c r="Z28" s="7">
        <f t="shared" si="11"/>
        <v>0.4781982623</v>
      </c>
      <c r="AA28" s="1"/>
      <c r="AB28" s="5" t="s">
        <v>101</v>
      </c>
      <c r="AC28" s="9">
        <v>100400.0</v>
      </c>
      <c r="AD28" s="10">
        <f t="shared" si="34"/>
        <v>5.001733713</v>
      </c>
      <c r="AE28" s="6" t="str">
        <f t="shared" si="35"/>
        <v/>
      </c>
      <c r="AF28" s="11">
        <f t="shared" si="36"/>
        <v>0.9542064289</v>
      </c>
      <c r="AG28" s="12" t="str">
        <f t="shared" si="37"/>
        <v/>
      </c>
      <c r="AH28" s="11">
        <f t="shared" si="38"/>
        <v>0.9542064289</v>
      </c>
      <c r="AI28" s="7">
        <f t="shared" si="12"/>
        <v>0.9768349036</v>
      </c>
      <c r="AJ28" s="1"/>
      <c r="AK28" s="7">
        <f t="shared" si="13"/>
        <v>0.4693258288</v>
      </c>
      <c r="AL28" s="7">
        <v>-0.6293698423</v>
      </c>
      <c r="AM28" s="7">
        <f t="shared" si="14"/>
        <v>0.194651911</v>
      </c>
      <c r="AN28" s="13"/>
      <c r="AO28" s="13"/>
      <c r="AP28" s="1"/>
      <c r="AQ28" s="1"/>
    </row>
    <row r="29">
      <c r="A29" s="7">
        <v>1250.0</v>
      </c>
      <c r="B29" s="1" t="s">
        <v>102</v>
      </c>
      <c r="C29" s="1"/>
      <c r="D29" s="7">
        <v>4.0</v>
      </c>
      <c r="E29" s="7">
        <v>1.0</v>
      </c>
      <c r="F29" s="7">
        <f t="shared" ref="F29:G29" si="75">(D29-average(D:D))/stdev(D:D)</f>
        <v>0.2569178467</v>
      </c>
      <c r="G29" s="7">
        <f t="shared" si="75"/>
        <v>0.2636207938</v>
      </c>
      <c r="H29" s="7">
        <f t="shared" si="4"/>
        <v>0.2602693202</v>
      </c>
      <c r="I29" s="7">
        <f t="shared" si="5"/>
        <v>0.5101659732</v>
      </c>
      <c r="J29" s="7"/>
      <c r="K29" s="7">
        <v>39.6</v>
      </c>
      <c r="L29" s="7">
        <v>1.0</v>
      </c>
      <c r="M29" s="7">
        <f t="shared" si="6"/>
        <v>35.64</v>
      </c>
      <c r="N29" s="7">
        <f t="shared" si="7"/>
        <v>-0.3485513856</v>
      </c>
      <c r="O29" s="7">
        <f t="shared" si="8"/>
        <v>-0.5903824063</v>
      </c>
      <c r="P29" s="7"/>
      <c r="Q29" s="7">
        <v>71.88</v>
      </c>
      <c r="R29" s="7">
        <v>66.21</v>
      </c>
      <c r="S29" s="7">
        <v>64.06</v>
      </c>
      <c r="T29" s="7">
        <v>41.6</v>
      </c>
      <c r="U29" s="7">
        <f t="shared" ref="U29:X29" si="76">(Q29-average(Q:Q))/stdev(Q:Q)</f>
        <v>0.4126070464</v>
      </c>
      <c r="V29" s="7">
        <f t="shared" si="76"/>
        <v>0.4951140082</v>
      </c>
      <c r="W29" s="7">
        <f t="shared" si="76"/>
        <v>-0.2021168674</v>
      </c>
      <c r="X29" s="7">
        <f t="shared" si="76"/>
        <v>-0.3202753109</v>
      </c>
      <c r="Y29" s="7">
        <f t="shared" si="10"/>
        <v>0.0963322191</v>
      </c>
      <c r="Z29" s="7">
        <f t="shared" si="11"/>
        <v>0.3103743209</v>
      </c>
      <c r="AA29" s="1"/>
      <c r="AB29" s="5" t="s">
        <v>101</v>
      </c>
      <c r="AC29" s="9">
        <v>85900.0</v>
      </c>
      <c r="AD29" s="10">
        <f t="shared" si="34"/>
        <v>4.933993164</v>
      </c>
      <c r="AE29" s="6" t="str">
        <f t="shared" si="35"/>
        <v/>
      </c>
      <c r="AF29" s="11">
        <f t="shared" si="36"/>
        <v>0.9242629915</v>
      </c>
      <c r="AG29" s="12" t="str">
        <f t="shared" si="37"/>
        <v/>
      </c>
      <c r="AH29" s="11">
        <f t="shared" si="38"/>
        <v>0.9242629915</v>
      </c>
      <c r="AI29" s="7">
        <f t="shared" si="12"/>
        <v>0.9613859743</v>
      </c>
      <c r="AJ29" s="1"/>
      <c r="AK29" s="7">
        <f t="shared" si="13"/>
        <v>0.2978859655</v>
      </c>
      <c r="AL29" s="7">
        <v>-0.2436561085</v>
      </c>
      <c r="AM29" s="7">
        <f t="shared" si="14"/>
        <v>0.162500447</v>
      </c>
      <c r="AN29" s="13"/>
      <c r="AO29" s="13"/>
      <c r="AP29" s="1"/>
      <c r="AQ29" s="1"/>
    </row>
    <row r="30">
      <c r="A30" s="7">
        <v>1304.0</v>
      </c>
      <c r="B30" s="1" t="s">
        <v>104</v>
      </c>
      <c r="C30" s="1"/>
      <c r="D30" s="7">
        <v>4.0</v>
      </c>
      <c r="E30" s="7">
        <v>1.0</v>
      </c>
      <c r="F30" s="7">
        <f t="shared" ref="F30:G30" si="77">(D30-average(D:D))/stdev(D:D)</f>
        <v>0.2569178467</v>
      </c>
      <c r="G30" s="7">
        <f t="shared" si="77"/>
        <v>0.2636207938</v>
      </c>
      <c r="H30" s="7">
        <f t="shared" si="4"/>
        <v>0.2602693202</v>
      </c>
      <c r="I30" s="7">
        <f t="shared" si="5"/>
        <v>0.5101659732</v>
      </c>
      <c r="J30" s="7"/>
      <c r="K30" s="7">
        <v>0.0</v>
      </c>
      <c r="L30" s="7">
        <v>0.0</v>
      </c>
      <c r="M30" s="7">
        <f t="shared" si="6"/>
        <v>0</v>
      </c>
      <c r="N30" s="7">
        <f t="shared" si="7"/>
        <v>-1</v>
      </c>
      <c r="O30" s="7">
        <f t="shared" si="8"/>
        <v>-1</v>
      </c>
      <c r="P30" s="7"/>
      <c r="Q30" s="7">
        <v>95.31</v>
      </c>
      <c r="R30" s="7">
        <v>66.41</v>
      </c>
      <c r="S30" s="7">
        <v>77.34</v>
      </c>
      <c r="T30" s="7">
        <v>50.78</v>
      </c>
      <c r="U30" s="7">
        <f t="shared" ref="U30:X30" si="78">(Q30-average(Q:Q))/stdev(Q:Q)</f>
        <v>1.774689906</v>
      </c>
      <c r="V30" s="7">
        <f t="shared" si="78"/>
        <v>0.5076581509</v>
      </c>
      <c r="W30" s="7">
        <f t="shared" si="78"/>
        <v>0.8427661523</v>
      </c>
      <c r="X30" s="7">
        <f t="shared" si="78"/>
        <v>0.3432920672</v>
      </c>
      <c r="Y30" s="7">
        <f t="shared" si="10"/>
        <v>0.8671015692</v>
      </c>
      <c r="Z30" s="7">
        <f t="shared" si="11"/>
        <v>0.9311828871</v>
      </c>
      <c r="AA30" s="1"/>
      <c r="AB30" s="5"/>
      <c r="AC30" s="9"/>
      <c r="AD30" s="10"/>
      <c r="AE30" s="6"/>
      <c r="AF30" s="11"/>
      <c r="AG30" s="12"/>
      <c r="AH30" s="11"/>
      <c r="AI30" s="1" t="str">
        <f t="shared" si="12"/>
        <v/>
      </c>
      <c r="AJ30" s="1"/>
      <c r="AK30" s="7">
        <f t="shared" si="13"/>
        <v>0.1471162868</v>
      </c>
      <c r="AL30" s="1"/>
      <c r="AM30" s="7">
        <f t="shared" si="14"/>
        <v>0.1471162868</v>
      </c>
      <c r="AP30" s="1"/>
      <c r="AQ30" s="1"/>
    </row>
    <row r="31">
      <c r="A31" s="7">
        <v>1354.0</v>
      </c>
      <c r="B31" s="1" t="s">
        <v>76</v>
      </c>
      <c r="C31" s="1"/>
      <c r="D31" s="7">
        <v>4.0</v>
      </c>
      <c r="E31" s="7">
        <v>1.0</v>
      </c>
      <c r="F31" s="7">
        <f t="shared" ref="F31:G31" si="79">(D31-average(D:D))/stdev(D:D)</f>
        <v>0.2569178467</v>
      </c>
      <c r="G31" s="7">
        <f t="shared" si="79"/>
        <v>0.2636207938</v>
      </c>
      <c r="H31" s="7">
        <f t="shared" si="4"/>
        <v>0.2602693202</v>
      </c>
      <c r="I31" s="7">
        <f t="shared" si="5"/>
        <v>0.5101659732</v>
      </c>
      <c r="J31" s="7"/>
      <c r="K31" s="7">
        <v>46.1</v>
      </c>
      <c r="L31" s="7">
        <v>1.0</v>
      </c>
      <c r="M31" s="7">
        <f t="shared" si="6"/>
        <v>41.49</v>
      </c>
      <c r="N31" s="7">
        <f t="shared" si="7"/>
        <v>-0.3046827299</v>
      </c>
      <c r="O31" s="7">
        <f t="shared" si="8"/>
        <v>-0.5519807333</v>
      </c>
      <c r="P31" s="7"/>
      <c r="Q31" s="7">
        <v>77.54</v>
      </c>
      <c r="R31" s="7">
        <v>61.52</v>
      </c>
      <c r="S31" s="7">
        <v>79.3</v>
      </c>
      <c r="T31" s="7">
        <v>52.34</v>
      </c>
      <c r="U31" s="7">
        <f t="shared" ref="U31:X31" si="80">(Q31-average(Q:Q))/stdev(Q:Q)</f>
        <v>0.7416462691</v>
      </c>
      <c r="V31" s="7">
        <f t="shared" si="80"/>
        <v>0.2009538637</v>
      </c>
      <c r="W31" s="7">
        <f t="shared" si="80"/>
        <v>0.9969808148</v>
      </c>
      <c r="X31" s="7">
        <f t="shared" si="80"/>
        <v>0.456055151</v>
      </c>
      <c r="Y31" s="7">
        <f t="shared" si="10"/>
        <v>0.5989090247</v>
      </c>
      <c r="Z31" s="7">
        <f t="shared" si="11"/>
        <v>0.7738921273</v>
      </c>
      <c r="AA31" s="1"/>
      <c r="AB31" s="5" t="s">
        <v>101</v>
      </c>
      <c r="AC31" s="9">
        <v>285.0</v>
      </c>
      <c r="AD31" s="10">
        <f t="shared" ref="AD31:AD49" si="83">if(AC31=0, 0, LOG10(AC31))</f>
        <v>2.45484486</v>
      </c>
      <c r="AE31" s="6" t="str">
        <f t="shared" ref="AE31:AE49" si="84">if(or(AB31="-", and(AB31=0, not(AC31=0))), "", if(AC31+AB31=0, 0, (AC31-AB31)/AB31))</f>
        <v/>
      </c>
      <c r="AF31" s="11">
        <f t="shared" ref="AF31:AF49" si="85">(AD31-average(AD:AD))/stdev(AD:AD)</f>
        <v>-0.1715979516</v>
      </c>
      <c r="AG31" s="12" t="str">
        <f t="shared" ref="AG31:AG49" si="86">if(AE31,(AE31-average(AE:AE))/stdev(AE:AE), "")</f>
        <v/>
      </c>
      <c r="AH31" s="11">
        <f t="shared" ref="AH31:AH49" si="87">if(AG31, average(AG31, AF31), AF31)</f>
        <v>-0.1715979516</v>
      </c>
      <c r="AI31" s="7">
        <f t="shared" si="12"/>
        <v>-0.4142438311</v>
      </c>
      <c r="AJ31" s="1"/>
      <c r="AK31" s="7">
        <f t="shared" si="13"/>
        <v>0.07945838404</v>
      </c>
      <c r="AL31" s="7">
        <v>0.3082711154</v>
      </c>
      <c r="AM31" s="7">
        <f t="shared" si="14"/>
        <v>0.1366615669</v>
      </c>
      <c r="AN31" s="13"/>
      <c r="AO31" s="13"/>
      <c r="AP31" s="1"/>
      <c r="AQ31" s="1"/>
    </row>
    <row r="32">
      <c r="A32" s="7">
        <v>174.0</v>
      </c>
      <c r="B32" s="1" t="s">
        <v>79</v>
      </c>
      <c r="C32" s="1"/>
      <c r="D32" s="7">
        <v>4.0</v>
      </c>
      <c r="E32" s="7">
        <v>1.0</v>
      </c>
      <c r="F32" s="7">
        <f t="shared" ref="F32:G32" si="81">(D32-average(D:D))/stdev(D:D)</f>
        <v>0.2569178467</v>
      </c>
      <c r="G32" s="7">
        <f t="shared" si="81"/>
        <v>0.2636207938</v>
      </c>
      <c r="H32" s="7">
        <f t="shared" si="4"/>
        <v>0.2602693202</v>
      </c>
      <c r="I32" s="7">
        <f t="shared" si="5"/>
        <v>0.5101659732</v>
      </c>
      <c r="J32" s="7"/>
      <c r="K32" s="7">
        <v>86.5</v>
      </c>
      <c r="L32" s="7">
        <v>7.0</v>
      </c>
      <c r="M32" s="7">
        <f t="shared" si="6"/>
        <v>41.37268185</v>
      </c>
      <c r="N32" s="7">
        <f t="shared" si="7"/>
        <v>-0.3055624888</v>
      </c>
      <c r="O32" s="7">
        <f t="shared" si="8"/>
        <v>-0.5527770697</v>
      </c>
      <c r="P32" s="7"/>
      <c r="Q32" s="7">
        <v>69.62</v>
      </c>
      <c r="R32" s="7">
        <v>57.9</v>
      </c>
      <c r="S32" s="7">
        <v>60.9</v>
      </c>
      <c r="T32" s="7">
        <v>43.15</v>
      </c>
      <c r="U32" s="7">
        <f t="shared" ref="U32:X32" si="82">(Q32-average(Q:Q))/stdev(Q:Q)</f>
        <v>0.2812238939</v>
      </c>
      <c r="V32" s="7">
        <f t="shared" si="82"/>
        <v>-0.02609511775</v>
      </c>
      <c r="W32" s="7">
        <f t="shared" si="82"/>
        <v>-0.4507486703</v>
      </c>
      <c r="X32" s="7">
        <f t="shared" si="82"/>
        <v>-0.2082350673</v>
      </c>
      <c r="Y32" s="7">
        <f t="shared" si="10"/>
        <v>-0.1009637403</v>
      </c>
      <c r="Z32" s="7">
        <f t="shared" si="11"/>
        <v>-0.3177479195</v>
      </c>
      <c r="AA32" s="1"/>
      <c r="AB32" s="9">
        <v>210000.0</v>
      </c>
      <c r="AC32" s="9">
        <v>534300.0</v>
      </c>
      <c r="AD32" s="10">
        <f t="shared" si="83"/>
        <v>5.727785174</v>
      </c>
      <c r="AE32" s="6">
        <f t="shared" si="84"/>
        <v>1.544285714</v>
      </c>
      <c r="AF32" s="11">
        <f t="shared" si="85"/>
        <v>1.27514384</v>
      </c>
      <c r="AG32" s="12">
        <f t="shared" si="86"/>
        <v>-0.2678619152</v>
      </c>
      <c r="AH32" s="11">
        <f t="shared" si="87"/>
        <v>0.5036409626</v>
      </c>
      <c r="AI32" s="7">
        <f t="shared" si="12"/>
        <v>0.7096766606</v>
      </c>
      <c r="AJ32" s="1"/>
      <c r="AK32" s="7">
        <f t="shared" si="13"/>
        <v>0.08732941114</v>
      </c>
      <c r="AL32" s="7">
        <v>0.2562992224</v>
      </c>
      <c r="AM32" s="7">
        <f t="shared" si="14"/>
        <v>0.129571864</v>
      </c>
      <c r="AN32" s="13"/>
      <c r="AO32" s="13"/>
      <c r="AP32" s="1"/>
      <c r="AQ32" s="1"/>
    </row>
    <row r="33">
      <c r="A33" s="7">
        <v>810.0</v>
      </c>
      <c r="B33" s="1" t="s">
        <v>85</v>
      </c>
      <c r="C33" s="1"/>
      <c r="D33" s="7">
        <v>4.0</v>
      </c>
      <c r="E33" s="7">
        <v>1.0</v>
      </c>
      <c r="F33" s="7">
        <f t="shared" ref="F33:G33" si="88">(D33-average(D:D))/stdev(D:D)</f>
        <v>0.2569178467</v>
      </c>
      <c r="G33" s="7">
        <f t="shared" si="88"/>
        <v>0.2636207938</v>
      </c>
      <c r="H33" s="7">
        <f t="shared" si="4"/>
        <v>0.2602693202</v>
      </c>
      <c r="I33" s="7">
        <f t="shared" si="5"/>
        <v>0.5101659732</v>
      </c>
      <c r="J33" s="7"/>
      <c r="K33" s="7">
        <v>374.4</v>
      </c>
      <c r="L33" s="7">
        <v>6.0</v>
      </c>
      <c r="M33" s="7">
        <f t="shared" si="6"/>
        <v>198.9715104</v>
      </c>
      <c r="N33" s="7">
        <f t="shared" si="7"/>
        <v>0.8762578105</v>
      </c>
      <c r="O33" s="7">
        <f t="shared" si="8"/>
        <v>0.9360864332</v>
      </c>
      <c r="P33" s="7"/>
      <c r="Q33" s="7">
        <v>55.75</v>
      </c>
      <c r="R33" s="7">
        <v>26.08</v>
      </c>
      <c r="S33" s="7">
        <v>50.81</v>
      </c>
      <c r="T33" s="7">
        <v>28.43</v>
      </c>
      <c r="U33" s="7">
        <f t="shared" ref="U33:X33" si="89">(Q33-average(Q:Q))/stdev(Q:Q)</f>
        <v>-0.525096604</v>
      </c>
      <c r="V33" s="7">
        <f t="shared" si="89"/>
        <v>-2.021868209</v>
      </c>
      <c r="W33" s="7">
        <f t="shared" si="89"/>
        <v>-1.244639459</v>
      </c>
      <c r="X33" s="7">
        <f t="shared" si="89"/>
        <v>-1.272255961</v>
      </c>
      <c r="Y33" s="7">
        <f t="shared" si="10"/>
        <v>-1.265965058</v>
      </c>
      <c r="Z33" s="7">
        <f t="shared" si="11"/>
        <v>-1.125151127</v>
      </c>
      <c r="AA33" s="1"/>
      <c r="AB33" s="14">
        <v>0.0</v>
      </c>
      <c r="AC33" s="9">
        <v>1319.0</v>
      </c>
      <c r="AD33" s="10">
        <f t="shared" si="83"/>
        <v>3.120244796</v>
      </c>
      <c r="AE33" s="6" t="str">
        <f t="shared" si="84"/>
        <v/>
      </c>
      <c r="AF33" s="11">
        <f t="shared" si="85"/>
        <v>0.1225295921</v>
      </c>
      <c r="AG33" s="12" t="str">
        <f t="shared" si="86"/>
        <v/>
      </c>
      <c r="AH33" s="11">
        <f t="shared" si="87"/>
        <v>0.1225295921</v>
      </c>
      <c r="AI33" s="7">
        <f t="shared" si="12"/>
        <v>0.3500422718</v>
      </c>
      <c r="AJ33" s="1"/>
      <c r="AK33" s="7">
        <f t="shared" si="13"/>
        <v>0.1677858879</v>
      </c>
      <c r="AL33" s="13">
        <v>-0.0473293593104853</v>
      </c>
      <c r="AM33" s="7">
        <f t="shared" si="14"/>
        <v>0.1140070761</v>
      </c>
      <c r="AN33" s="13"/>
      <c r="AO33" s="13"/>
      <c r="AP33" s="1"/>
      <c r="AQ33" s="1"/>
    </row>
    <row r="34">
      <c r="A34" s="7">
        <v>1349.0</v>
      </c>
      <c r="B34" s="1" t="s">
        <v>86</v>
      </c>
      <c r="C34" s="1"/>
      <c r="D34" s="7">
        <v>4.0</v>
      </c>
      <c r="E34" s="7">
        <v>1.0</v>
      </c>
      <c r="F34" s="7">
        <f t="shared" ref="F34:G34" si="90">(D34-average(D:D))/stdev(D:D)</f>
        <v>0.2569178467</v>
      </c>
      <c r="G34" s="7">
        <f t="shared" si="90"/>
        <v>0.2636207938</v>
      </c>
      <c r="H34" s="7">
        <f t="shared" si="4"/>
        <v>0.2602693202</v>
      </c>
      <c r="I34" s="7">
        <f t="shared" si="5"/>
        <v>0.5101659732</v>
      </c>
      <c r="J34" s="7"/>
      <c r="K34" s="7">
        <v>41.3</v>
      </c>
      <c r="L34" s="7">
        <v>1.0</v>
      </c>
      <c r="M34" s="7">
        <f t="shared" si="6"/>
        <v>37.17</v>
      </c>
      <c r="N34" s="7">
        <f t="shared" si="7"/>
        <v>-0.3370780449</v>
      </c>
      <c r="O34" s="7">
        <f t="shared" si="8"/>
        <v>-0.5805842272</v>
      </c>
      <c r="P34" s="7"/>
      <c r="Q34" s="7">
        <v>90.04</v>
      </c>
      <c r="R34" s="7">
        <v>73.44</v>
      </c>
      <c r="S34" s="7">
        <v>65.04</v>
      </c>
      <c r="T34" s="7">
        <v>55.66</v>
      </c>
      <c r="U34" s="7">
        <f t="shared" ref="U34:X34" si="91">(Q34-average(Q:Q))/stdev(Q:Q)</f>
        <v>1.468322998</v>
      </c>
      <c r="V34" s="7">
        <f t="shared" si="91"/>
        <v>0.9485847641</v>
      </c>
      <c r="W34" s="7">
        <f t="shared" si="91"/>
        <v>-0.1250095361</v>
      </c>
      <c r="X34" s="7">
        <f t="shared" si="91"/>
        <v>0.6960381244</v>
      </c>
      <c r="Y34" s="7">
        <f t="shared" si="10"/>
        <v>0.7469840875</v>
      </c>
      <c r="Z34" s="7">
        <f t="shared" si="11"/>
        <v>0.8642824119</v>
      </c>
      <c r="AA34" s="1"/>
      <c r="AB34" s="5" t="s">
        <v>101</v>
      </c>
      <c r="AC34" s="7">
        <v>116.0</v>
      </c>
      <c r="AD34" s="10">
        <f t="shared" si="83"/>
        <v>2.064457989</v>
      </c>
      <c r="AE34" s="6" t="str">
        <f t="shared" si="84"/>
        <v/>
      </c>
      <c r="AF34" s="11">
        <f t="shared" si="85"/>
        <v>-0.3441611354</v>
      </c>
      <c r="AG34" s="12" t="str">
        <f t="shared" si="86"/>
        <v/>
      </c>
      <c r="AH34" s="11">
        <f t="shared" si="87"/>
        <v>-0.3441611354</v>
      </c>
      <c r="AI34" s="7">
        <f t="shared" si="12"/>
        <v>-0.5866524826</v>
      </c>
      <c r="AJ34" s="1"/>
      <c r="AK34" s="7">
        <f t="shared" si="13"/>
        <v>0.05180291881</v>
      </c>
      <c r="AL34" s="7">
        <v>0.03567795229</v>
      </c>
      <c r="AM34" s="7">
        <f t="shared" si="14"/>
        <v>0.04777167718</v>
      </c>
      <c r="AN34" s="13"/>
      <c r="AO34" s="13"/>
      <c r="AP34" s="1"/>
      <c r="AQ34" s="1"/>
    </row>
    <row r="35">
      <c r="A35" s="7">
        <v>949.0</v>
      </c>
      <c r="B35" s="1" t="s">
        <v>98</v>
      </c>
      <c r="C35" s="1"/>
      <c r="D35" s="7">
        <v>4.0</v>
      </c>
      <c r="E35" s="7">
        <v>1.0</v>
      </c>
      <c r="F35" s="7">
        <f t="shared" ref="F35:G35" si="92">(D35-average(D:D))/stdev(D:D)</f>
        <v>0.2569178467</v>
      </c>
      <c r="G35" s="7">
        <f t="shared" si="92"/>
        <v>0.2636207938</v>
      </c>
      <c r="H35" s="7">
        <f t="shared" si="4"/>
        <v>0.2602693202</v>
      </c>
      <c r="I35" s="7">
        <f t="shared" si="5"/>
        <v>0.5101659732</v>
      </c>
      <c r="J35" s="7"/>
      <c r="K35" s="7">
        <v>28.1</v>
      </c>
      <c r="L35" s="7">
        <v>5.0</v>
      </c>
      <c r="M35" s="7">
        <f t="shared" si="6"/>
        <v>16.592769</v>
      </c>
      <c r="N35" s="7">
        <f t="shared" si="7"/>
        <v>-0.4913849616</v>
      </c>
      <c r="O35" s="7">
        <f t="shared" si="8"/>
        <v>-0.7009885602</v>
      </c>
      <c r="P35" s="7"/>
      <c r="Q35" s="7">
        <v>82.6</v>
      </c>
      <c r="R35" s="7">
        <v>74.78</v>
      </c>
      <c r="S35" s="7">
        <v>71.1</v>
      </c>
      <c r="T35" s="7">
        <v>56.07</v>
      </c>
      <c r="U35" s="7">
        <f t="shared" ref="U35:X35" si="93">(Q35-average(Q:Q))/stdev(Q:Q)</f>
        <v>1.035805009</v>
      </c>
      <c r="V35" s="7">
        <f t="shared" si="93"/>
        <v>1.03263052</v>
      </c>
      <c r="W35" s="7">
        <f t="shared" si="93"/>
        <v>0.3517970225</v>
      </c>
      <c r="X35" s="7">
        <f t="shared" si="93"/>
        <v>0.7256745759</v>
      </c>
      <c r="Y35" s="7">
        <f t="shared" si="10"/>
        <v>0.7864767817</v>
      </c>
      <c r="Z35" s="7">
        <f t="shared" si="11"/>
        <v>0.8868352619</v>
      </c>
      <c r="AA35" s="1"/>
      <c r="AB35" s="9">
        <v>0.0</v>
      </c>
      <c r="AC35" s="7">
        <v>515.0</v>
      </c>
      <c r="AD35" s="10">
        <f t="shared" si="83"/>
        <v>2.711807229</v>
      </c>
      <c r="AE35" s="6" t="str">
        <f t="shared" si="84"/>
        <v/>
      </c>
      <c r="AF35" s="11">
        <f t="shared" si="85"/>
        <v>-0.05801256274</v>
      </c>
      <c r="AG35" s="12" t="str">
        <f t="shared" si="86"/>
        <v/>
      </c>
      <c r="AH35" s="11">
        <f t="shared" si="87"/>
        <v>-0.05801256274</v>
      </c>
      <c r="AI35" s="7">
        <f t="shared" si="12"/>
        <v>-0.2408579721</v>
      </c>
      <c r="AJ35" s="1"/>
      <c r="AK35" s="7">
        <f t="shared" si="13"/>
        <v>0.1137886757</v>
      </c>
      <c r="AL35" s="7">
        <v>-0.1545335293</v>
      </c>
      <c r="AM35" s="7">
        <f t="shared" si="14"/>
        <v>0.04670812444</v>
      </c>
      <c r="AN35" s="13"/>
      <c r="AO35" s="13"/>
      <c r="AP35" s="1"/>
      <c r="AQ35" s="1"/>
    </row>
    <row r="36">
      <c r="A36" s="7">
        <v>1077.0</v>
      </c>
      <c r="B36" s="1" t="s">
        <v>66</v>
      </c>
      <c r="C36" s="1"/>
      <c r="D36" s="7">
        <v>4.0</v>
      </c>
      <c r="E36" s="7">
        <v>1.0</v>
      </c>
      <c r="F36" s="7">
        <f t="shared" ref="F36:G36" si="94">(D36-average(D:D))/stdev(D:D)</f>
        <v>0.2569178467</v>
      </c>
      <c r="G36" s="7">
        <f t="shared" si="94"/>
        <v>0.2636207938</v>
      </c>
      <c r="H36" s="7">
        <f t="shared" si="4"/>
        <v>0.2602693202</v>
      </c>
      <c r="I36" s="7">
        <f t="shared" si="5"/>
        <v>0.5101659732</v>
      </c>
      <c r="J36" s="7"/>
      <c r="K36" s="7">
        <v>275.4</v>
      </c>
      <c r="L36" s="7">
        <v>4.0</v>
      </c>
      <c r="M36" s="7">
        <f t="shared" si="6"/>
        <v>180.68994</v>
      </c>
      <c r="N36" s="7">
        <f t="shared" si="7"/>
        <v>0.7391658587</v>
      </c>
      <c r="O36" s="7">
        <f t="shared" si="8"/>
        <v>0.8597475552</v>
      </c>
      <c r="P36" s="7"/>
      <c r="Q36" s="7">
        <v>67.53</v>
      </c>
      <c r="R36" s="7">
        <v>55.75</v>
      </c>
      <c r="S36" s="7">
        <v>63.02</v>
      </c>
      <c r="T36" s="7">
        <v>35.12</v>
      </c>
      <c r="U36" s="7">
        <f t="shared" ref="U36:X36" si="95">(Q36-average(Q:Q))/stdev(Q:Q)</f>
        <v>0.1597235449</v>
      </c>
      <c r="V36" s="7">
        <f t="shared" si="95"/>
        <v>-0.1609446509</v>
      </c>
      <c r="W36" s="7">
        <f t="shared" si="95"/>
        <v>-0.2839450557</v>
      </c>
      <c r="X36" s="7">
        <f t="shared" si="95"/>
        <v>-0.788675813</v>
      </c>
      <c r="Y36" s="7">
        <f t="shared" si="10"/>
        <v>-0.2684604937</v>
      </c>
      <c r="Z36" s="7">
        <f t="shared" si="11"/>
        <v>-0.5181317339</v>
      </c>
      <c r="AA36" s="1"/>
      <c r="AB36" s="9">
        <v>0.0</v>
      </c>
      <c r="AC36" s="9">
        <v>0.0</v>
      </c>
      <c r="AD36" s="10">
        <f t="shared" si="83"/>
        <v>0</v>
      </c>
      <c r="AE36" s="6">
        <f t="shared" si="84"/>
        <v>0</v>
      </c>
      <c r="AF36" s="11">
        <f t="shared" si="85"/>
        <v>-1.256716014</v>
      </c>
      <c r="AG36" s="12" t="str">
        <f t="shared" si="86"/>
        <v/>
      </c>
      <c r="AH36" s="11">
        <f t="shared" si="87"/>
        <v>-1.256716014</v>
      </c>
      <c r="AI36" s="7">
        <f t="shared" si="12"/>
        <v>-1.121033458</v>
      </c>
      <c r="AJ36" s="1"/>
      <c r="AK36" s="7">
        <f t="shared" si="13"/>
        <v>-0.06731291585</v>
      </c>
      <c r="AL36" s="7">
        <v>0.280680792</v>
      </c>
      <c r="AM36" s="7">
        <f t="shared" si="14"/>
        <v>0.01968551112</v>
      </c>
      <c r="AN36" s="13"/>
      <c r="AO36" s="13"/>
      <c r="AP36" s="1"/>
      <c r="AQ36" s="1"/>
    </row>
    <row r="37">
      <c r="A37" s="7">
        <v>955.0</v>
      </c>
      <c r="B37" s="1" t="s">
        <v>82</v>
      </c>
      <c r="C37" s="1"/>
      <c r="D37" s="7">
        <v>4.0</v>
      </c>
      <c r="E37" s="7">
        <v>1.0</v>
      </c>
      <c r="F37" s="7">
        <f t="shared" ref="F37:G37" si="96">(D37-average(D:D))/stdev(D:D)</f>
        <v>0.2569178467</v>
      </c>
      <c r="G37" s="7">
        <f t="shared" si="96"/>
        <v>0.2636207938</v>
      </c>
      <c r="H37" s="7">
        <f t="shared" si="4"/>
        <v>0.2602693202</v>
      </c>
      <c r="I37" s="7">
        <f t="shared" si="5"/>
        <v>0.5101659732</v>
      </c>
      <c r="J37" s="7"/>
      <c r="K37" s="7">
        <v>47.1</v>
      </c>
      <c r="L37" s="7">
        <v>5.0</v>
      </c>
      <c r="M37" s="7">
        <f t="shared" si="6"/>
        <v>27.812079</v>
      </c>
      <c r="N37" s="7">
        <f t="shared" si="7"/>
        <v>-0.4072523038</v>
      </c>
      <c r="O37" s="7">
        <f t="shared" si="8"/>
        <v>-0.6381632266</v>
      </c>
      <c r="P37" s="7"/>
      <c r="Q37" s="7">
        <v>66.9</v>
      </c>
      <c r="R37" s="7">
        <v>48.03</v>
      </c>
      <c r="S37" s="7">
        <v>65.82</v>
      </c>
      <c r="T37" s="7">
        <v>39.71</v>
      </c>
      <c r="U37" s="7">
        <f t="shared" ref="U37:X37" si="97">(Q37-average(Q:Q))/stdev(Q:Q)</f>
        <v>0.1230990378</v>
      </c>
      <c r="V37" s="7">
        <f t="shared" si="97"/>
        <v>-0.6451485562</v>
      </c>
      <c r="W37" s="7">
        <f t="shared" si="97"/>
        <v>-0.06363839491</v>
      </c>
      <c r="X37" s="7">
        <f t="shared" si="97"/>
        <v>-0.456892124</v>
      </c>
      <c r="Y37" s="7">
        <f t="shared" si="10"/>
        <v>-0.2606450093</v>
      </c>
      <c r="Z37" s="7">
        <f t="shared" si="11"/>
        <v>-0.5105340433</v>
      </c>
      <c r="AA37" s="1"/>
      <c r="AB37" s="9">
        <v>85400.0</v>
      </c>
      <c r="AC37" s="9">
        <v>26359.0</v>
      </c>
      <c r="AD37" s="10">
        <f t="shared" si="83"/>
        <v>4.42092893</v>
      </c>
      <c r="AE37" s="6">
        <f t="shared" si="84"/>
        <v>-0.6913466042</v>
      </c>
      <c r="AF37" s="11">
        <f t="shared" si="85"/>
        <v>0.6974725836</v>
      </c>
      <c r="AG37" s="12">
        <f t="shared" si="86"/>
        <v>-0.2774837332</v>
      </c>
      <c r="AH37" s="11">
        <f t="shared" si="87"/>
        <v>0.2099944252</v>
      </c>
      <c r="AI37" s="7">
        <f t="shared" si="12"/>
        <v>0.4582514868</v>
      </c>
      <c r="AJ37" s="1"/>
      <c r="AK37" s="7">
        <f t="shared" si="13"/>
        <v>-0.04506995245</v>
      </c>
      <c r="AL37" s="7">
        <v>0.2109418663</v>
      </c>
      <c r="AM37" s="7">
        <f t="shared" si="14"/>
        <v>0.01893300224</v>
      </c>
      <c r="AN37" s="13"/>
      <c r="AO37" s="13"/>
      <c r="AP37" s="1"/>
      <c r="AQ37" s="1"/>
    </row>
    <row r="38">
      <c r="A38" s="7">
        <v>200.0</v>
      </c>
      <c r="B38" s="1" t="s">
        <v>96</v>
      </c>
      <c r="C38" s="1"/>
      <c r="D38" s="7">
        <v>4.0</v>
      </c>
      <c r="E38" s="7">
        <v>1.0</v>
      </c>
      <c r="F38" s="7">
        <f t="shared" ref="F38:G38" si="98">(D38-average(D:D))/stdev(D:D)</f>
        <v>0.2569178467</v>
      </c>
      <c r="G38" s="7">
        <f t="shared" si="98"/>
        <v>0.2636207938</v>
      </c>
      <c r="H38" s="7">
        <f t="shared" si="4"/>
        <v>0.2602693202</v>
      </c>
      <c r="I38" s="7">
        <f t="shared" si="5"/>
        <v>0.5101659732</v>
      </c>
      <c r="J38" s="7"/>
      <c r="K38" s="7">
        <v>48.6</v>
      </c>
      <c r="L38" s="7">
        <v>7.0</v>
      </c>
      <c r="M38" s="7">
        <f t="shared" si="6"/>
        <v>23.24522934</v>
      </c>
      <c r="N38" s="7">
        <f t="shared" si="7"/>
        <v>-0.4414987235</v>
      </c>
      <c r="O38" s="7">
        <f t="shared" si="8"/>
        <v>-0.6644537031</v>
      </c>
      <c r="P38" s="7"/>
      <c r="Q38" s="7">
        <v>75.93</v>
      </c>
      <c r="R38" s="7">
        <v>68.78</v>
      </c>
      <c r="S38" s="7">
        <v>73.59</v>
      </c>
      <c r="T38" s="7">
        <v>62.15</v>
      </c>
      <c r="U38" s="7">
        <f t="shared" ref="U38:X38" si="99">(Q38-average(Q:Q))/stdev(Q:Q)</f>
        <v>0.6480503065</v>
      </c>
      <c r="V38" s="7">
        <f t="shared" si="99"/>
        <v>0.6563062409</v>
      </c>
      <c r="W38" s="7">
        <f t="shared" si="99"/>
        <v>0.5477125887</v>
      </c>
      <c r="X38" s="7">
        <f t="shared" si="99"/>
        <v>1.165161467</v>
      </c>
      <c r="Y38" s="7">
        <f t="shared" si="10"/>
        <v>0.7543076507</v>
      </c>
      <c r="Z38" s="7">
        <f t="shared" si="11"/>
        <v>0.8685088662</v>
      </c>
      <c r="AA38" s="1"/>
      <c r="AB38" s="9">
        <v>630.0</v>
      </c>
      <c r="AC38" s="9">
        <v>1056.0</v>
      </c>
      <c r="AD38" s="10">
        <f t="shared" si="83"/>
        <v>3.023663918</v>
      </c>
      <c r="AE38" s="6">
        <f t="shared" si="84"/>
        <v>0.6761904762</v>
      </c>
      <c r="AF38" s="11">
        <f t="shared" si="85"/>
        <v>0.07983782926</v>
      </c>
      <c r="AG38" s="12">
        <f t="shared" si="86"/>
        <v>-0.2715980637</v>
      </c>
      <c r="AH38" s="11">
        <f t="shared" si="87"/>
        <v>-0.09588011723</v>
      </c>
      <c r="AI38" s="7">
        <f t="shared" si="12"/>
        <v>-0.3096451473</v>
      </c>
      <c r="AJ38" s="1"/>
      <c r="AK38" s="7">
        <f t="shared" si="13"/>
        <v>0.1011439973</v>
      </c>
      <c r="AL38" s="7">
        <v>-0.2501908008</v>
      </c>
      <c r="AM38" s="7">
        <f t="shared" si="14"/>
        <v>0.01331029776</v>
      </c>
      <c r="AN38" s="13"/>
      <c r="AO38" s="13"/>
      <c r="AP38" s="1"/>
      <c r="AQ38" s="1"/>
    </row>
    <row r="39">
      <c r="A39" s="7">
        <v>541.0</v>
      </c>
      <c r="B39" s="1" t="s">
        <v>80</v>
      </c>
      <c r="C39" s="1"/>
      <c r="D39" s="7">
        <v>4.0</v>
      </c>
      <c r="E39" s="7">
        <v>1.0</v>
      </c>
      <c r="F39" s="7">
        <f t="shared" ref="F39:G39" si="100">(D39-average(D:D))/stdev(D:D)</f>
        <v>0.2569178467</v>
      </c>
      <c r="G39" s="7">
        <f t="shared" si="100"/>
        <v>0.2636207938</v>
      </c>
      <c r="H39" s="7">
        <f t="shared" si="4"/>
        <v>0.2602693202</v>
      </c>
      <c r="I39" s="7">
        <f t="shared" si="5"/>
        <v>0.5101659732</v>
      </c>
      <c r="J39" s="7"/>
      <c r="K39" s="7">
        <v>60.9</v>
      </c>
      <c r="L39" s="7">
        <v>7.0</v>
      </c>
      <c r="M39" s="7">
        <f t="shared" si="6"/>
        <v>29.12828121</v>
      </c>
      <c r="N39" s="7">
        <f t="shared" si="7"/>
        <v>-0.3973822147</v>
      </c>
      <c r="O39" s="7">
        <f t="shared" si="8"/>
        <v>-0.6303825939</v>
      </c>
      <c r="P39" s="7"/>
      <c r="Q39" s="7">
        <v>80.2</v>
      </c>
      <c r="R39" s="7">
        <v>68.58</v>
      </c>
      <c r="S39" s="7">
        <v>86.18</v>
      </c>
      <c r="T39" s="7">
        <v>61.73</v>
      </c>
      <c r="U39" s="7">
        <f t="shared" ref="U39:X39" si="101">(Q39-average(Q:Q))/stdev(Q:Q)</f>
        <v>0.8962830769</v>
      </c>
      <c r="V39" s="7">
        <f t="shared" si="101"/>
        <v>0.6437620983</v>
      </c>
      <c r="W39" s="7">
        <f t="shared" si="101"/>
        <v>1.538305753</v>
      </c>
      <c r="X39" s="7">
        <f t="shared" si="101"/>
        <v>1.134802175</v>
      </c>
      <c r="Y39" s="7">
        <f t="shared" si="10"/>
        <v>1.053288276</v>
      </c>
      <c r="Z39" s="7">
        <f t="shared" si="11"/>
        <v>1.026298337</v>
      </c>
      <c r="AA39" s="1"/>
      <c r="AB39" s="9">
        <v>82.0</v>
      </c>
      <c r="AC39" s="7">
        <v>0.0</v>
      </c>
      <c r="AD39" s="10">
        <f t="shared" si="83"/>
        <v>0</v>
      </c>
      <c r="AE39" s="6">
        <f t="shared" si="84"/>
        <v>-1</v>
      </c>
      <c r="AF39" s="11">
        <f t="shared" si="85"/>
        <v>-1.256716014</v>
      </c>
      <c r="AG39" s="12">
        <f t="shared" si="86"/>
        <v>-0.27881213</v>
      </c>
      <c r="AH39" s="11">
        <f t="shared" si="87"/>
        <v>-0.7677640719</v>
      </c>
      <c r="AI39" s="7">
        <f t="shared" si="12"/>
        <v>-0.8762214742</v>
      </c>
      <c r="AJ39" s="1"/>
      <c r="AK39" s="7">
        <f t="shared" si="13"/>
        <v>0.00746506043</v>
      </c>
      <c r="AL39" s="7">
        <v>-0.07960147238</v>
      </c>
      <c r="AM39" s="7">
        <f t="shared" si="14"/>
        <v>-0.01430157277</v>
      </c>
      <c r="AN39" s="13"/>
      <c r="AO39" s="13"/>
      <c r="AP39" s="1"/>
      <c r="AQ39" s="1"/>
    </row>
    <row r="40">
      <c r="A40" s="7">
        <v>1085.0</v>
      </c>
      <c r="B40" s="1" t="s">
        <v>92</v>
      </c>
      <c r="C40" s="1"/>
      <c r="D40" s="7">
        <v>4.0</v>
      </c>
      <c r="E40" s="7">
        <v>1.0</v>
      </c>
      <c r="F40" s="7">
        <f t="shared" ref="F40:G40" si="102">(D40-average(D:D))/stdev(D:D)</f>
        <v>0.2569178467</v>
      </c>
      <c r="G40" s="7">
        <f t="shared" si="102"/>
        <v>0.2636207938</v>
      </c>
      <c r="H40" s="7">
        <f t="shared" si="4"/>
        <v>0.2602693202</v>
      </c>
      <c r="I40" s="7">
        <f t="shared" si="5"/>
        <v>0.5101659732</v>
      </c>
      <c r="J40" s="7"/>
      <c r="K40" s="7">
        <v>0.0</v>
      </c>
      <c r="L40" s="7">
        <v>4.0</v>
      </c>
      <c r="M40" s="7">
        <f t="shared" si="6"/>
        <v>0</v>
      </c>
      <c r="N40" s="7">
        <f t="shared" si="7"/>
        <v>-1</v>
      </c>
      <c r="O40" s="7">
        <f t="shared" si="8"/>
        <v>-1</v>
      </c>
      <c r="P40" s="7"/>
      <c r="Q40" s="7">
        <v>46.4</v>
      </c>
      <c r="R40" s="7">
        <v>64.18</v>
      </c>
      <c r="S40" s="7">
        <v>67.58</v>
      </c>
      <c r="T40" s="7">
        <v>35.81</v>
      </c>
      <c r="U40" s="7">
        <f t="shared" ref="U40:X40" si="103">(Q40-average(Q:Q))/stdev(Q:Q)</f>
        <v>-1.068650797</v>
      </c>
      <c r="V40" s="7">
        <f t="shared" si="103"/>
        <v>0.3677909606</v>
      </c>
      <c r="W40" s="7">
        <f t="shared" si="103"/>
        <v>0.07484007757</v>
      </c>
      <c r="X40" s="7">
        <f t="shared" si="103"/>
        <v>-0.7387998336</v>
      </c>
      <c r="Y40" s="7">
        <f t="shared" si="10"/>
        <v>-0.3412048981</v>
      </c>
      <c r="Z40" s="7">
        <f t="shared" si="11"/>
        <v>-0.5841274673</v>
      </c>
      <c r="AA40" s="1"/>
      <c r="AB40" s="9">
        <v>0.0</v>
      </c>
      <c r="AC40" s="9">
        <v>56800.0</v>
      </c>
      <c r="AD40" s="10">
        <f t="shared" si="83"/>
        <v>4.754348336</v>
      </c>
      <c r="AE40" s="6" t="str">
        <f t="shared" si="84"/>
        <v/>
      </c>
      <c r="AF40" s="11">
        <f t="shared" si="85"/>
        <v>0.8448543694</v>
      </c>
      <c r="AG40" s="12" t="str">
        <f t="shared" si="86"/>
        <v/>
      </c>
      <c r="AH40" s="11">
        <f t="shared" si="87"/>
        <v>0.8448543694</v>
      </c>
      <c r="AI40" s="7">
        <f t="shared" si="12"/>
        <v>0.9191595995</v>
      </c>
      <c r="AJ40" s="1"/>
      <c r="AK40" s="7">
        <f t="shared" si="13"/>
        <v>-0.03870047364</v>
      </c>
      <c r="AL40" s="7">
        <v>0.02527229428</v>
      </c>
      <c r="AM40" s="7">
        <f t="shared" si="14"/>
        <v>-0.02270728166</v>
      </c>
      <c r="AN40" s="13"/>
      <c r="AO40" s="13"/>
      <c r="AP40" s="1"/>
      <c r="AQ40" s="1"/>
    </row>
    <row r="41">
      <c r="A41" s="7">
        <v>239.0</v>
      </c>
      <c r="B41" s="2" t="s">
        <v>83</v>
      </c>
      <c r="C41" s="1"/>
      <c r="D41" s="7">
        <v>4.0</v>
      </c>
      <c r="E41" s="7">
        <v>1.0</v>
      </c>
      <c r="F41" s="7">
        <f t="shared" ref="F41:G41" si="104">(D41-average(D:D))/stdev(D:D)</f>
        <v>0.2569178467</v>
      </c>
      <c r="G41" s="7">
        <f t="shared" si="104"/>
        <v>0.2636207938</v>
      </c>
      <c r="H41" s="7">
        <f t="shared" si="4"/>
        <v>0.2602693202</v>
      </c>
      <c r="I41" s="7">
        <f t="shared" si="5"/>
        <v>0.5101659732</v>
      </c>
      <c r="J41" s="7"/>
      <c r="K41" s="7">
        <v>113.0</v>
      </c>
      <c r="L41" s="7">
        <v>7.0</v>
      </c>
      <c r="M41" s="7">
        <f t="shared" si="6"/>
        <v>54.0475497</v>
      </c>
      <c r="N41" s="7">
        <f t="shared" si="7"/>
        <v>-0.2105147257</v>
      </c>
      <c r="O41" s="7">
        <f t="shared" si="8"/>
        <v>-0.4588188376</v>
      </c>
      <c r="P41" s="7"/>
      <c r="Q41" s="7">
        <v>70.67</v>
      </c>
      <c r="R41" s="7">
        <v>75.7</v>
      </c>
      <c r="S41" s="7">
        <v>73.76</v>
      </c>
      <c r="T41" s="7">
        <v>71.17</v>
      </c>
      <c r="U41" s="7">
        <f t="shared" ref="U41:X41" si="105">(Q41-average(Q:Q))/stdev(Q:Q)</f>
        <v>0.3422647391</v>
      </c>
      <c r="V41" s="7">
        <f t="shared" si="105"/>
        <v>1.090333576</v>
      </c>
      <c r="W41" s="7">
        <f t="shared" si="105"/>
        <v>0.5610883503</v>
      </c>
      <c r="X41" s="7">
        <f t="shared" si="105"/>
        <v>1.8171634</v>
      </c>
      <c r="Y41" s="7">
        <f t="shared" si="10"/>
        <v>0.9527125164</v>
      </c>
      <c r="Z41" s="7">
        <f t="shared" si="11"/>
        <v>0.9760699342</v>
      </c>
      <c r="AA41" s="1"/>
      <c r="AB41" s="9">
        <v>0.0</v>
      </c>
      <c r="AC41" s="7">
        <v>29.0</v>
      </c>
      <c r="AD41" s="10">
        <f t="shared" si="83"/>
        <v>1.462397998</v>
      </c>
      <c r="AE41" s="6" t="str">
        <f t="shared" si="84"/>
        <v/>
      </c>
      <c r="AF41" s="11">
        <f t="shared" si="85"/>
        <v>-0.6102904463</v>
      </c>
      <c r="AG41" s="12" t="str">
        <f t="shared" si="86"/>
        <v/>
      </c>
      <c r="AH41" s="11">
        <f t="shared" si="87"/>
        <v>-0.6102904463</v>
      </c>
      <c r="AI41" s="7">
        <f t="shared" si="12"/>
        <v>-0.7812108847</v>
      </c>
      <c r="AJ41" s="1"/>
      <c r="AK41" s="7">
        <f t="shared" si="13"/>
        <v>0.06155154627</v>
      </c>
      <c r="AL41" s="7">
        <v>-0.2941056194</v>
      </c>
      <c r="AM41" s="7">
        <f t="shared" si="14"/>
        <v>-0.02736274515</v>
      </c>
      <c r="AN41" s="13"/>
      <c r="AO41" s="13"/>
      <c r="AP41" s="1"/>
      <c r="AQ41" s="1"/>
    </row>
    <row r="42">
      <c r="A42" s="7">
        <v>1251.0</v>
      </c>
      <c r="B42" s="15" t="s">
        <v>110</v>
      </c>
      <c r="C42" s="1"/>
      <c r="D42" s="7">
        <v>4.0</v>
      </c>
      <c r="E42" s="7">
        <v>1.0</v>
      </c>
      <c r="F42" s="7">
        <f t="shared" ref="F42:G42" si="106">(D42-average(D:D))/stdev(D:D)</f>
        <v>0.2569178467</v>
      </c>
      <c r="G42" s="7">
        <f t="shared" si="106"/>
        <v>0.2636207938</v>
      </c>
      <c r="H42" s="7">
        <f t="shared" si="4"/>
        <v>0.2602693202</v>
      </c>
      <c r="I42" s="7">
        <f t="shared" si="5"/>
        <v>0.5101659732</v>
      </c>
      <c r="J42" s="7"/>
      <c r="K42" s="7">
        <v>33.1</v>
      </c>
      <c r="L42" s="7">
        <v>1.0</v>
      </c>
      <c r="M42" s="7">
        <f t="shared" si="6"/>
        <v>29.79</v>
      </c>
      <c r="N42" s="7">
        <f t="shared" si="7"/>
        <v>-0.3924200414</v>
      </c>
      <c r="O42" s="7">
        <f t="shared" si="8"/>
        <v>-0.6264343871</v>
      </c>
      <c r="P42" s="7"/>
      <c r="Q42" s="7">
        <v>47.66</v>
      </c>
      <c r="R42" s="7">
        <v>54.88</v>
      </c>
      <c r="S42" s="7">
        <v>68.36</v>
      </c>
      <c r="T42" s="7">
        <v>42.77</v>
      </c>
      <c r="U42" s="7">
        <f t="shared" ref="U42:X42" si="107">(Q42-average(Q:Q))/stdev(Q:Q)</f>
        <v>-0.9954017827</v>
      </c>
      <c r="V42" s="7">
        <f t="shared" si="107"/>
        <v>-0.2155116714</v>
      </c>
      <c r="W42" s="7">
        <f t="shared" si="107"/>
        <v>0.1362112188</v>
      </c>
      <c r="X42" s="7">
        <f t="shared" si="107"/>
        <v>-0.235702998</v>
      </c>
      <c r="Y42" s="7">
        <f t="shared" si="10"/>
        <v>-0.3276013083</v>
      </c>
      <c r="Z42" s="7">
        <f t="shared" si="11"/>
        <v>-0.5723646637</v>
      </c>
      <c r="AA42" s="1"/>
      <c r="AB42" s="5" t="s">
        <v>101</v>
      </c>
      <c r="AC42" s="9">
        <v>23900.0</v>
      </c>
      <c r="AD42" s="10">
        <f t="shared" si="83"/>
        <v>4.378397901</v>
      </c>
      <c r="AE42" s="6" t="str">
        <f t="shared" si="84"/>
        <v/>
      </c>
      <c r="AF42" s="11">
        <f t="shared" si="85"/>
        <v>0.678672541</v>
      </c>
      <c r="AG42" s="12" t="str">
        <f t="shared" si="86"/>
        <v/>
      </c>
      <c r="AH42" s="11">
        <f t="shared" si="87"/>
        <v>0.678672541</v>
      </c>
      <c r="AI42" s="7">
        <f t="shared" si="12"/>
        <v>0.8238158417</v>
      </c>
      <c r="AJ42" s="1"/>
      <c r="AK42" s="7">
        <f t="shared" si="13"/>
        <v>0.03379569102</v>
      </c>
      <c r="AL42" s="7">
        <v>-0.2694944667</v>
      </c>
      <c r="AM42" s="7">
        <f t="shared" si="14"/>
        <v>-0.04202684841</v>
      </c>
      <c r="AN42" s="13"/>
      <c r="AO42" s="13"/>
      <c r="AP42" s="1"/>
      <c r="AQ42" s="1"/>
    </row>
    <row r="43">
      <c r="A43" s="7">
        <v>676.0</v>
      </c>
      <c r="B43" s="1" t="s">
        <v>113</v>
      </c>
      <c r="C43" s="1"/>
      <c r="D43" s="7">
        <v>4.0</v>
      </c>
      <c r="E43" s="7">
        <v>1.0</v>
      </c>
      <c r="F43" s="7">
        <f t="shared" ref="F43:G43" si="108">(D43-average(D:D))/stdev(D:D)</f>
        <v>0.2569178467</v>
      </c>
      <c r="G43" s="7">
        <f t="shared" si="108"/>
        <v>0.2636207938</v>
      </c>
      <c r="H43" s="7">
        <f t="shared" si="4"/>
        <v>0.2602693202</v>
      </c>
      <c r="I43" s="7">
        <f t="shared" si="5"/>
        <v>0.5101659732</v>
      </c>
      <c r="J43" s="7"/>
      <c r="K43" s="7">
        <v>35.4</v>
      </c>
      <c r="L43" s="7">
        <v>6.0</v>
      </c>
      <c r="M43" s="7">
        <f t="shared" si="6"/>
        <v>18.8130114</v>
      </c>
      <c r="N43" s="7">
        <f t="shared" si="7"/>
        <v>-0.4747355514</v>
      </c>
      <c r="O43" s="7">
        <f t="shared" si="8"/>
        <v>-0.6890105597</v>
      </c>
      <c r="P43" s="7"/>
      <c r="Q43" s="7">
        <v>58.79</v>
      </c>
      <c r="R43" s="7">
        <v>62.86</v>
      </c>
      <c r="S43" s="7">
        <v>74.65</v>
      </c>
      <c r="T43" s="7">
        <v>46.02</v>
      </c>
      <c r="U43" s="7">
        <f t="shared" ref="U43:X43" si="109">(Q43-average(Q:Q))/stdev(Q:Q)</f>
        <v>-0.3483688236</v>
      </c>
      <c r="V43" s="7">
        <f t="shared" si="109"/>
        <v>0.2849996193</v>
      </c>
      <c r="W43" s="7">
        <f t="shared" si="109"/>
        <v>0.631114396</v>
      </c>
      <c r="X43" s="7">
        <f t="shared" si="109"/>
        <v>-0.0007799066191</v>
      </c>
      <c r="Y43" s="7">
        <f t="shared" si="10"/>
        <v>0.1417413213</v>
      </c>
      <c r="Z43" s="7">
        <f t="shared" si="11"/>
        <v>0.3764854861</v>
      </c>
      <c r="AA43" s="1"/>
      <c r="AB43" s="9">
        <v>0.0</v>
      </c>
      <c r="AC43" s="9">
        <v>1100.0</v>
      </c>
      <c r="AD43" s="10">
        <f t="shared" si="83"/>
        <v>3.041392685</v>
      </c>
      <c r="AE43" s="6" t="str">
        <f t="shared" si="84"/>
        <v/>
      </c>
      <c r="AF43" s="11">
        <f t="shared" si="85"/>
        <v>0.0876744977</v>
      </c>
      <c r="AG43" s="12" t="str">
        <f t="shared" si="86"/>
        <v/>
      </c>
      <c r="AH43" s="11">
        <f t="shared" si="87"/>
        <v>0.0876744977</v>
      </c>
      <c r="AI43" s="7">
        <f t="shared" si="12"/>
        <v>0.2960987972</v>
      </c>
      <c r="AJ43" s="1"/>
      <c r="AK43" s="7">
        <f t="shared" si="13"/>
        <v>0.1234349242</v>
      </c>
      <c r="AL43" s="7">
        <v>-0.5813576437</v>
      </c>
      <c r="AM43" s="7">
        <f t="shared" si="14"/>
        <v>-0.05276321777</v>
      </c>
      <c r="AN43" s="13"/>
      <c r="AO43" s="13"/>
      <c r="AP43" s="1"/>
      <c r="AQ43" s="1"/>
    </row>
    <row r="44">
      <c r="A44" s="7">
        <v>1018.0</v>
      </c>
      <c r="B44" s="1" t="s">
        <v>91</v>
      </c>
      <c r="C44" s="1"/>
      <c r="D44" s="7">
        <v>4.0</v>
      </c>
      <c r="E44" s="7">
        <v>1.0</v>
      </c>
      <c r="F44" s="7">
        <f t="shared" ref="F44:G44" si="110">(D44-average(D:D))/stdev(D:D)</f>
        <v>0.2569178467</v>
      </c>
      <c r="G44" s="7">
        <f t="shared" si="110"/>
        <v>0.2636207938</v>
      </c>
      <c r="H44" s="7">
        <f t="shared" si="4"/>
        <v>0.2602693202</v>
      </c>
      <c r="I44" s="7">
        <f t="shared" si="5"/>
        <v>0.5101659732</v>
      </c>
      <c r="J44" s="7"/>
      <c r="K44" s="7">
        <v>59.5</v>
      </c>
      <c r="L44" s="7">
        <v>5.0</v>
      </c>
      <c r="M44" s="7">
        <f t="shared" si="6"/>
        <v>35.134155</v>
      </c>
      <c r="N44" s="7">
        <f t="shared" si="7"/>
        <v>-0.3523446746</v>
      </c>
      <c r="O44" s="7">
        <f t="shared" si="8"/>
        <v>-0.5935862823</v>
      </c>
      <c r="P44" s="7"/>
      <c r="Q44" s="7">
        <v>86.77</v>
      </c>
      <c r="R44" s="7">
        <v>60.25</v>
      </c>
      <c r="S44" s="7">
        <v>64.98</v>
      </c>
      <c r="T44" s="7">
        <v>39.06</v>
      </c>
      <c r="U44" s="7">
        <f t="shared" ref="U44:X44" si="111">(Q44-average(Q:Q))/stdev(Q:Q)</f>
        <v>1.278224365</v>
      </c>
      <c r="V44" s="7">
        <f t="shared" si="111"/>
        <v>0.1212985581</v>
      </c>
      <c r="W44" s="7">
        <f t="shared" si="111"/>
        <v>-0.1297303931</v>
      </c>
      <c r="X44" s="7">
        <f t="shared" si="111"/>
        <v>-0.5038767423</v>
      </c>
      <c r="Y44" s="7">
        <f t="shared" si="10"/>
        <v>0.191478947</v>
      </c>
      <c r="Z44" s="7">
        <f t="shared" si="11"/>
        <v>0.4375830744</v>
      </c>
      <c r="AA44" s="1"/>
      <c r="AB44" s="9">
        <v>3200.0</v>
      </c>
      <c r="AC44" s="7">
        <v>0.0</v>
      </c>
      <c r="AD44" s="10">
        <f t="shared" si="83"/>
        <v>0</v>
      </c>
      <c r="AE44" s="6">
        <f t="shared" si="84"/>
        <v>-1</v>
      </c>
      <c r="AF44" s="11">
        <f t="shared" si="85"/>
        <v>-1.256716014</v>
      </c>
      <c r="AG44" s="12">
        <f t="shared" si="86"/>
        <v>-0.27881213</v>
      </c>
      <c r="AH44" s="11">
        <f t="shared" si="87"/>
        <v>-0.7677640719</v>
      </c>
      <c r="AI44" s="7">
        <f t="shared" si="12"/>
        <v>-0.8762214742</v>
      </c>
      <c r="AJ44" s="1"/>
      <c r="AK44" s="7">
        <f t="shared" si="13"/>
        <v>-0.1305146772</v>
      </c>
      <c r="AL44" s="7">
        <v>0.0153152754</v>
      </c>
      <c r="AM44" s="7">
        <f t="shared" si="14"/>
        <v>-0.09405718907</v>
      </c>
      <c r="AN44" s="13"/>
      <c r="AO44" s="13"/>
      <c r="AP44" s="1"/>
      <c r="AQ44" s="1"/>
    </row>
    <row r="45">
      <c r="A45" s="7">
        <v>1292.0</v>
      </c>
      <c r="B45" s="1" t="s">
        <v>114</v>
      </c>
      <c r="C45" s="1"/>
      <c r="D45" s="7">
        <v>4.0</v>
      </c>
      <c r="E45" s="7">
        <v>1.0</v>
      </c>
      <c r="F45" s="7">
        <f t="shared" ref="F45:G45" si="112">(D45-average(D:D))/stdev(D:D)</f>
        <v>0.2569178467</v>
      </c>
      <c r="G45" s="7">
        <f t="shared" si="112"/>
        <v>0.2636207938</v>
      </c>
      <c r="H45" s="7">
        <f t="shared" si="4"/>
        <v>0.2602693202</v>
      </c>
      <c r="I45" s="7">
        <f t="shared" si="5"/>
        <v>0.5101659732</v>
      </c>
      <c r="J45" s="7"/>
      <c r="K45" s="7">
        <v>36.4</v>
      </c>
      <c r="L45" s="7">
        <v>1.0</v>
      </c>
      <c r="M45" s="7">
        <f t="shared" si="6"/>
        <v>32.76</v>
      </c>
      <c r="N45" s="7">
        <f t="shared" si="7"/>
        <v>-0.3701482623</v>
      </c>
      <c r="O45" s="7">
        <f t="shared" si="8"/>
        <v>-0.6083981117</v>
      </c>
      <c r="P45" s="7"/>
      <c r="Q45" s="7">
        <v>63.67</v>
      </c>
      <c r="R45" s="7">
        <v>41.99</v>
      </c>
      <c r="S45" s="7">
        <v>48.63</v>
      </c>
      <c r="T45" s="7">
        <v>33.01</v>
      </c>
      <c r="U45" s="7">
        <f t="shared" ref="U45:X45" si="113">(Q45-average(Q:Q))/stdev(Q:Q)</f>
        <v>-0.06467422884</v>
      </c>
      <c r="V45" s="7">
        <f t="shared" si="113"/>
        <v>-1.023981663</v>
      </c>
      <c r="W45" s="7">
        <f t="shared" si="113"/>
        <v>-1.41616393</v>
      </c>
      <c r="X45" s="7">
        <f t="shared" si="113"/>
        <v>-0.9411951123</v>
      </c>
      <c r="Y45" s="7">
        <f t="shared" si="10"/>
        <v>-0.8615037337</v>
      </c>
      <c r="Z45" s="7">
        <f t="shared" si="11"/>
        <v>-0.9281722543</v>
      </c>
      <c r="AA45" s="1"/>
      <c r="AB45" s="5" t="s">
        <v>101</v>
      </c>
      <c r="AC45" s="9">
        <v>111200.0</v>
      </c>
      <c r="AD45" s="10">
        <f t="shared" si="83"/>
        <v>5.046104787</v>
      </c>
      <c r="AE45" s="6" t="str">
        <f t="shared" si="84"/>
        <v/>
      </c>
      <c r="AF45" s="11">
        <f t="shared" si="85"/>
        <v>0.9738198289</v>
      </c>
      <c r="AG45" s="12" t="str">
        <f t="shared" si="86"/>
        <v/>
      </c>
      <c r="AH45" s="11">
        <f t="shared" si="87"/>
        <v>0.9738198289</v>
      </c>
      <c r="AI45" s="7">
        <f t="shared" si="12"/>
        <v>0.9868230991</v>
      </c>
      <c r="AJ45" s="1"/>
      <c r="AK45" s="7">
        <f t="shared" si="13"/>
        <v>-0.009895323418</v>
      </c>
      <c r="AL45" s="7">
        <v>-0.3712726534</v>
      </c>
      <c r="AM45" s="7">
        <f t="shared" si="14"/>
        <v>-0.1002396559</v>
      </c>
      <c r="AN45" s="13"/>
      <c r="AO45" s="13"/>
      <c r="AP45" s="1"/>
      <c r="AQ45" s="1"/>
    </row>
    <row r="46">
      <c r="A46" s="7">
        <v>513.0</v>
      </c>
      <c r="B46" s="1" t="s">
        <v>93</v>
      </c>
      <c r="C46" s="1"/>
      <c r="D46" s="7">
        <v>4.0</v>
      </c>
      <c r="E46" s="7">
        <v>1.0</v>
      </c>
      <c r="F46" s="7">
        <f t="shared" ref="F46:G46" si="114">(D46-average(D:D))/stdev(D:D)</f>
        <v>0.2569178467</v>
      </c>
      <c r="G46" s="7">
        <f t="shared" si="114"/>
        <v>0.2636207938</v>
      </c>
      <c r="H46" s="7">
        <f t="shared" si="4"/>
        <v>0.2602693202</v>
      </c>
      <c r="I46" s="7">
        <f t="shared" si="5"/>
        <v>0.5101659732</v>
      </c>
      <c r="J46" s="7"/>
      <c r="K46" s="7">
        <v>28.8</v>
      </c>
      <c r="L46" s="7">
        <v>7.0</v>
      </c>
      <c r="M46" s="7">
        <f t="shared" si="6"/>
        <v>13.77495072</v>
      </c>
      <c r="N46" s="7">
        <f t="shared" si="7"/>
        <v>-0.5125155427</v>
      </c>
      <c r="O46" s="7">
        <f t="shared" si="8"/>
        <v>-0.7159019086</v>
      </c>
      <c r="P46" s="7"/>
      <c r="Q46" s="7">
        <v>79.18</v>
      </c>
      <c r="R46" s="7">
        <v>75.61</v>
      </c>
      <c r="S46" s="7">
        <v>72.71</v>
      </c>
      <c r="T46" s="7">
        <v>62.75</v>
      </c>
      <c r="U46" s="7">
        <f t="shared" ref="U46:X46" si="115">(Q46-average(Q:Q))/stdev(Q:Q)</f>
        <v>0.8369862559</v>
      </c>
      <c r="V46" s="7">
        <f t="shared" si="115"/>
        <v>1.084688712</v>
      </c>
      <c r="W46" s="7">
        <f t="shared" si="115"/>
        <v>0.4784733525</v>
      </c>
      <c r="X46" s="7">
        <f t="shared" si="115"/>
        <v>1.208531884</v>
      </c>
      <c r="Y46" s="7">
        <f t="shared" si="10"/>
        <v>0.9021700509</v>
      </c>
      <c r="Z46" s="7">
        <f t="shared" si="11"/>
        <v>0.9498263267</v>
      </c>
      <c r="AA46" s="1"/>
      <c r="AB46" s="9">
        <v>0.0</v>
      </c>
      <c r="AC46" s="7">
        <v>0.0</v>
      </c>
      <c r="AD46" s="10">
        <f t="shared" si="83"/>
        <v>0</v>
      </c>
      <c r="AE46" s="6">
        <f t="shared" si="84"/>
        <v>0</v>
      </c>
      <c r="AF46" s="11">
        <f t="shared" si="85"/>
        <v>-1.256716014</v>
      </c>
      <c r="AG46" s="12" t="str">
        <f t="shared" si="86"/>
        <v/>
      </c>
      <c r="AH46" s="11">
        <f t="shared" si="87"/>
        <v>-1.256716014</v>
      </c>
      <c r="AI46" s="7">
        <f t="shared" si="12"/>
        <v>-1.121033458</v>
      </c>
      <c r="AJ46" s="1"/>
      <c r="AK46" s="7">
        <f t="shared" si="13"/>
        <v>-0.09423576666</v>
      </c>
      <c r="AL46" s="7">
        <v>-0.1385998271</v>
      </c>
      <c r="AM46" s="7">
        <f t="shared" si="14"/>
        <v>-0.1053267818</v>
      </c>
      <c r="AN46" s="13"/>
      <c r="AO46" s="13"/>
      <c r="AP46" s="1"/>
      <c r="AQ46" s="1"/>
    </row>
    <row r="47">
      <c r="A47" s="7">
        <v>523.0</v>
      </c>
      <c r="B47" s="1" t="s">
        <v>111</v>
      </c>
      <c r="C47" s="1"/>
      <c r="D47" s="7">
        <v>4.0</v>
      </c>
      <c r="E47" s="7">
        <v>1.0</v>
      </c>
      <c r="F47" s="7">
        <f t="shared" ref="F47:G47" si="116">(D47-average(D:D))/stdev(D:D)</f>
        <v>0.2569178467</v>
      </c>
      <c r="G47" s="7">
        <f t="shared" si="116"/>
        <v>0.2636207938</v>
      </c>
      <c r="H47" s="7">
        <f t="shared" si="4"/>
        <v>0.2602693202</v>
      </c>
      <c r="I47" s="7">
        <f t="shared" si="5"/>
        <v>0.5101659732</v>
      </c>
      <c r="J47" s="7"/>
      <c r="K47" s="7">
        <v>12.0</v>
      </c>
      <c r="L47" s="7">
        <v>6.0</v>
      </c>
      <c r="M47" s="7">
        <f t="shared" si="6"/>
        <v>6.377292</v>
      </c>
      <c r="N47" s="7">
        <f t="shared" si="7"/>
        <v>-0.5679899604</v>
      </c>
      <c r="O47" s="7">
        <f t="shared" si="8"/>
        <v>-0.7536510867</v>
      </c>
      <c r="P47" s="7"/>
      <c r="Q47" s="7">
        <v>53.98</v>
      </c>
      <c r="R47" s="7">
        <v>36.9</v>
      </c>
      <c r="S47" s="7">
        <v>64.88</v>
      </c>
      <c r="T47" s="7">
        <v>31.65</v>
      </c>
      <c r="U47" s="7">
        <f t="shared" ref="U47:X47" si="117">(Q47-average(Q:Q))/stdev(Q:Q)</f>
        <v>-0.6279940288</v>
      </c>
      <c r="V47" s="7">
        <f t="shared" si="117"/>
        <v>-1.343230093</v>
      </c>
      <c r="W47" s="7">
        <f t="shared" si="117"/>
        <v>-0.1375984882</v>
      </c>
      <c r="X47" s="7">
        <f t="shared" si="117"/>
        <v>-1.039501391</v>
      </c>
      <c r="Y47" s="7">
        <f t="shared" si="10"/>
        <v>-0.7870810002</v>
      </c>
      <c r="Z47" s="7">
        <f t="shared" si="11"/>
        <v>-0.8871758564</v>
      </c>
      <c r="AA47" s="1"/>
      <c r="AB47" s="9">
        <v>290.0</v>
      </c>
      <c r="AC47" s="9">
        <v>96800.0</v>
      </c>
      <c r="AD47" s="10">
        <f t="shared" si="83"/>
        <v>4.985875357</v>
      </c>
      <c r="AE47" s="6">
        <f t="shared" si="84"/>
        <v>332.7931034</v>
      </c>
      <c r="AF47" s="11">
        <f t="shared" si="85"/>
        <v>0.9471965407</v>
      </c>
      <c r="AG47" s="12">
        <f t="shared" si="86"/>
        <v>1.157782114</v>
      </c>
      <c r="AH47" s="11">
        <f t="shared" si="87"/>
        <v>1.052489327</v>
      </c>
      <c r="AI47" s="7">
        <f t="shared" si="12"/>
        <v>1.025909025</v>
      </c>
      <c r="AJ47" s="1"/>
      <c r="AK47" s="7">
        <f t="shared" si="13"/>
        <v>-0.02618798624</v>
      </c>
      <c r="AL47" s="7">
        <v>-0.4009938973</v>
      </c>
      <c r="AM47" s="7">
        <f t="shared" si="14"/>
        <v>-0.119889464</v>
      </c>
      <c r="AN47" s="13"/>
      <c r="AO47" s="13"/>
      <c r="AP47" s="1"/>
      <c r="AQ47" s="1"/>
    </row>
    <row r="48">
      <c r="A48" s="7">
        <v>940.0</v>
      </c>
      <c r="B48" s="1" t="s">
        <v>108</v>
      </c>
      <c r="C48" s="1"/>
      <c r="D48" s="7">
        <v>4.0</v>
      </c>
      <c r="E48" s="7">
        <v>1.0</v>
      </c>
      <c r="F48" s="7">
        <f t="shared" ref="F48:G48" si="118">(D48-average(D:D))/stdev(D:D)</f>
        <v>0.2569178467</v>
      </c>
      <c r="G48" s="7">
        <f t="shared" si="118"/>
        <v>0.2636207938</v>
      </c>
      <c r="H48" s="7">
        <f t="shared" si="4"/>
        <v>0.2602693202</v>
      </c>
      <c r="I48" s="7">
        <f t="shared" si="5"/>
        <v>0.5101659732</v>
      </c>
      <c r="J48" s="7"/>
      <c r="K48" s="7">
        <v>28.6</v>
      </c>
      <c r="L48" s="7">
        <v>5.0</v>
      </c>
      <c r="M48" s="7">
        <f t="shared" si="6"/>
        <v>16.888014</v>
      </c>
      <c r="N48" s="7">
        <f t="shared" si="7"/>
        <v>-0.4891709442</v>
      </c>
      <c r="O48" s="7">
        <f t="shared" si="8"/>
        <v>-0.6994075666</v>
      </c>
      <c r="P48" s="7"/>
      <c r="Q48" s="7">
        <v>82.45</v>
      </c>
      <c r="R48" s="7">
        <v>71.29</v>
      </c>
      <c r="S48" s="7">
        <v>80.3</v>
      </c>
      <c r="T48" s="7">
        <v>66.11</v>
      </c>
      <c r="U48" s="7">
        <f t="shared" ref="U48:X48" si="119">(Q48-average(Q:Q))/stdev(Q:Q)</f>
        <v>1.027084888</v>
      </c>
      <c r="V48" s="7">
        <f t="shared" si="119"/>
        <v>0.8137352309</v>
      </c>
      <c r="W48" s="7">
        <f t="shared" si="119"/>
        <v>1.075661765</v>
      </c>
      <c r="X48" s="7">
        <f t="shared" si="119"/>
        <v>1.451406218</v>
      </c>
      <c r="Y48" s="7">
        <f t="shared" si="10"/>
        <v>1.091972026</v>
      </c>
      <c r="Z48" s="7">
        <f t="shared" si="11"/>
        <v>1.044974653</v>
      </c>
      <c r="AA48" s="1"/>
      <c r="AB48" s="9">
        <v>0.0</v>
      </c>
      <c r="AC48" s="7">
        <v>0.0</v>
      </c>
      <c r="AD48" s="10">
        <f t="shared" si="83"/>
        <v>0</v>
      </c>
      <c r="AE48" s="6">
        <f t="shared" si="84"/>
        <v>0</v>
      </c>
      <c r="AF48" s="11">
        <f t="shared" si="85"/>
        <v>-1.256716014</v>
      </c>
      <c r="AG48" s="12" t="str">
        <f t="shared" si="86"/>
        <v/>
      </c>
      <c r="AH48" s="11">
        <f t="shared" si="87"/>
        <v>-1.256716014</v>
      </c>
      <c r="AI48" s="7">
        <f t="shared" si="12"/>
        <v>-1.121033458</v>
      </c>
      <c r="AJ48" s="1"/>
      <c r="AK48" s="7">
        <f t="shared" si="13"/>
        <v>-0.06632509957</v>
      </c>
      <c r="AL48" s="7">
        <v>-0.2830138177</v>
      </c>
      <c r="AM48" s="7">
        <f t="shared" si="14"/>
        <v>-0.1204972791</v>
      </c>
      <c r="AN48" s="13"/>
      <c r="AO48" s="13"/>
      <c r="AP48" s="1"/>
      <c r="AQ48" s="1"/>
    </row>
    <row r="49">
      <c r="A49" s="7">
        <v>1233.0</v>
      </c>
      <c r="B49" s="1" t="s">
        <v>109</v>
      </c>
      <c r="C49" s="1"/>
      <c r="D49" s="7">
        <v>4.0</v>
      </c>
      <c r="E49" s="7">
        <v>1.0</v>
      </c>
      <c r="F49" s="7">
        <f t="shared" ref="F49:G49" si="120">(D49-average(D:D))/stdev(D:D)</f>
        <v>0.2569178467</v>
      </c>
      <c r="G49" s="7">
        <f t="shared" si="120"/>
        <v>0.2636207938</v>
      </c>
      <c r="H49" s="7">
        <f t="shared" si="4"/>
        <v>0.2602693202</v>
      </c>
      <c r="I49" s="7">
        <f t="shared" si="5"/>
        <v>0.5101659732</v>
      </c>
      <c r="J49" s="7"/>
      <c r="K49" s="7">
        <v>194.5</v>
      </c>
      <c r="L49" s="7">
        <v>2.0</v>
      </c>
      <c r="M49" s="7">
        <f t="shared" si="6"/>
        <v>157.545</v>
      </c>
      <c r="N49" s="7">
        <f t="shared" si="7"/>
        <v>0.5656039093</v>
      </c>
      <c r="O49" s="7">
        <f t="shared" si="8"/>
        <v>0.7520664261</v>
      </c>
      <c r="P49" s="7"/>
      <c r="Q49" s="7">
        <v>55.37</v>
      </c>
      <c r="R49" s="7">
        <v>62.21</v>
      </c>
      <c r="S49" s="7">
        <v>54.05</v>
      </c>
      <c r="T49" s="7">
        <v>45.12</v>
      </c>
      <c r="U49" s="7">
        <f t="shared" ref="U49:X49" si="121">(Q49-average(Q:Q))/stdev(Q:Q)</f>
        <v>-0.5471875766</v>
      </c>
      <c r="V49" s="7">
        <f t="shared" si="121"/>
        <v>0.2442311558</v>
      </c>
      <c r="W49" s="7">
        <f t="shared" si="121"/>
        <v>-0.9897131797</v>
      </c>
      <c r="X49" s="7">
        <f t="shared" si="121"/>
        <v>-0.06583553192</v>
      </c>
      <c r="Y49" s="7">
        <f t="shared" si="10"/>
        <v>-0.3396262831</v>
      </c>
      <c r="Z49" s="7">
        <f t="shared" si="11"/>
        <v>-0.5827746418</v>
      </c>
      <c r="AA49" s="1"/>
      <c r="AB49" s="9">
        <v>0.0</v>
      </c>
      <c r="AC49" s="7">
        <v>0.0</v>
      </c>
      <c r="AD49" s="10">
        <f t="shared" si="83"/>
        <v>0</v>
      </c>
      <c r="AE49" s="6">
        <f t="shared" si="84"/>
        <v>0</v>
      </c>
      <c r="AF49" s="11">
        <f t="shared" si="85"/>
        <v>-1.256716014</v>
      </c>
      <c r="AG49" s="12" t="str">
        <f t="shared" si="86"/>
        <v/>
      </c>
      <c r="AH49" s="11">
        <f t="shared" si="87"/>
        <v>-1.256716014</v>
      </c>
      <c r="AI49" s="7">
        <f t="shared" si="12"/>
        <v>-1.121033458</v>
      </c>
      <c r="AJ49" s="1"/>
      <c r="AK49" s="7">
        <f t="shared" si="13"/>
        <v>-0.1103939251</v>
      </c>
      <c r="AL49" s="7">
        <v>-0.2019400871</v>
      </c>
      <c r="AM49" s="7">
        <f t="shared" si="14"/>
        <v>-0.1332804656</v>
      </c>
      <c r="AN49" s="13"/>
      <c r="AO49" s="13"/>
      <c r="AP49" s="1"/>
      <c r="AQ49" s="1"/>
    </row>
    <row r="50">
      <c r="A50" s="7">
        <v>1401.0</v>
      </c>
      <c r="B50" s="1" t="s">
        <v>126</v>
      </c>
      <c r="C50" s="1"/>
      <c r="D50" s="7">
        <v>4.0</v>
      </c>
      <c r="E50" s="7">
        <v>1.0</v>
      </c>
      <c r="F50" s="7">
        <f t="shared" ref="F50:G50" si="122">(D50-average(D:D))/stdev(D:D)</f>
        <v>0.2569178467</v>
      </c>
      <c r="G50" s="7">
        <f t="shared" si="122"/>
        <v>0.2636207938</v>
      </c>
      <c r="H50" s="7">
        <f t="shared" si="4"/>
        <v>0.2602693202</v>
      </c>
      <c r="I50" s="7">
        <f t="shared" si="5"/>
        <v>0.5101659732</v>
      </c>
      <c r="J50" s="7"/>
      <c r="K50" s="7">
        <v>96.9</v>
      </c>
      <c r="L50" s="7">
        <v>0.0</v>
      </c>
      <c r="M50" s="7">
        <f t="shared" si="6"/>
        <v>96.9</v>
      </c>
      <c r="N50" s="7">
        <f t="shared" si="7"/>
        <v>0.1108321783</v>
      </c>
      <c r="O50" s="7">
        <f t="shared" si="8"/>
        <v>0.3329146712</v>
      </c>
      <c r="P50" s="7"/>
      <c r="Q50" s="7">
        <v>29.69</v>
      </c>
      <c r="R50" s="7">
        <v>18.75</v>
      </c>
      <c r="S50" s="7">
        <v>50.0</v>
      </c>
      <c r="T50" s="7">
        <v>25.0</v>
      </c>
      <c r="U50" s="7">
        <f t="shared" ref="U50:X50" si="123">(Q50-average(Q:Q))/stdev(Q:Q)</f>
        <v>-2.040072248</v>
      </c>
      <c r="V50" s="7">
        <f t="shared" si="123"/>
        <v>-2.481611036</v>
      </c>
      <c r="W50" s="7">
        <f t="shared" si="123"/>
        <v>-1.308371028</v>
      </c>
      <c r="X50" s="7">
        <f t="shared" si="123"/>
        <v>-1.520190177</v>
      </c>
      <c r="Y50" s="7">
        <f t="shared" si="10"/>
        <v>-1.837561122</v>
      </c>
      <c r="Z50" s="7">
        <f t="shared" si="11"/>
        <v>-1.355566716</v>
      </c>
      <c r="AA50" s="1"/>
      <c r="AB50" s="5"/>
      <c r="AC50" s="1"/>
      <c r="AD50" s="6"/>
      <c r="AE50" s="6"/>
      <c r="AF50" s="23"/>
      <c r="AG50" s="12"/>
      <c r="AH50" s="23"/>
      <c r="AI50" s="1" t="str">
        <f t="shared" si="12"/>
        <v/>
      </c>
      <c r="AJ50" s="1"/>
      <c r="AK50" s="7">
        <f t="shared" si="13"/>
        <v>-0.1708286906</v>
      </c>
      <c r="AL50" s="7"/>
      <c r="AM50" s="7">
        <f t="shared" si="14"/>
        <v>-0.1708286906</v>
      </c>
      <c r="AN50" s="7"/>
      <c r="AO50" s="7"/>
      <c r="AP50" s="1"/>
      <c r="AQ50" s="1"/>
    </row>
    <row r="51">
      <c r="A51" s="7">
        <v>871.0</v>
      </c>
      <c r="B51" s="1" t="s">
        <v>117</v>
      </c>
      <c r="C51" s="1"/>
      <c r="D51" s="7">
        <v>4.0</v>
      </c>
      <c r="E51" s="7">
        <v>1.0</v>
      </c>
      <c r="F51" s="7">
        <f t="shared" ref="F51:G51" si="124">(D51-average(D:D))/stdev(D:D)</f>
        <v>0.2569178467</v>
      </c>
      <c r="G51" s="7">
        <f t="shared" si="124"/>
        <v>0.2636207938</v>
      </c>
      <c r="H51" s="7">
        <f t="shared" si="4"/>
        <v>0.2602693202</v>
      </c>
      <c r="I51" s="7">
        <f t="shared" si="5"/>
        <v>0.5101659732</v>
      </c>
      <c r="J51" s="7"/>
      <c r="K51" s="7">
        <v>104.6</v>
      </c>
      <c r="L51" s="7">
        <v>5.0</v>
      </c>
      <c r="M51" s="7">
        <f t="shared" si="6"/>
        <v>61.765254</v>
      </c>
      <c r="N51" s="7">
        <f t="shared" si="7"/>
        <v>-0.1526403133</v>
      </c>
      <c r="O51" s="7">
        <f t="shared" si="8"/>
        <v>-0.3906920953</v>
      </c>
      <c r="P51" s="7"/>
      <c r="Q51" s="7">
        <v>84.83</v>
      </c>
      <c r="R51" s="7">
        <v>68.14</v>
      </c>
      <c r="S51" s="7">
        <v>71.51</v>
      </c>
      <c r="T51" s="7">
        <v>43.32</v>
      </c>
      <c r="U51" s="7">
        <f t="shared" ref="U51:X51" si="125">(Q51-average(Q:Q))/stdev(Q:Q)</f>
        <v>1.165444137</v>
      </c>
      <c r="V51" s="7">
        <f t="shared" si="125"/>
        <v>0.6161649846</v>
      </c>
      <c r="W51" s="7">
        <f t="shared" si="125"/>
        <v>0.3840562122</v>
      </c>
      <c r="X51" s="7">
        <f t="shared" si="125"/>
        <v>-0.1959467825</v>
      </c>
      <c r="Y51" s="7">
        <f t="shared" si="10"/>
        <v>0.4924296378</v>
      </c>
      <c r="Z51" s="7">
        <f t="shared" si="11"/>
        <v>0.7017333096</v>
      </c>
      <c r="AA51" s="1"/>
      <c r="AB51" s="9">
        <v>0.0</v>
      </c>
      <c r="AC51" s="9">
        <v>0.0</v>
      </c>
      <c r="AD51" s="10">
        <f t="shared" ref="AD51:AD54" si="128">if(AC51=0, 0, LOG10(AC51))</f>
        <v>0</v>
      </c>
      <c r="AE51" s="6">
        <f t="shared" ref="AE51:AE54" si="129">if(or(AB51="-", and(AB51=0, not(AC51=0))), "", if(AC51+AB51=0, 0, (AC51-AB51)/AB51))</f>
        <v>0</v>
      </c>
      <c r="AF51" s="11">
        <f t="shared" ref="AF51:AF54" si="130">(AD51-average(AD:AD))/stdev(AD:AD)</f>
        <v>-1.256716014</v>
      </c>
      <c r="AG51" s="12" t="str">
        <f t="shared" ref="AG51:AG54" si="131">if(AE51,(AE51-average(AE:AE))/stdev(AE:AE), "")</f>
        <v/>
      </c>
      <c r="AH51" s="11">
        <f t="shared" ref="AH51:AH54" si="132">if(AG51, average(AG51, AF51), AF51)</f>
        <v>-1.256716014</v>
      </c>
      <c r="AI51" s="7">
        <f t="shared" si="12"/>
        <v>-1.121033458</v>
      </c>
      <c r="AJ51" s="1"/>
      <c r="AK51" s="7">
        <f t="shared" si="13"/>
        <v>-0.07495656759</v>
      </c>
      <c r="AL51" s="7">
        <v>-0.4638655213</v>
      </c>
      <c r="AM51" s="7">
        <f t="shared" si="14"/>
        <v>-0.172183806</v>
      </c>
      <c r="AN51" s="13"/>
      <c r="AO51" s="13"/>
      <c r="AP51" s="1"/>
      <c r="AQ51" s="1"/>
    </row>
    <row r="52">
      <c r="A52" s="7">
        <v>177.0</v>
      </c>
      <c r="B52" s="1" t="s">
        <v>105</v>
      </c>
      <c r="C52" s="1"/>
      <c r="D52" s="7">
        <v>4.0</v>
      </c>
      <c r="E52" s="7">
        <v>1.0</v>
      </c>
      <c r="F52" s="7">
        <f t="shared" ref="F52:G52" si="126">(D52-average(D:D))/stdev(D:D)</f>
        <v>0.2569178467</v>
      </c>
      <c r="G52" s="7">
        <f t="shared" si="126"/>
        <v>0.2636207938</v>
      </c>
      <c r="H52" s="7">
        <f t="shared" si="4"/>
        <v>0.2602693202</v>
      </c>
      <c r="I52" s="7">
        <f t="shared" si="5"/>
        <v>0.5101659732</v>
      </c>
      <c r="J52" s="7"/>
      <c r="K52" s="7">
        <v>32.2</v>
      </c>
      <c r="L52" s="7">
        <v>7.0</v>
      </c>
      <c r="M52" s="7">
        <f t="shared" si="6"/>
        <v>15.40116018</v>
      </c>
      <c r="N52" s="7">
        <f t="shared" si="7"/>
        <v>-0.5003207354</v>
      </c>
      <c r="O52" s="7">
        <f t="shared" si="8"/>
        <v>-0.707333539</v>
      </c>
      <c r="P52" s="7"/>
      <c r="Q52" s="7">
        <v>45.8</v>
      </c>
      <c r="R52" s="7">
        <v>52.95</v>
      </c>
      <c r="S52" s="7">
        <v>68.4</v>
      </c>
      <c r="T52" s="7">
        <v>48.41</v>
      </c>
      <c r="U52" s="7">
        <f t="shared" ref="U52:X52" si="127">(Q52-average(Q:Q))/stdev(Q:Q)</f>
        <v>-1.10353128</v>
      </c>
      <c r="V52" s="7">
        <f t="shared" si="127"/>
        <v>-0.3365626477</v>
      </c>
      <c r="W52" s="7">
        <f t="shared" si="127"/>
        <v>0.1393584568</v>
      </c>
      <c r="X52" s="7">
        <f t="shared" si="127"/>
        <v>0.1719789206</v>
      </c>
      <c r="Y52" s="7">
        <f t="shared" si="10"/>
        <v>-0.2821891375</v>
      </c>
      <c r="Z52" s="7">
        <f t="shared" si="11"/>
        <v>-0.5312147753</v>
      </c>
      <c r="AA52" s="1"/>
      <c r="AB52" s="9">
        <v>8600.0</v>
      </c>
      <c r="AC52" s="24">
        <v>3400.0</v>
      </c>
      <c r="AD52" s="10">
        <f t="shared" si="128"/>
        <v>3.531478917</v>
      </c>
      <c r="AE52" s="6">
        <f t="shared" si="129"/>
        <v>-0.6046511628</v>
      </c>
      <c r="AF52" s="11">
        <f t="shared" si="130"/>
        <v>0.3043079115</v>
      </c>
      <c r="AG52" s="12">
        <f t="shared" si="131"/>
        <v>-0.2771106094</v>
      </c>
      <c r="AH52" s="11">
        <f t="shared" si="132"/>
        <v>0.01359865104</v>
      </c>
      <c r="AI52" s="7">
        <f t="shared" si="12"/>
        <v>0.1166132541</v>
      </c>
      <c r="AJ52" s="1"/>
      <c r="AK52" s="7">
        <f t="shared" si="13"/>
        <v>-0.1529422717</v>
      </c>
      <c r="AL52" s="7">
        <v>-0.2430074673</v>
      </c>
      <c r="AM52" s="7">
        <f t="shared" si="14"/>
        <v>-0.1754585706</v>
      </c>
      <c r="AN52" s="13"/>
      <c r="AO52" s="13"/>
      <c r="AP52" s="1"/>
      <c r="AQ52" s="1"/>
    </row>
    <row r="53">
      <c r="A53" s="7">
        <v>616.0</v>
      </c>
      <c r="B53" s="1" t="s">
        <v>95</v>
      </c>
      <c r="C53" s="1"/>
      <c r="D53" s="7">
        <v>4.0</v>
      </c>
      <c r="E53" s="7">
        <v>0.0</v>
      </c>
      <c r="F53" s="7">
        <f t="shared" ref="F53:G53" si="133">(D53-average(D:D))/stdev(D:D)</f>
        <v>0.2569178467</v>
      </c>
      <c r="G53" s="7">
        <f t="shared" si="133"/>
        <v>-3.743415271</v>
      </c>
      <c r="H53" s="7">
        <f t="shared" si="4"/>
        <v>-1.743248712</v>
      </c>
      <c r="I53" s="7">
        <f t="shared" si="5"/>
        <v>-1.320321443</v>
      </c>
      <c r="J53" s="7"/>
      <c r="K53" s="7">
        <v>202.1</v>
      </c>
      <c r="L53" s="7">
        <v>7.0</v>
      </c>
      <c r="M53" s="7">
        <f t="shared" si="6"/>
        <v>96.66380349</v>
      </c>
      <c r="N53" s="7">
        <f t="shared" si="7"/>
        <v>0.1090609607</v>
      </c>
      <c r="O53" s="7">
        <f t="shared" si="8"/>
        <v>0.3302437897</v>
      </c>
      <c r="P53" s="7"/>
      <c r="Q53" s="7">
        <v>63.28</v>
      </c>
      <c r="R53" s="7">
        <v>54.54</v>
      </c>
      <c r="S53" s="7">
        <v>62.89</v>
      </c>
      <c r="T53" s="7">
        <v>41.99</v>
      </c>
      <c r="U53" s="7">
        <f t="shared" ref="U53:X53" si="134">(Q53-average(Q:Q))/stdev(Q:Q)</f>
        <v>-0.08734654276</v>
      </c>
      <c r="V53" s="7">
        <f t="shared" si="134"/>
        <v>-0.2368367138</v>
      </c>
      <c r="W53" s="7">
        <f t="shared" si="134"/>
        <v>-0.2941735792</v>
      </c>
      <c r="X53" s="7">
        <f t="shared" si="134"/>
        <v>-0.2920845399</v>
      </c>
      <c r="Y53" s="7">
        <f t="shared" si="10"/>
        <v>-0.2276103439</v>
      </c>
      <c r="Z53" s="7">
        <f t="shared" si="11"/>
        <v>-0.4770852585</v>
      </c>
      <c r="AA53" s="1"/>
      <c r="AB53" s="9">
        <v>11800.0</v>
      </c>
      <c r="AC53" s="9">
        <v>157400.0</v>
      </c>
      <c r="AD53" s="10">
        <f t="shared" si="128"/>
        <v>5.197004728</v>
      </c>
      <c r="AE53" s="6">
        <f t="shared" si="129"/>
        <v>12.33898305</v>
      </c>
      <c r="AF53" s="11">
        <f t="shared" si="130"/>
        <v>1.040522313</v>
      </c>
      <c r="AG53" s="12">
        <f t="shared" si="131"/>
        <v>-0.221403196</v>
      </c>
      <c r="AH53" s="11">
        <f t="shared" si="132"/>
        <v>0.4095595588</v>
      </c>
      <c r="AI53" s="7">
        <f t="shared" si="12"/>
        <v>0.6399684045</v>
      </c>
      <c r="AJ53" s="1"/>
      <c r="AK53" s="7">
        <f t="shared" si="13"/>
        <v>-0.2067986268</v>
      </c>
      <c r="AL53" s="7">
        <v>-0.1917115972</v>
      </c>
      <c r="AM53" s="7">
        <f t="shared" si="14"/>
        <v>-0.2030268694</v>
      </c>
      <c r="AN53" s="13"/>
      <c r="AO53" s="13"/>
      <c r="AP53" s="1"/>
      <c r="AQ53" s="1"/>
    </row>
    <row r="54">
      <c r="A54" s="7">
        <v>869.0</v>
      </c>
      <c r="B54" s="1" t="s">
        <v>107</v>
      </c>
      <c r="C54" s="1"/>
      <c r="D54" s="7">
        <v>4.0</v>
      </c>
      <c r="E54" s="7">
        <v>1.0</v>
      </c>
      <c r="F54" s="7">
        <f t="shared" ref="F54:G54" si="135">(D54-average(D:D))/stdev(D:D)</f>
        <v>0.2569178467</v>
      </c>
      <c r="G54" s="7">
        <f t="shared" si="135"/>
        <v>0.2636207938</v>
      </c>
      <c r="H54" s="7">
        <f t="shared" si="4"/>
        <v>0.2602693202</v>
      </c>
      <c r="I54" s="7">
        <f t="shared" si="5"/>
        <v>0.5101659732</v>
      </c>
      <c r="J54" s="7"/>
      <c r="K54" s="7">
        <v>32.9</v>
      </c>
      <c r="L54" s="7">
        <v>5.0</v>
      </c>
      <c r="M54" s="7">
        <f t="shared" si="6"/>
        <v>19.427121</v>
      </c>
      <c r="N54" s="7">
        <f t="shared" si="7"/>
        <v>-0.4701303954</v>
      </c>
      <c r="O54" s="7">
        <f t="shared" si="8"/>
        <v>-0.6856605541</v>
      </c>
      <c r="P54" s="7"/>
      <c r="Q54" s="7">
        <v>71.79</v>
      </c>
      <c r="R54" s="7">
        <v>61.83</v>
      </c>
      <c r="S54" s="7">
        <v>69.84</v>
      </c>
      <c r="T54" s="7">
        <v>44.62</v>
      </c>
      <c r="U54" s="7">
        <f t="shared" ref="U54:X54" si="136">(Q54-average(Q:Q))/stdev(Q:Q)</f>
        <v>0.407374974</v>
      </c>
      <c r="V54" s="7">
        <f t="shared" si="136"/>
        <v>0.2203972848</v>
      </c>
      <c r="W54" s="7">
        <f t="shared" si="136"/>
        <v>0.2526590252</v>
      </c>
      <c r="X54" s="7">
        <f t="shared" si="136"/>
        <v>-0.101977546</v>
      </c>
      <c r="Y54" s="7">
        <f t="shared" si="10"/>
        <v>0.1946134345</v>
      </c>
      <c r="Z54" s="7">
        <f t="shared" si="11"/>
        <v>0.4411501269</v>
      </c>
      <c r="AA54" s="1"/>
      <c r="AB54" s="9">
        <v>0.0</v>
      </c>
      <c r="AC54" s="7">
        <v>0.0</v>
      </c>
      <c r="AD54" s="10">
        <f t="shared" si="128"/>
        <v>0</v>
      </c>
      <c r="AE54" s="6">
        <f t="shared" si="129"/>
        <v>0</v>
      </c>
      <c r="AF54" s="11">
        <f t="shared" si="130"/>
        <v>-1.256716014</v>
      </c>
      <c r="AG54" s="12" t="str">
        <f t="shared" si="131"/>
        <v/>
      </c>
      <c r="AH54" s="11">
        <f t="shared" si="132"/>
        <v>-1.256716014</v>
      </c>
      <c r="AI54" s="7">
        <f t="shared" si="12"/>
        <v>-1.121033458</v>
      </c>
      <c r="AJ54" s="1"/>
      <c r="AK54" s="7">
        <f t="shared" si="13"/>
        <v>-0.213844478</v>
      </c>
      <c r="AL54" s="7">
        <v>-0.25121385</v>
      </c>
      <c r="AM54" s="7">
        <f t="shared" si="14"/>
        <v>-0.223186821</v>
      </c>
      <c r="AN54" s="13"/>
      <c r="AO54" s="13"/>
      <c r="AP54" s="1"/>
      <c r="AQ54" s="1"/>
    </row>
    <row r="55">
      <c r="A55" s="7">
        <v>1397.0</v>
      </c>
      <c r="B55" s="8" t="s">
        <v>135</v>
      </c>
      <c r="C55" s="8"/>
      <c r="D55" s="7">
        <v>4.0</v>
      </c>
      <c r="E55" s="7">
        <v>1.0</v>
      </c>
      <c r="F55" s="7">
        <f t="shared" ref="F55:G55" si="137">(D55-average(D:D))/stdev(D:D)</f>
        <v>0.2569178467</v>
      </c>
      <c r="G55" s="7">
        <f t="shared" si="137"/>
        <v>0.2636207938</v>
      </c>
      <c r="H55" s="7">
        <f t="shared" si="4"/>
        <v>0.2602693202</v>
      </c>
      <c r="I55" s="7">
        <f t="shared" si="5"/>
        <v>0.5101659732</v>
      </c>
      <c r="J55" s="7"/>
      <c r="K55" s="7">
        <v>69.1</v>
      </c>
      <c r="L55" s="7">
        <v>0.0</v>
      </c>
      <c r="M55" s="7">
        <f t="shared" si="6"/>
        <v>69.1</v>
      </c>
      <c r="N55" s="7">
        <f t="shared" si="7"/>
        <v>-0.09763767277</v>
      </c>
      <c r="O55" s="7">
        <f t="shared" si="8"/>
        <v>-0.312470275</v>
      </c>
      <c r="P55" s="7"/>
      <c r="Q55" s="7">
        <v>29.69</v>
      </c>
      <c r="R55" s="7">
        <v>59.38</v>
      </c>
      <c r="S55" s="7">
        <v>55.47</v>
      </c>
      <c r="T55" s="7">
        <v>36.72</v>
      </c>
      <c r="U55" s="7">
        <f t="shared" ref="U55:X55" si="138">(Q55-average(Q:Q))/stdev(Q:Q)</f>
        <v>-2.040072248</v>
      </c>
      <c r="V55" s="7">
        <f t="shared" si="138"/>
        <v>0.06673153766</v>
      </c>
      <c r="W55" s="7">
        <f t="shared" si="138"/>
        <v>-0.8779862303</v>
      </c>
      <c r="X55" s="7">
        <f t="shared" si="138"/>
        <v>-0.673021368</v>
      </c>
      <c r="Y55" s="7">
        <f t="shared" si="10"/>
        <v>-0.8810870771</v>
      </c>
      <c r="Z55" s="7">
        <f t="shared" si="11"/>
        <v>-0.9386623872</v>
      </c>
      <c r="AA55" s="1"/>
      <c r="AB55" s="5"/>
      <c r="AC55" s="1"/>
      <c r="AD55" s="1"/>
      <c r="AE55" s="6"/>
      <c r="AF55" s="1"/>
      <c r="AG55" s="1"/>
      <c r="AH55" s="1"/>
      <c r="AI55" s="1" t="str">
        <f t="shared" si="12"/>
        <v/>
      </c>
      <c r="AJ55" s="1"/>
      <c r="AK55" s="7">
        <f t="shared" si="13"/>
        <v>-0.2469888963</v>
      </c>
      <c r="AL55" s="7"/>
      <c r="AM55" s="7">
        <f t="shared" si="14"/>
        <v>-0.2469888963</v>
      </c>
      <c r="AN55" s="7"/>
      <c r="AO55" s="7"/>
      <c r="AP55" s="8"/>
      <c r="AQ55" s="1"/>
    </row>
    <row r="56">
      <c r="A56" s="7">
        <v>244.0</v>
      </c>
      <c r="B56" s="1" t="s">
        <v>119</v>
      </c>
      <c r="C56" s="1"/>
      <c r="D56" s="7">
        <v>4.0</v>
      </c>
      <c r="E56" s="7">
        <v>1.0</v>
      </c>
      <c r="F56" s="7">
        <f t="shared" ref="F56:G56" si="139">(D56-average(D:D))/stdev(D:D)</f>
        <v>0.2569178467</v>
      </c>
      <c r="G56" s="7">
        <f t="shared" si="139"/>
        <v>0.2636207938</v>
      </c>
      <c r="H56" s="7">
        <f t="shared" si="4"/>
        <v>0.2602693202</v>
      </c>
      <c r="I56" s="7">
        <f t="shared" si="5"/>
        <v>0.5101659732</v>
      </c>
      <c r="J56" s="7"/>
      <c r="K56" s="7">
        <v>42.3</v>
      </c>
      <c r="L56" s="7">
        <v>7.0</v>
      </c>
      <c r="M56" s="7">
        <f t="shared" si="6"/>
        <v>20.23195887</v>
      </c>
      <c r="N56" s="7">
        <f t="shared" si="7"/>
        <v>-0.4640949842</v>
      </c>
      <c r="O56" s="7">
        <f t="shared" si="8"/>
        <v>-0.6812451719</v>
      </c>
      <c r="P56" s="7"/>
      <c r="Q56" s="7">
        <v>72.08</v>
      </c>
      <c r="R56" s="7">
        <v>65.91</v>
      </c>
      <c r="S56" s="7">
        <v>73.48</v>
      </c>
      <c r="T56" s="7">
        <v>51.03</v>
      </c>
      <c r="U56" s="7">
        <f t="shared" ref="U56:X56" si="140">(Q56-average(Q:Q))/stdev(Q:Q)</f>
        <v>0.4242338741</v>
      </c>
      <c r="V56" s="7">
        <f t="shared" si="140"/>
        <v>0.4762977943</v>
      </c>
      <c r="W56" s="7">
        <f t="shared" si="140"/>
        <v>0.5390576842</v>
      </c>
      <c r="X56" s="7">
        <f t="shared" si="140"/>
        <v>0.3613630742</v>
      </c>
      <c r="Y56" s="7">
        <f t="shared" si="10"/>
        <v>0.4502381067</v>
      </c>
      <c r="Z56" s="7">
        <f t="shared" si="11"/>
        <v>0.670997844</v>
      </c>
      <c r="AA56" s="1"/>
      <c r="AB56" s="9">
        <v>0.0</v>
      </c>
      <c r="AC56" s="7">
        <v>0.0</v>
      </c>
      <c r="AD56" s="10">
        <f>if(AC56=0, 0, LOG10(AC56))</f>
        <v>0</v>
      </c>
      <c r="AE56" s="6">
        <f>if(or(AB56="-", and(AB56=0, not(AC56=0))), "", if(AC56+AB56=0, 0, (AC56-AB56)/AB56))</f>
        <v>0</v>
      </c>
      <c r="AF56" s="11">
        <f>(AD56-average(AD:AD))/stdev(AD:AD)</f>
        <v>-1.256716014</v>
      </c>
      <c r="AG56" s="12" t="str">
        <f>if(AE56,(AE56-average(AE:AE))/stdev(AE:AE), "")</f>
        <v/>
      </c>
      <c r="AH56" s="11">
        <f>if(AG56, average(AG56, AF56), AF56)</f>
        <v>-1.256716014</v>
      </c>
      <c r="AI56" s="7">
        <f t="shared" si="12"/>
        <v>-1.121033458</v>
      </c>
      <c r="AJ56" s="1"/>
      <c r="AK56" s="7">
        <f t="shared" si="13"/>
        <v>-0.1552787031</v>
      </c>
      <c r="AL56" s="7">
        <v>-0.5322422321</v>
      </c>
      <c r="AM56" s="7">
        <f t="shared" si="14"/>
        <v>-0.2495195854</v>
      </c>
      <c r="AN56" s="13"/>
      <c r="AO56" s="13"/>
      <c r="AP56" s="1"/>
      <c r="AQ56" s="1"/>
    </row>
    <row r="57">
      <c r="A57" s="7">
        <v>1416.0</v>
      </c>
      <c r="B57" s="1" t="s">
        <v>137</v>
      </c>
      <c r="C57" s="1"/>
      <c r="D57" s="7">
        <v>4.0</v>
      </c>
      <c r="E57" s="7">
        <v>1.0</v>
      </c>
      <c r="F57" s="7">
        <f t="shared" ref="F57:G57" si="141">(D57-average(D:D))/stdev(D:D)</f>
        <v>0.2569178467</v>
      </c>
      <c r="G57" s="7">
        <f t="shared" si="141"/>
        <v>0.2636207938</v>
      </c>
      <c r="H57" s="7">
        <f t="shared" si="4"/>
        <v>0.2602693202</v>
      </c>
      <c r="I57" s="7">
        <f t="shared" si="5"/>
        <v>0.5101659732</v>
      </c>
      <c r="J57" s="7"/>
      <c r="K57" s="7">
        <v>23.5</v>
      </c>
      <c r="L57" s="7">
        <v>0.0</v>
      </c>
      <c r="M57" s="7">
        <f t="shared" si="6"/>
        <v>23.5</v>
      </c>
      <c r="N57" s="7">
        <f t="shared" si="7"/>
        <v>-0.4395882199</v>
      </c>
      <c r="O57" s="7">
        <f t="shared" si="8"/>
        <v>-0.6630144945</v>
      </c>
      <c r="P57" s="7"/>
      <c r="Q57" s="7">
        <v>54.69</v>
      </c>
      <c r="R57" s="7">
        <v>46.09</v>
      </c>
      <c r="S57" s="7">
        <v>61.72</v>
      </c>
      <c r="T57" s="7">
        <v>34.38</v>
      </c>
      <c r="U57" s="7">
        <f t="shared" ref="U57:X57" si="142">(Q57-average(Q:Q))/stdev(Q:Q)</f>
        <v>-0.5867187906</v>
      </c>
      <c r="V57" s="7">
        <f t="shared" si="142"/>
        <v>-0.7668267396</v>
      </c>
      <c r="W57" s="7">
        <f t="shared" si="142"/>
        <v>-0.3862302911</v>
      </c>
      <c r="X57" s="7">
        <f t="shared" si="142"/>
        <v>-0.8421659938</v>
      </c>
      <c r="Y57" s="7">
        <f t="shared" si="10"/>
        <v>-0.6454854538</v>
      </c>
      <c r="Z57" s="7">
        <f t="shared" si="11"/>
        <v>-0.8034210937</v>
      </c>
      <c r="AA57" s="1"/>
      <c r="AB57" s="5"/>
      <c r="AC57" s="1"/>
      <c r="AD57" s="1"/>
      <c r="AE57" s="6"/>
      <c r="AF57" s="1"/>
      <c r="AG57" s="1"/>
      <c r="AH57" s="1"/>
      <c r="AI57" s="1" t="str">
        <f t="shared" si="12"/>
        <v/>
      </c>
      <c r="AJ57" s="1"/>
      <c r="AK57" s="7">
        <f t="shared" si="13"/>
        <v>-0.3187565383</v>
      </c>
      <c r="AL57" s="7"/>
      <c r="AM57" s="7">
        <f t="shared" si="14"/>
        <v>-0.3187565383</v>
      </c>
      <c r="AN57" s="7"/>
      <c r="AO57" s="7"/>
      <c r="AP57" s="1"/>
      <c r="AQ57" s="1"/>
    </row>
    <row r="58">
      <c r="A58" s="7">
        <v>1412.0</v>
      </c>
      <c r="B58" s="1" t="s">
        <v>138</v>
      </c>
      <c r="C58" s="1"/>
      <c r="D58" s="7">
        <v>4.0</v>
      </c>
      <c r="E58" s="7">
        <v>1.0</v>
      </c>
      <c r="F58" s="7">
        <f t="shared" ref="F58:G58" si="143">(D58-average(D:D))/stdev(D:D)</f>
        <v>0.2569178467</v>
      </c>
      <c r="G58" s="7">
        <f t="shared" si="143"/>
        <v>0.2636207938</v>
      </c>
      <c r="H58" s="7">
        <f t="shared" si="4"/>
        <v>0.2602693202</v>
      </c>
      <c r="I58" s="7">
        <f t="shared" si="5"/>
        <v>0.5101659732</v>
      </c>
      <c r="J58" s="7"/>
      <c r="K58" s="7">
        <v>30.0</v>
      </c>
      <c r="L58" s="7">
        <v>0.0</v>
      </c>
      <c r="M58" s="7">
        <f t="shared" si="6"/>
        <v>30</v>
      </c>
      <c r="N58" s="7">
        <f t="shared" si="7"/>
        <v>-0.3908452691</v>
      </c>
      <c r="O58" s="7">
        <f t="shared" si="8"/>
        <v>-0.6251761904</v>
      </c>
      <c r="P58" s="7"/>
      <c r="Q58" s="7">
        <v>41.41</v>
      </c>
      <c r="R58" s="7">
        <v>51.56</v>
      </c>
      <c r="S58" s="7">
        <v>59.38</v>
      </c>
      <c r="T58" s="7">
        <v>35.94</v>
      </c>
      <c r="U58" s="7">
        <f t="shared" ref="U58:X58" si="144">(Q58-average(Q:Q))/stdev(Q:Q)</f>
        <v>-1.358740147</v>
      </c>
      <c r="V58" s="7">
        <f t="shared" si="144"/>
        <v>-0.4237444389</v>
      </c>
      <c r="W58" s="7">
        <f t="shared" si="144"/>
        <v>-0.5703437147</v>
      </c>
      <c r="X58" s="7">
        <f t="shared" si="144"/>
        <v>-0.72940291</v>
      </c>
      <c r="Y58" s="7">
        <f t="shared" si="10"/>
        <v>-0.7705578026</v>
      </c>
      <c r="Z58" s="7">
        <f t="shared" si="11"/>
        <v>-0.8778142187</v>
      </c>
      <c r="AA58" s="1"/>
      <c r="AB58" s="5"/>
      <c r="AC58" s="1"/>
      <c r="AD58" s="1"/>
      <c r="AE58" s="6"/>
      <c r="AF58" s="1"/>
      <c r="AG58" s="1"/>
      <c r="AH58" s="1"/>
      <c r="AI58" s="1" t="str">
        <f t="shared" si="12"/>
        <v/>
      </c>
      <c r="AJ58" s="1"/>
      <c r="AK58" s="7">
        <f t="shared" si="13"/>
        <v>-0.3309414787</v>
      </c>
      <c r="AL58" s="7"/>
      <c r="AM58" s="7">
        <f t="shared" si="14"/>
        <v>-0.3309414787</v>
      </c>
      <c r="AN58" s="7"/>
      <c r="AO58" s="7"/>
      <c r="AP58" s="1"/>
      <c r="AQ58" s="1"/>
    </row>
    <row r="59">
      <c r="A59" s="7">
        <v>1358.0</v>
      </c>
      <c r="B59" s="1" t="s">
        <v>116</v>
      </c>
      <c r="C59" s="1"/>
      <c r="D59" s="7">
        <v>4.0</v>
      </c>
      <c r="E59" s="7">
        <v>1.0</v>
      </c>
      <c r="F59" s="7">
        <f t="shared" ref="F59:G59" si="145">(D59-average(D:D))/stdev(D:D)</f>
        <v>0.2569178467</v>
      </c>
      <c r="G59" s="7">
        <f t="shared" si="145"/>
        <v>0.2636207938</v>
      </c>
      <c r="H59" s="7">
        <f t="shared" si="4"/>
        <v>0.2602693202</v>
      </c>
      <c r="I59" s="7">
        <f t="shared" si="5"/>
        <v>0.5101659732</v>
      </c>
      <c r="J59" s="7"/>
      <c r="K59" s="7">
        <v>25.3</v>
      </c>
      <c r="L59" s="7">
        <v>1.0</v>
      </c>
      <c r="M59" s="7">
        <f t="shared" si="6"/>
        <v>22.77</v>
      </c>
      <c r="N59" s="7">
        <f t="shared" si="7"/>
        <v>-0.4450624282</v>
      </c>
      <c r="O59" s="7">
        <f t="shared" si="8"/>
        <v>-0.6671299935</v>
      </c>
      <c r="P59" s="7"/>
      <c r="Q59" s="7">
        <v>64.45</v>
      </c>
      <c r="R59" s="7">
        <v>56.84</v>
      </c>
      <c r="S59" s="7">
        <v>73.83</v>
      </c>
      <c r="T59" s="7">
        <v>34.57</v>
      </c>
      <c r="U59" s="7">
        <f t="shared" ref="U59:X59" si="146">(Q59-average(Q:Q))/stdev(Q:Q)</f>
        <v>-0.01932960098</v>
      </c>
      <c r="V59" s="7">
        <f t="shared" si="146"/>
        <v>-0.09257907365</v>
      </c>
      <c r="W59" s="7">
        <f t="shared" si="146"/>
        <v>0.5665960168</v>
      </c>
      <c r="X59" s="7">
        <f t="shared" si="146"/>
        <v>-0.8284320285</v>
      </c>
      <c r="Y59" s="7">
        <f t="shared" si="10"/>
        <v>-0.09343617157</v>
      </c>
      <c r="Z59" s="7">
        <f t="shared" si="11"/>
        <v>-0.3056733086</v>
      </c>
      <c r="AA59" s="1"/>
      <c r="AB59" s="5" t="s">
        <v>101</v>
      </c>
      <c r="AC59" s="7">
        <v>0.0</v>
      </c>
      <c r="AD59" s="10">
        <f t="shared" ref="AD59:AD64" si="149">if(AC59=0, 0, LOG10(AC59))</f>
        <v>0</v>
      </c>
      <c r="AE59" s="6" t="str">
        <f t="shared" ref="AE59:AE64" si="150">if(or(AB59="-", and(AB59=0, not(AC59=0))), "", if(AC59+AB59=0, 0, (AC59-AB59)/AB59))</f>
        <v/>
      </c>
      <c r="AF59" s="11">
        <f t="shared" ref="AF59:AF64" si="151">(AD59-average(AD:AD))/stdev(AD:AD)</f>
        <v>-1.256716014</v>
      </c>
      <c r="AG59" s="12" t="str">
        <f t="shared" ref="AG59:AG64" si="152">if(AE59,(AE59-average(AE:AE))/stdev(AE:AE), "")</f>
        <v/>
      </c>
      <c r="AH59" s="11">
        <f t="shared" ref="AH59:AH64" si="153">if(AG59, average(AG59, AF59), AF59)</f>
        <v>-1.256716014</v>
      </c>
      <c r="AI59" s="7">
        <f t="shared" si="12"/>
        <v>-1.121033458</v>
      </c>
      <c r="AJ59" s="1"/>
      <c r="AK59" s="7">
        <f t="shared" si="13"/>
        <v>-0.3959176967</v>
      </c>
      <c r="AL59" s="7">
        <v>-0.3906402139</v>
      </c>
      <c r="AM59" s="7">
        <f t="shared" si="14"/>
        <v>-0.394598326</v>
      </c>
      <c r="AN59" s="13"/>
      <c r="AO59" s="13"/>
      <c r="AP59" s="1"/>
      <c r="AQ59" s="1"/>
    </row>
    <row r="60">
      <c r="A60" s="7">
        <v>1257.0</v>
      </c>
      <c r="B60" s="1" t="s">
        <v>103</v>
      </c>
      <c r="C60" s="1"/>
      <c r="D60" s="7">
        <v>4.0</v>
      </c>
      <c r="E60" s="7">
        <v>1.0</v>
      </c>
      <c r="F60" s="7">
        <f t="shared" ref="F60:G60" si="147">(D60-average(D:D))/stdev(D:D)</f>
        <v>0.2569178467</v>
      </c>
      <c r="G60" s="7">
        <f t="shared" si="147"/>
        <v>0.2636207938</v>
      </c>
      <c r="H60" s="7">
        <f t="shared" si="4"/>
        <v>0.2602693202</v>
      </c>
      <c r="I60" s="7">
        <f t="shared" si="5"/>
        <v>0.5101659732</v>
      </c>
      <c r="J60" s="7"/>
      <c r="K60" s="7">
        <v>35.4</v>
      </c>
      <c r="L60" s="7">
        <v>2.0</v>
      </c>
      <c r="M60" s="7">
        <f t="shared" si="6"/>
        <v>28.674</v>
      </c>
      <c r="N60" s="7">
        <f t="shared" si="7"/>
        <v>-0.4007888311</v>
      </c>
      <c r="O60" s="7">
        <f t="shared" si="8"/>
        <v>-0.6330788506</v>
      </c>
      <c r="P60" s="7"/>
      <c r="Q60" s="7">
        <v>41.41</v>
      </c>
      <c r="R60" s="7">
        <v>44.48</v>
      </c>
      <c r="S60" s="7">
        <v>51.37</v>
      </c>
      <c r="T60" s="7">
        <v>40.53</v>
      </c>
      <c r="U60" s="7">
        <f t="shared" ref="U60:X60" si="148">(Q60-average(Q:Q))/stdev(Q:Q)</f>
        <v>-1.358740147</v>
      </c>
      <c r="V60" s="7">
        <f t="shared" si="148"/>
        <v>-0.8678070878</v>
      </c>
      <c r="W60" s="7">
        <f t="shared" si="148"/>
        <v>-1.200578126</v>
      </c>
      <c r="X60" s="7">
        <f t="shared" si="148"/>
        <v>-0.3976192209</v>
      </c>
      <c r="Y60" s="7">
        <f t="shared" si="10"/>
        <v>-0.9561861455</v>
      </c>
      <c r="Z60" s="7">
        <f t="shared" si="11"/>
        <v>-0.9778477108</v>
      </c>
      <c r="AA60" s="1"/>
      <c r="AB60" s="9">
        <v>9100.0</v>
      </c>
      <c r="AC60" s="7">
        <v>0.0</v>
      </c>
      <c r="AD60" s="10">
        <f t="shared" si="149"/>
        <v>0</v>
      </c>
      <c r="AE60" s="6">
        <f t="shared" si="150"/>
        <v>-1</v>
      </c>
      <c r="AF60" s="11">
        <f t="shared" si="151"/>
        <v>-1.256716014</v>
      </c>
      <c r="AG60" s="12">
        <f t="shared" si="152"/>
        <v>-0.27881213</v>
      </c>
      <c r="AH60" s="11">
        <f t="shared" si="153"/>
        <v>-0.7677640719</v>
      </c>
      <c r="AI60" s="7">
        <f t="shared" si="12"/>
        <v>-0.8762214742</v>
      </c>
      <c r="AJ60" s="1"/>
      <c r="AK60" s="7">
        <f t="shared" si="13"/>
        <v>-0.4942455156</v>
      </c>
      <c r="AL60" s="7">
        <v>-0.1780546112</v>
      </c>
      <c r="AM60" s="7">
        <f t="shared" si="14"/>
        <v>-0.4151977895</v>
      </c>
      <c r="AN60" s="13"/>
      <c r="AO60" s="13"/>
      <c r="AP60" s="1"/>
      <c r="AQ60" s="1"/>
    </row>
    <row r="61">
      <c r="A61" s="7">
        <v>924.0</v>
      </c>
      <c r="B61" s="1" t="s">
        <v>120</v>
      </c>
      <c r="C61" s="1"/>
      <c r="D61" s="7">
        <v>4.0</v>
      </c>
      <c r="E61" s="7">
        <v>1.0</v>
      </c>
      <c r="F61" s="7">
        <f t="shared" ref="F61:G61" si="154">(D61-average(D:D))/stdev(D:D)</f>
        <v>0.2569178467</v>
      </c>
      <c r="G61" s="7">
        <f t="shared" si="154"/>
        <v>0.2636207938</v>
      </c>
      <c r="H61" s="7">
        <f t="shared" si="4"/>
        <v>0.2602693202</v>
      </c>
      <c r="I61" s="7">
        <f t="shared" si="5"/>
        <v>0.5101659732</v>
      </c>
      <c r="J61" s="7"/>
      <c r="K61" s="7">
        <v>20.6</v>
      </c>
      <c r="L61" s="7">
        <v>5.0</v>
      </c>
      <c r="M61" s="7">
        <f t="shared" si="6"/>
        <v>12.164094</v>
      </c>
      <c r="N61" s="7">
        <f t="shared" si="7"/>
        <v>-0.5245952212</v>
      </c>
      <c r="O61" s="7">
        <f t="shared" si="8"/>
        <v>-0.7242894595</v>
      </c>
      <c r="P61" s="7"/>
      <c r="Q61" s="7">
        <v>36.96</v>
      </c>
      <c r="R61" s="7">
        <v>40.3</v>
      </c>
      <c r="S61" s="7">
        <v>56.23</v>
      </c>
      <c r="T61" s="7">
        <v>24.55</v>
      </c>
      <c r="U61" s="7">
        <f t="shared" ref="U61:X61" si="155">(Q61-average(Q:Q))/stdev(Q:Q)</f>
        <v>-1.617437062</v>
      </c>
      <c r="V61" s="7">
        <f t="shared" si="155"/>
        <v>-1.129979669</v>
      </c>
      <c r="W61" s="7">
        <f t="shared" si="155"/>
        <v>-0.8181887081</v>
      </c>
      <c r="X61" s="7">
        <f t="shared" si="155"/>
        <v>-1.55271799</v>
      </c>
      <c r="Y61" s="7">
        <f t="shared" si="10"/>
        <v>-1.279580857</v>
      </c>
      <c r="Z61" s="7">
        <f t="shared" si="11"/>
        <v>-1.131185598</v>
      </c>
      <c r="AA61" s="1"/>
      <c r="AB61" s="9">
        <v>2400.0</v>
      </c>
      <c r="AC61" s="9">
        <v>2000.0</v>
      </c>
      <c r="AD61" s="10">
        <f t="shared" si="149"/>
        <v>3.301029996</v>
      </c>
      <c r="AE61" s="6">
        <f t="shared" si="150"/>
        <v>-0.1666666667</v>
      </c>
      <c r="AF61" s="11">
        <f t="shared" si="151"/>
        <v>0.2024422942</v>
      </c>
      <c r="AG61" s="12">
        <f t="shared" si="152"/>
        <v>-0.2752255914</v>
      </c>
      <c r="AH61" s="11">
        <f t="shared" si="153"/>
        <v>-0.03639164861</v>
      </c>
      <c r="AI61" s="7">
        <f t="shared" si="12"/>
        <v>-0.1907659524</v>
      </c>
      <c r="AJ61" s="1"/>
      <c r="AK61" s="7">
        <f t="shared" si="13"/>
        <v>-0.3840187592</v>
      </c>
      <c r="AL61" s="7">
        <v>-0.5352925233</v>
      </c>
      <c r="AM61" s="7">
        <f t="shared" si="14"/>
        <v>-0.4218372002</v>
      </c>
      <c r="AN61" s="13"/>
      <c r="AO61" s="13"/>
      <c r="AP61" s="1"/>
      <c r="AQ61" s="1"/>
    </row>
    <row r="62">
      <c r="A62" s="7">
        <v>1323.0</v>
      </c>
      <c r="B62" s="16" t="s">
        <v>136</v>
      </c>
      <c r="C62" s="1"/>
      <c r="D62" s="7">
        <v>4.0</v>
      </c>
      <c r="E62" s="7">
        <v>0.0</v>
      </c>
      <c r="F62" s="7">
        <f t="shared" ref="F62:G62" si="156">(D62-average(D:D))/stdev(D:D)</f>
        <v>0.2569178467</v>
      </c>
      <c r="G62" s="7">
        <f t="shared" si="156"/>
        <v>-3.743415271</v>
      </c>
      <c r="H62" s="7">
        <f t="shared" si="4"/>
        <v>-1.743248712</v>
      </c>
      <c r="I62" s="7">
        <f t="shared" si="5"/>
        <v>-1.320321443</v>
      </c>
      <c r="J62" s="7"/>
      <c r="K62" s="7">
        <v>54.8</v>
      </c>
      <c r="L62" s="7">
        <v>1.0</v>
      </c>
      <c r="M62" s="7">
        <f t="shared" si="6"/>
        <v>49.32</v>
      </c>
      <c r="N62" s="7">
        <f t="shared" si="7"/>
        <v>-0.2459662215</v>
      </c>
      <c r="O62" s="7">
        <f t="shared" si="8"/>
        <v>-0.4959498175</v>
      </c>
      <c r="P62" s="7"/>
      <c r="Q62" s="7">
        <v>64.65</v>
      </c>
      <c r="R62" s="7">
        <v>61.13</v>
      </c>
      <c r="S62" s="7">
        <v>61.13</v>
      </c>
      <c r="T62" s="7">
        <v>51.17</v>
      </c>
      <c r="U62" s="7">
        <f t="shared" ref="U62:X62" si="157">(Q62-average(Q:Q))/stdev(Q:Q)</f>
        <v>-0.007702773322</v>
      </c>
      <c r="V62" s="7">
        <f t="shared" si="157"/>
        <v>0.1764927856</v>
      </c>
      <c r="W62" s="7">
        <f t="shared" si="157"/>
        <v>-0.4326520517</v>
      </c>
      <c r="X62" s="7">
        <f t="shared" si="157"/>
        <v>0.3714828381</v>
      </c>
      <c r="Y62" s="7">
        <f t="shared" si="10"/>
        <v>0.02690519968</v>
      </c>
      <c r="Z62" s="7">
        <f t="shared" si="11"/>
        <v>0.1640280454</v>
      </c>
      <c r="AA62" s="1"/>
      <c r="AB62" s="5" t="s">
        <v>101</v>
      </c>
      <c r="AC62" s="9">
        <v>1700.0</v>
      </c>
      <c r="AD62" s="10">
        <f t="shared" si="149"/>
        <v>3.230448921</v>
      </c>
      <c r="AE62" s="6" t="str">
        <f t="shared" si="150"/>
        <v/>
      </c>
      <c r="AF62" s="11">
        <f t="shared" si="151"/>
        <v>0.171243256</v>
      </c>
      <c r="AG62" s="12" t="str">
        <f t="shared" si="152"/>
        <v/>
      </c>
      <c r="AH62" s="11">
        <f t="shared" si="153"/>
        <v>0.171243256</v>
      </c>
      <c r="AI62" s="7">
        <f t="shared" si="12"/>
        <v>0.4138154854</v>
      </c>
      <c r="AJ62" s="1"/>
      <c r="AK62" s="7">
        <f t="shared" si="13"/>
        <v>-0.3096069324</v>
      </c>
      <c r="AL62" s="7">
        <v>-0.7964498195</v>
      </c>
      <c r="AM62" s="7">
        <f t="shared" si="14"/>
        <v>-0.4313176542</v>
      </c>
      <c r="AN62" s="13"/>
      <c r="AO62" s="13"/>
      <c r="AP62" s="1"/>
      <c r="AQ62" s="1"/>
    </row>
    <row r="63">
      <c r="A63" s="7">
        <v>205.0</v>
      </c>
      <c r="B63" s="1" t="s">
        <v>106</v>
      </c>
      <c r="C63" s="1"/>
      <c r="D63" s="7">
        <v>4.0</v>
      </c>
      <c r="E63" s="7">
        <v>1.0</v>
      </c>
      <c r="F63" s="7">
        <f t="shared" ref="F63:G63" si="158">(D63-average(D:D))/stdev(D:D)</f>
        <v>0.2569178467</v>
      </c>
      <c r="G63" s="7">
        <f t="shared" si="158"/>
        <v>0.2636207938</v>
      </c>
      <c r="H63" s="7">
        <f t="shared" si="4"/>
        <v>0.2602693202</v>
      </c>
      <c r="I63" s="7">
        <f t="shared" si="5"/>
        <v>0.5101659732</v>
      </c>
      <c r="J63" s="7"/>
      <c r="K63" s="7">
        <v>29.4</v>
      </c>
      <c r="L63" s="7">
        <v>7.0</v>
      </c>
      <c r="M63" s="7">
        <f t="shared" si="6"/>
        <v>14.06192886</v>
      </c>
      <c r="N63" s="7">
        <f t="shared" si="7"/>
        <v>-0.5103635179</v>
      </c>
      <c r="O63" s="7">
        <f t="shared" si="8"/>
        <v>-0.714397311</v>
      </c>
      <c r="P63" s="7"/>
      <c r="Q63" s="7">
        <v>61.96</v>
      </c>
      <c r="R63" s="7">
        <v>58.76</v>
      </c>
      <c r="S63" s="7">
        <v>62.34</v>
      </c>
      <c r="T63" s="7">
        <v>44.46</v>
      </c>
      <c r="U63" s="7">
        <f t="shared" ref="U63:X63" si="159">(Q63-average(Q:Q))/stdev(Q:Q)</f>
        <v>-0.1640836053</v>
      </c>
      <c r="V63" s="7">
        <f t="shared" si="159"/>
        <v>0.02784469553</v>
      </c>
      <c r="W63" s="7">
        <f t="shared" si="159"/>
        <v>-0.3374481019</v>
      </c>
      <c r="X63" s="7">
        <f t="shared" si="159"/>
        <v>-0.1135429905</v>
      </c>
      <c r="Y63" s="7">
        <f t="shared" si="10"/>
        <v>-0.1468075005</v>
      </c>
      <c r="Z63" s="7">
        <f t="shared" si="11"/>
        <v>-0.3831546692</v>
      </c>
      <c r="AA63" s="1"/>
      <c r="AB63" s="9">
        <v>0.0</v>
      </c>
      <c r="AC63" s="7">
        <v>0.0</v>
      </c>
      <c r="AD63" s="10">
        <f t="shared" si="149"/>
        <v>0</v>
      </c>
      <c r="AE63" s="6">
        <f t="shared" si="150"/>
        <v>0</v>
      </c>
      <c r="AF63" s="11">
        <f t="shared" si="151"/>
        <v>-1.256716014</v>
      </c>
      <c r="AG63" s="12" t="str">
        <f t="shared" si="152"/>
        <v/>
      </c>
      <c r="AH63" s="11">
        <f t="shared" si="153"/>
        <v>-1.256716014</v>
      </c>
      <c r="AI63" s="7">
        <f t="shared" si="12"/>
        <v>-1.121033458</v>
      </c>
      <c r="AJ63" s="1"/>
      <c r="AK63" s="7">
        <f t="shared" si="13"/>
        <v>-0.4271048662</v>
      </c>
      <c r="AL63" s="7">
        <v>-0.4629273796</v>
      </c>
      <c r="AM63" s="7">
        <f t="shared" si="14"/>
        <v>-0.4360604946</v>
      </c>
      <c r="AN63" s="13"/>
      <c r="AO63" s="13"/>
      <c r="AP63" s="1"/>
      <c r="AQ63" s="1"/>
    </row>
    <row r="64">
      <c r="A64" s="7">
        <v>1042.0</v>
      </c>
      <c r="B64" s="1" t="s">
        <v>100</v>
      </c>
      <c r="C64" s="1"/>
      <c r="D64" s="7">
        <v>4.0</v>
      </c>
      <c r="E64" s="7">
        <v>1.0</v>
      </c>
      <c r="F64" s="7">
        <f t="shared" ref="F64:G64" si="160">(D64-average(D:D))/stdev(D:D)</f>
        <v>0.2569178467</v>
      </c>
      <c r="G64" s="7">
        <f t="shared" si="160"/>
        <v>0.2636207938</v>
      </c>
      <c r="H64" s="7">
        <f t="shared" si="4"/>
        <v>0.2602693202</v>
      </c>
      <c r="I64" s="7">
        <f t="shared" si="5"/>
        <v>0.5101659732</v>
      </c>
      <c r="J64" s="7"/>
      <c r="K64" s="7">
        <v>58.3</v>
      </c>
      <c r="L64" s="7">
        <v>4.0</v>
      </c>
      <c r="M64" s="7">
        <f t="shared" si="6"/>
        <v>38.25063</v>
      </c>
      <c r="N64" s="7">
        <f t="shared" si="7"/>
        <v>-0.3289744918</v>
      </c>
      <c r="O64" s="7">
        <f t="shared" si="8"/>
        <v>-0.5735629798</v>
      </c>
      <c r="P64" s="7"/>
      <c r="Q64" s="7">
        <v>40.44</v>
      </c>
      <c r="R64" s="7">
        <v>30.27</v>
      </c>
      <c r="S64" s="7">
        <v>66.08</v>
      </c>
      <c r="T64" s="7">
        <v>31.75</v>
      </c>
      <c r="U64" s="7">
        <f t="shared" ref="U64:X64" si="161">(Q64-average(Q:Q))/stdev(Q:Q)</f>
        <v>-1.415130261</v>
      </c>
      <c r="V64" s="7">
        <f t="shared" si="161"/>
        <v>-1.759068421</v>
      </c>
      <c r="W64" s="7">
        <f t="shared" si="161"/>
        <v>-0.04318134784</v>
      </c>
      <c r="X64" s="7">
        <f t="shared" si="161"/>
        <v>-1.032272988</v>
      </c>
      <c r="Y64" s="7">
        <f t="shared" si="10"/>
        <v>-1.062413254</v>
      </c>
      <c r="Z64" s="7">
        <f t="shared" si="11"/>
        <v>-1.030734328</v>
      </c>
      <c r="AA64" s="1"/>
      <c r="AB64" s="9">
        <v>207.0</v>
      </c>
      <c r="AC64" s="7">
        <v>0.0</v>
      </c>
      <c r="AD64" s="10">
        <f t="shared" si="149"/>
        <v>0</v>
      </c>
      <c r="AE64" s="6">
        <f t="shared" si="150"/>
        <v>-1</v>
      </c>
      <c r="AF64" s="11">
        <f t="shared" si="151"/>
        <v>-1.256716014</v>
      </c>
      <c r="AG64" s="12">
        <f t="shared" si="152"/>
        <v>-0.27881213</v>
      </c>
      <c r="AH64" s="11">
        <f t="shared" si="153"/>
        <v>-0.7677640719</v>
      </c>
      <c r="AI64" s="7">
        <f t="shared" si="12"/>
        <v>-0.8762214742</v>
      </c>
      <c r="AJ64" s="1"/>
      <c r="AK64" s="7">
        <f t="shared" si="13"/>
        <v>-0.4925882022</v>
      </c>
      <c r="AL64" s="7">
        <v>-0.3778261262</v>
      </c>
      <c r="AM64" s="7">
        <f t="shared" si="14"/>
        <v>-0.4638976832</v>
      </c>
      <c r="AN64" s="13"/>
      <c r="AO64" s="13"/>
      <c r="AP64" s="1"/>
      <c r="AQ64" s="1"/>
    </row>
    <row r="65">
      <c r="A65" s="7">
        <v>1362.0</v>
      </c>
      <c r="B65" s="1" t="s">
        <v>139</v>
      </c>
      <c r="C65" s="1"/>
      <c r="D65" s="7">
        <v>4.0</v>
      </c>
      <c r="E65" s="7">
        <v>1.0</v>
      </c>
      <c r="F65" s="7">
        <f t="shared" ref="F65:G65" si="162">(D65-average(D:D))/stdev(D:D)</f>
        <v>0.2569178467</v>
      </c>
      <c r="G65" s="7">
        <f t="shared" si="162"/>
        <v>0.2636207938</v>
      </c>
      <c r="H65" s="7">
        <f t="shared" si="4"/>
        <v>0.2602693202</v>
      </c>
      <c r="I65" s="7">
        <f t="shared" si="5"/>
        <v>0.5101659732</v>
      </c>
      <c r="J65" s="7"/>
      <c r="K65" s="7">
        <v>31.2</v>
      </c>
      <c r="L65" s="7">
        <v>0.0</v>
      </c>
      <c r="M65" s="7">
        <f t="shared" si="6"/>
        <v>31.2</v>
      </c>
      <c r="N65" s="7">
        <f t="shared" si="7"/>
        <v>-0.3818465705</v>
      </c>
      <c r="O65" s="7">
        <f t="shared" si="8"/>
        <v>-0.6179373516</v>
      </c>
      <c r="P65" s="7"/>
      <c r="Q65" s="7">
        <v>40.63</v>
      </c>
      <c r="R65" s="7">
        <v>33.59</v>
      </c>
      <c r="S65" s="7">
        <v>39.06</v>
      </c>
      <c r="T65" s="7">
        <v>25.0</v>
      </c>
      <c r="U65" s="7">
        <f t="shared" ref="U65:X65" si="163">(Q65-average(Q:Q))/stdev(Q:Q)</f>
        <v>-1.404084775</v>
      </c>
      <c r="V65" s="7">
        <f t="shared" si="163"/>
        <v>-1.550835654</v>
      </c>
      <c r="W65" s="7">
        <f t="shared" si="163"/>
        <v>-2.169140624</v>
      </c>
      <c r="X65" s="7">
        <f t="shared" si="163"/>
        <v>-1.520190177</v>
      </c>
      <c r="Y65" s="7">
        <f t="shared" si="10"/>
        <v>-1.661062808</v>
      </c>
      <c r="Z65" s="7">
        <f t="shared" si="11"/>
        <v>-1.288822256</v>
      </c>
      <c r="AA65" s="1"/>
      <c r="AB65" s="5"/>
      <c r="AC65" s="1"/>
      <c r="AD65" s="1"/>
      <c r="AE65" s="6"/>
      <c r="AF65" s="1"/>
      <c r="AG65" s="1"/>
      <c r="AH65" s="1"/>
      <c r="AI65" s="1" t="str">
        <f t="shared" si="12"/>
        <v/>
      </c>
      <c r="AJ65" s="1"/>
      <c r="AK65" s="7">
        <f t="shared" si="13"/>
        <v>-0.4655312115</v>
      </c>
      <c r="AL65" s="7"/>
      <c r="AM65" s="7">
        <f t="shared" si="14"/>
        <v>-0.4655312115</v>
      </c>
      <c r="AN65" s="7"/>
      <c r="AO65" s="7"/>
      <c r="AP65" s="1"/>
      <c r="AQ65" s="1"/>
    </row>
    <row r="66">
      <c r="A66" s="7">
        <v>1081.0</v>
      </c>
      <c r="B66" s="1" t="s">
        <v>112</v>
      </c>
      <c r="C66" s="1"/>
      <c r="D66" s="7">
        <v>4.0</v>
      </c>
      <c r="E66" s="7">
        <v>1.0</v>
      </c>
      <c r="F66" s="7">
        <f t="shared" ref="F66:G66" si="164">(D66-average(D:D))/stdev(D:D)</f>
        <v>0.2569178467</v>
      </c>
      <c r="G66" s="7">
        <f t="shared" si="164"/>
        <v>0.2636207938</v>
      </c>
      <c r="H66" s="7">
        <f t="shared" si="4"/>
        <v>0.2602693202</v>
      </c>
      <c r="I66" s="7">
        <f t="shared" si="5"/>
        <v>0.5101659732</v>
      </c>
      <c r="J66" s="7"/>
      <c r="K66" s="7">
        <v>56.6</v>
      </c>
      <c r="L66" s="7">
        <v>4.0</v>
      </c>
      <c r="M66" s="7">
        <f t="shared" si="6"/>
        <v>37.13526</v>
      </c>
      <c r="N66" s="7">
        <f t="shared" si="7"/>
        <v>-0.3373385572</v>
      </c>
      <c r="O66" s="7">
        <f t="shared" si="8"/>
        <v>-0.5808085375</v>
      </c>
      <c r="P66" s="7"/>
      <c r="Q66" s="7">
        <v>59.53</v>
      </c>
      <c r="R66" s="7">
        <v>46.22</v>
      </c>
      <c r="S66" s="7">
        <v>51.6</v>
      </c>
      <c r="T66" s="7">
        <v>31.35</v>
      </c>
      <c r="U66" s="7">
        <f t="shared" ref="U66:X66" si="165">(Q66-average(Q:Q))/stdev(Q:Q)</f>
        <v>-0.3053495613</v>
      </c>
      <c r="V66" s="7">
        <f t="shared" si="165"/>
        <v>-0.7586730469</v>
      </c>
      <c r="W66" s="7">
        <f t="shared" si="165"/>
        <v>-1.182481508</v>
      </c>
      <c r="X66" s="7">
        <f t="shared" si="165"/>
        <v>-1.061186599</v>
      </c>
      <c r="Y66" s="7">
        <f t="shared" si="10"/>
        <v>-0.8269226788</v>
      </c>
      <c r="Z66" s="7">
        <f t="shared" si="11"/>
        <v>-0.9093528901</v>
      </c>
      <c r="AA66" s="1"/>
      <c r="AB66" s="9">
        <v>110.0</v>
      </c>
      <c r="AC66" s="7">
        <v>0.0</v>
      </c>
      <c r="AD66" s="10">
        <f t="shared" ref="AD66:AD68" si="168">if(AC66=0, 0, LOG10(AC66))</f>
        <v>0</v>
      </c>
      <c r="AE66" s="6">
        <f t="shared" ref="AE66:AE68" si="169">if(or(AB66="-", and(AB66=0, not(AC66=0))), "", if(AC66+AB66=0, 0, (AC66-AB66)/AB66))</f>
        <v>-1</v>
      </c>
      <c r="AF66" s="11">
        <f t="shared" ref="AF66:AF68" si="170">(AD66-average(AD:AD))/stdev(AD:AD)</f>
        <v>-1.256716014</v>
      </c>
      <c r="AG66" s="12">
        <f t="shared" ref="AG66:AG68" si="171">if(AE66,(AE66-average(AE:AE))/stdev(AE:AE), "")</f>
        <v>-0.27881213</v>
      </c>
      <c r="AH66" s="11">
        <f t="shared" ref="AH66:AH68" si="172">if(AG66, average(AG66, AF66), AF66)</f>
        <v>-0.7677640719</v>
      </c>
      <c r="AI66" s="7">
        <f t="shared" si="12"/>
        <v>-0.8762214742</v>
      </c>
      <c r="AJ66" s="1"/>
      <c r="AK66" s="7">
        <f t="shared" si="13"/>
        <v>-0.4640542322</v>
      </c>
      <c r="AL66" s="7">
        <v>-0.495719488</v>
      </c>
      <c r="AM66" s="7">
        <f t="shared" si="14"/>
        <v>-0.4719705461</v>
      </c>
      <c r="AN66" s="13"/>
      <c r="AO66" s="13"/>
      <c r="AP66" s="1"/>
      <c r="AQ66" s="1"/>
    </row>
    <row r="67">
      <c r="A67" s="7">
        <v>1021.0</v>
      </c>
      <c r="B67" s="1" t="s">
        <v>128</v>
      </c>
      <c r="C67" s="1"/>
      <c r="D67" s="7">
        <v>4.0</v>
      </c>
      <c r="E67" s="7">
        <v>1.0</v>
      </c>
      <c r="F67" s="7">
        <f t="shared" ref="F67:G67" si="166">(D67-average(D:D))/stdev(D:D)</f>
        <v>0.2569178467</v>
      </c>
      <c r="G67" s="7">
        <f t="shared" si="166"/>
        <v>0.2636207938</v>
      </c>
      <c r="H67" s="7">
        <f t="shared" si="4"/>
        <v>0.2602693202</v>
      </c>
      <c r="I67" s="7">
        <f t="shared" si="5"/>
        <v>0.5101659732</v>
      </c>
      <c r="J67" s="7"/>
      <c r="K67" s="7">
        <v>42.8</v>
      </c>
      <c r="L67" s="7">
        <v>4.0</v>
      </c>
      <c r="M67" s="7">
        <f t="shared" si="6"/>
        <v>28.08108</v>
      </c>
      <c r="N67" s="7">
        <f t="shared" si="7"/>
        <v>-0.405235088</v>
      </c>
      <c r="O67" s="7">
        <f t="shared" si="8"/>
        <v>-0.6365807789</v>
      </c>
      <c r="P67" s="7"/>
      <c r="Q67" s="7">
        <v>49.29</v>
      </c>
      <c r="R67" s="7">
        <v>37.88</v>
      </c>
      <c r="S67" s="7">
        <v>40.55</v>
      </c>
      <c r="T67" s="7">
        <v>32.08</v>
      </c>
      <c r="U67" s="7">
        <f t="shared" ref="U67:X67" si="167">(Q67-average(Q:Q))/stdev(Q:Q)</f>
        <v>-0.9006431373</v>
      </c>
      <c r="V67" s="7">
        <f t="shared" si="167"/>
        <v>-1.281763794</v>
      </c>
      <c r="W67" s="7">
        <f t="shared" si="167"/>
        <v>-2.051906008</v>
      </c>
      <c r="X67" s="7">
        <f t="shared" si="167"/>
        <v>-1.008419258</v>
      </c>
      <c r="Y67" s="7">
        <f t="shared" si="10"/>
        <v>-1.31068305</v>
      </c>
      <c r="Z67" s="7">
        <f t="shared" si="11"/>
        <v>-1.144850667</v>
      </c>
      <c r="AA67" s="1"/>
      <c r="AB67" s="9">
        <v>0.0</v>
      </c>
      <c r="AC67" s="7">
        <v>329.0</v>
      </c>
      <c r="AD67" s="10">
        <f t="shared" si="168"/>
        <v>2.517195898</v>
      </c>
      <c r="AE67" s="6" t="str">
        <f t="shared" si="169"/>
        <v/>
      </c>
      <c r="AF67" s="11">
        <f t="shared" si="170"/>
        <v>-0.1440368464</v>
      </c>
      <c r="AG67" s="12" t="str">
        <f t="shared" si="171"/>
        <v/>
      </c>
      <c r="AH67" s="11">
        <f t="shared" si="172"/>
        <v>-0.1440368464</v>
      </c>
      <c r="AI67" s="7">
        <f t="shared" si="12"/>
        <v>-0.3795218655</v>
      </c>
      <c r="AJ67" s="1"/>
      <c r="AK67" s="7">
        <f t="shared" si="13"/>
        <v>-0.4126968345</v>
      </c>
      <c r="AL67" s="7">
        <v>-0.6680601367</v>
      </c>
      <c r="AM67" s="7">
        <f t="shared" si="14"/>
        <v>-0.4765376601</v>
      </c>
      <c r="AN67" s="13"/>
      <c r="AO67" s="13"/>
      <c r="AP67" s="1"/>
      <c r="AQ67" s="1"/>
    </row>
    <row r="68">
      <c r="A68" s="7">
        <v>1074.0</v>
      </c>
      <c r="B68" s="1" t="s">
        <v>127</v>
      </c>
      <c r="C68" s="1"/>
      <c r="D68" s="7">
        <v>4.0</v>
      </c>
      <c r="E68" s="7">
        <v>1.0</v>
      </c>
      <c r="F68" s="7">
        <f t="shared" ref="F68:G68" si="173">(D68-average(D:D))/stdev(D:D)</f>
        <v>0.2569178467</v>
      </c>
      <c r="G68" s="7">
        <f t="shared" si="173"/>
        <v>0.2636207938</v>
      </c>
      <c r="H68" s="7">
        <f t="shared" si="4"/>
        <v>0.2602693202</v>
      </c>
      <c r="I68" s="7">
        <f t="shared" si="5"/>
        <v>0.5101659732</v>
      </c>
      <c r="J68" s="7"/>
      <c r="K68" s="7">
        <v>30.3</v>
      </c>
      <c r="L68" s="7">
        <v>4.0</v>
      </c>
      <c r="M68" s="7">
        <f t="shared" si="6"/>
        <v>19.87983</v>
      </c>
      <c r="N68" s="7">
        <f t="shared" si="7"/>
        <v>-0.4667355688</v>
      </c>
      <c r="O68" s="7">
        <f t="shared" si="8"/>
        <v>-0.6831804804</v>
      </c>
      <c r="P68" s="7"/>
      <c r="Q68" s="7">
        <v>44.68</v>
      </c>
      <c r="R68" s="7">
        <v>45.08</v>
      </c>
      <c r="S68" s="7">
        <v>61.52</v>
      </c>
      <c r="T68" s="7">
        <v>37.66</v>
      </c>
      <c r="U68" s="7">
        <f t="shared" ref="U68:X68" si="174">(Q68-average(Q:Q))/stdev(Q:Q)</f>
        <v>-1.168641515</v>
      </c>
      <c r="V68" s="7">
        <f t="shared" si="174"/>
        <v>-0.8301746599</v>
      </c>
      <c r="W68" s="7">
        <f t="shared" si="174"/>
        <v>-0.4019664811</v>
      </c>
      <c r="X68" s="7">
        <f t="shared" si="174"/>
        <v>-0.6050743816</v>
      </c>
      <c r="Y68" s="7">
        <f t="shared" si="10"/>
        <v>-0.7514642593</v>
      </c>
      <c r="Z68" s="7">
        <f t="shared" si="11"/>
        <v>-0.8668703821</v>
      </c>
      <c r="AA68" s="1"/>
      <c r="AB68" s="9">
        <v>639.0</v>
      </c>
      <c r="AC68" s="7">
        <v>0.0</v>
      </c>
      <c r="AD68" s="10">
        <f t="shared" si="168"/>
        <v>0</v>
      </c>
      <c r="AE68" s="6">
        <f t="shared" si="169"/>
        <v>-1</v>
      </c>
      <c r="AF68" s="11">
        <f t="shared" si="170"/>
        <v>-1.256716014</v>
      </c>
      <c r="AG68" s="12">
        <f t="shared" si="171"/>
        <v>-0.27881213</v>
      </c>
      <c r="AH68" s="11">
        <f t="shared" si="172"/>
        <v>-0.7677640719</v>
      </c>
      <c r="AI68" s="7">
        <f t="shared" si="12"/>
        <v>-0.8762214742</v>
      </c>
      <c r="AJ68" s="1"/>
      <c r="AK68" s="7">
        <f t="shared" si="13"/>
        <v>-0.4790265909</v>
      </c>
      <c r="AL68" s="7">
        <v>-0.6184149806</v>
      </c>
      <c r="AM68" s="7">
        <f t="shared" si="14"/>
        <v>-0.5138736883</v>
      </c>
      <c r="AN68" s="13"/>
      <c r="AO68" s="13"/>
      <c r="AP68" s="1"/>
      <c r="AQ68" s="1"/>
    </row>
    <row r="69">
      <c r="A69" s="7">
        <v>1426.0</v>
      </c>
      <c r="B69" s="1" t="s">
        <v>140</v>
      </c>
      <c r="C69" s="1"/>
      <c r="D69" s="7">
        <v>4.0</v>
      </c>
      <c r="E69" s="7">
        <v>1.0</v>
      </c>
      <c r="F69" s="7">
        <f t="shared" ref="F69:G69" si="175">(D69-average(D:D))/stdev(D:D)</f>
        <v>0.2569178467</v>
      </c>
      <c r="G69" s="7">
        <f t="shared" si="175"/>
        <v>0.2636207938</v>
      </c>
      <c r="H69" s="7">
        <f t="shared" si="4"/>
        <v>0.2602693202</v>
      </c>
      <c r="I69" s="7">
        <f t="shared" si="5"/>
        <v>0.5101659732</v>
      </c>
      <c r="J69" s="7"/>
      <c r="K69" s="7">
        <v>0.0</v>
      </c>
      <c r="L69" s="7">
        <v>0.0</v>
      </c>
      <c r="M69" s="7">
        <f t="shared" si="6"/>
        <v>0</v>
      </c>
      <c r="N69" s="7">
        <f t="shared" si="7"/>
        <v>-1</v>
      </c>
      <c r="O69" s="7">
        <f t="shared" si="8"/>
        <v>-1</v>
      </c>
      <c r="P69" s="7"/>
      <c r="Q69" s="7">
        <v>53.75</v>
      </c>
      <c r="R69" s="7">
        <v>39.38</v>
      </c>
      <c r="S69" s="7">
        <v>49.38</v>
      </c>
      <c r="T69" s="7">
        <v>23.13</v>
      </c>
      <c r="U69" s="7">
        <f t="shared" ref="U69:X69" si="176">(Q69-average(Q:Q))/stdev(Q:Q)</f>
        <v>-0.6413648806</v>
      </c>
      <c r="V69" s="7">
        <f t="shared" si="176"/>
        <v>-1.187682725</v>
      </c>
      <c r="W69" s="7">
        <f t="shared" si="176"/>
        <v>-1.357153217</v>
      </c>
      <c r="X69" s="7">
        <f t="shared" si="176"/>
        <v>-1.65536131</v>
      </c>
      <c r="Y69" s="7">
        <f t="shared" si="10"/>
        <v>-1.210390533</v>
      </c>
      <c r="Z69" s="7">
        <f t="shared" si="11"/>
        <v>-1.100177501</v>
      </c>
      <c r="AA69" s="1"/>
      <c r="AB69" s="5"/>
      <c r="AC69" s="1"/>
      <c r="AD69" s="1"/>
      <c r="AE69" s="6"/>
      <c r="AF69" s="1"/>
      <c r="AG69" s="1"/>
      <c r="AH69" s="1"/>
      <c r="AI69" s="1" t="str">
        <f t="shared" si="12"/>
        <v/>
      </c>
      <c r="AJ69" s="1"/>
      <c r="AK69" s="7">
        <f t="shared" si="13"/>
        <v>-0.5300038425</v>
      </c>
      <c r="AL69" s="7"/>
      <c r="AM69" s="7">
        <f t="shared" si="14"/>
        <v>-0.5300038425</v>
      </c>
      <c r="AN69" s="7"/>
      <c r="AO69" s="7"/>
      <c r="AP69" s="1"/>
      <c r="AQ69" s="1"/>
    </row>
    <row r="70">
      <c r="A70" s="7">
        <v>1403.0</v>
      </c>
      <c r="B70" s="1" t="s">
        <v>141</v>
      </c>
      <c r="C70" s="1"/>
      <c r="D70" s="7">
        <v>4.0</v>
      </c>
      <c r="E70" s="7">
        <v>1.0</v>
      </c>
      <c r="F70" s="7">
        <f t="shared" ref="F70:G70" si="177">(D70-average(D:D))/stdev(D:D)</f>
        <v>0.2569178467</v>
      </c>
      <c r="G70" s="7">
        <f t="shared" si="177"/>
        <v>0.2636207938</v>
      </c>
      <c r="H70" s="7">
        <f t="shared" si="4"/>
        <v>0.2602693202</v>
      </c>
      <c r="I70" s="7">
        <f t="shared" si="5"/>
        <v>0.5101659732</v>
      </c>
      <c r="J70" s="7"/>
      <c r="K70" s="7">
        <v>0.0</v>
      </c>
      <c r="L70" s="7">
        <v>0.0</v>
      </c>
      <c r="M70" s="7">
        <f t="shared" si="6"/>
        <v>0</v>
      </c>
      <c r="N70" s="7">
        <f t="shared" si="7"/>
        <v>-1</v>
      </c>
      <c r="O70" s="7">
        <f t="shared" si="8"/>
        <v>-1</v>
      </c>
      <c r="P70" s="7"/>
      <c r="Q70" s="7">
        <v>32.81</v>
      </c>
      <c r="R70" s="7">
        <v>28.13</v>
      </c>
      <c r="S70" s="7">
        <v>44.53</v>
      </c>
      <c r="T70" s="7">
        <v>22.66</v>
      </c>
      <c r="U70" s="7">
        <f t="shared" ref="U70:X70" si="178">(Q70-average(Q:Q))/stdev(Q:Q)</f>
        <v>-1.858693736</v>
      </c>
      <c r="V70" s="7">
        <f t="shared" si="178"/>
        <v>-1.893290747</v>
      </c>
      <c r="W70" s="7">
        <f t="shared" si="178"/>
        <v>-1.738755826</v>
      </c>
      <c r="X70" s="7">
        <f t="shared" si="178"/>
        <v>-1.689334803</v>
      </c>
      <c r="Y70" s="7">
        <f t="shared" si="10"/>
        <v>-1.795018778</v>
      </c>
      <c r="Z70" s="7">
        <f t="shared" si="11"/>
        <v>-1.339783109</v>
      </c>
      <c r="AA70" s="1"/>
      <c r="AB70" s="5"/>
      <c r="AC70" s="1"/>
      <c r="AD70" s="1"/>
      <c r="AE70" s="6"/>
      <c r="AF70" s="1"/>
      <c r="AG70" s="1"/>
      <c r="AH70" s="1"/>
      <c r="AI70" s="1" t="str">
        <f t="shared" si="12"/>
        <v/>
      </c>
      <c r="AJ70" s="1"/>
      <c r="AK70" s="7">
        <f t="shared" si="13"/>
        <v>-0.6098723785</v>
      </c>
      <c r="AL70" s="7"/>
      <c r="AM70" s="7">
        <f t="shared" si="14"/>
        <v>-0.6098723785</v>
      </c>
      <c r="AN70" s="7"/>
      <c r="AO70" s="7"/>
      <c r="AP70" s="1"/>
      <c r="AQ70" s="1"/>
    </row>
    <row r="71">
      <c r="A71" s="7">
        <v>826.0</v>
      </c>
      <c r="B71" s="2" t="s">
        <v>131</v>
      </c>
      <c r="C71" s="1"/>
      <c r="D71" s="7">
        <v>2.0</v>
      </c>
      <c r="E71" s="7">
        <v>0.0</v>
      </c>
      <c r="F71" s="7">
        <f t="shared" ref="F71:G71" si="179">(D71-average(D:D))/stdev(D:D)</f>
        <v>-4.08213912</v>
      </c>
      <c r="G71" s="7">
        <f t="shared" si="179"/>
        <v>-3.743415271</v>
      </c>
      <c r="H71" s="7">
        <f t="shared" si="4"/>
        <v>-3.912777196</v>
      </c>
      <c r="I71" s="7">
        <f t="shared" si="5"/>
        <v>-1.978074113</v>
      </c>
      <c r="J71" s="7"/>
      <c r="K71" s="7">
        <v>26.5</v>
      </c>
      <c r="L71" s="7">
        <v>2.0</v>
      </c>
      <c r="M71" s="7">
        <f t="shared" si="6"/>
        <v>21.465</v>
      </c>
      <c r="N71" s="7">
        <f t="shared" si="7"/>
        <v>-0.454848513</v>
      </c>
      <c r="O71" s="7">
        <f t="shared" si="8"/>
        <v>-0.6744245791</v>
      </c>
      <c r="P71" s="7"/>
      <c r="Q71" s="7">
        <v>80.52</v>
      </c>
      <c r="R71" s="7">
        <v>76.47</v>
      </c>
      <c r="S71" s="7">
        <v>78.76</v>
      </c>
      <c r="T71" s="7">
        <v>64.94</v>
      </c>
      <c r="U71" s="7">
        <f t="shared" ref="U71:X71" si="180">(Q71-average(Q:Q))/stdev(Q:Q)</f>
        <v>0.9148860012</v>
      </c>
      <c r="V71" s="7">
        <f t="shared" si="180"/>
        <v>1.138628525</v>
      </c>
      <c r="W71" s="7">
        <f t="shared" si="180"/>
        <v>0.9544931017</v>
      </c>
      <c r="X71" s="7">
        <f t="shared" si="180"/>
        <v>1.366833905</v>
      </c>
      <c r="Y71" s="7">
        <f t="shared" si="10"/>
        <v>1.093710383</v>
      </c>
      <c r="Z71" s="7">
        <f t="shared" si="11"/>
        <v>1.045806093</v>
      </c>
      <c r="AA71" s="1"/>
      <c r="AB71" s="9">
        <v>2500.0</v>
      </c>
      <c r="AC71" s="7">
        <v>29.0</v>
      </c>
      <c r="AD71" s="10">
        <f t="shared" ref="AD71:AD77" si="183">if(AC71=0, 0, LOG10(AC71))</f>
        <v>1.462397998</v>
      </c>
      <c r="AE71" s="6">
        <f t="shared" ref="AE71:AE77" si="184">if(or(AB71="-", and(AB71=0, not(AC71=0))), "", if(AC71+AB71=0, 0, (AC71-AB71)/AB71))</f>
        <v>-0.9884</v>
      </c>
      <c r="AF71" s="11">
        <f t="shared" ref="AF71:AF77" si="185">(AD71-average(AD:AD))/stdev(AD:AD)</f>
        <v>-0.6102904463</v>
      </c>
      <c r="AG71" s="12">
        <f t="shared" ref="AG71:AG77" si="186">if(AE71,(AE71-average(AE:AE))/stdev(AE:AE), "")</f>
        <v>-0.2787622054</v>
      </c>
      <c r="AH71" s="11">
        <f t="shared" ref="AH71:AH77" si="187">if(AG71, average(AG71, AF71), AF71)</f>
        <v>-0.4445263259</v>
      </c>
      <c r="AI71" s="7">
        <f t="shared" si="12"/>
        <v>-0.6667280749</v>
      </c>
      <c r="AJ71" s="1"/>
      <c r="AK71" s="7">
        <f t="shared" si="13"/>
        <v>-0.5683551686</v>
      </c>
      <c r="AL71" s="7">
        <v>-0.7811185493</v>
      </c>
      <c r="AM71" s="7">
        <f t="shared" si="14"/>
        <v>-0.6215460138</v>
      </c>
      <c r="AN71" s="13"/>
      <c r="AO71" s="13"/>
      <c r="AP71" s="1"/>
      <c r="AQ71" s="1"/>
    </row>
    <row r="72">
      <c r="A72" s="7">
        <v>1222.0</v>
      </c>
      <c r="B72" s="1" t="s">
        <v>123</v>
      </c>
      <c r="C72" s="1"/>
      <c r="D72" s="7">
        <v>4.0</v>
      </c>
      <c r="E72" s="7">
        <v>1.0</v>
      </c>
      <c r="F72" s="7">
        <f t="shared" ref="F72:G72" si="181">(D72-average(D:D))/stdev(D:D)</f>
        <v>0.2569178467</v>
      </c>
      <c r="G72" s="7">
        <f t="shared" si="181"/>
        <v>0.2636207938</v>
      </c>
      <c r="H72" s="7">
        <f t="shared" si="4"/>
        <v>0.2602693202</v>
      </c>
      <c r="I72" s="7">
        <f t="shared" si="5"/>
        <v>0.5101659732</v>
      </c>
      <c r="J72" s="7"/>
      <c r="K72" s="7">
        <v>28.0</v>
      </c>
      <c r="L72" s="7">
        <v>2.0</v>
      </c>
      <c r="M72" s="7">
        <f t="shared" si="6"/>
        <v>22.68</v>
      </c>
      <c r="N72" s="7">
        <f t="shared" si="7"/>
        <v>-0.4457373306</v>
      </c>
      <c r="O72" s="7">
        <f t="shared" si="8"/>
        <v>-0.6676356271</v>
      </c>
      <c r="P72" s="7"/>
      <c r="Q72" s="7">
        <v>16.36</v>
      </c>
      <c r="R72" s="7">
        <v>10.4</v>
      </c>
      <c r="S72" s="7">
        <v>19.63</v>
      </c>
      <c r="T72" s="7">
        <v>10.01</v>
      </c>
      <c r="U72" s="7">
        <f t="shared" ref="U72:X72" si="182">(Q72-average(Q:Q))/stdev(Q:Q)</f>
        <v>-2.815000311</v>
      </c>
      <c r="V72" s="7">
        <f t="shared" si="182"/>
        <v>-3.005328991</v>
      </c>
      <c r="W72" s="7">
        <f t="shared" si="182"/>
        <v>-3.697911488</v>
      </c>
      <c r="X72" s="7">
        <f t="shared" si="182"/>
        <v>-2.603727759</v>
      </c>
      <c r="Y72" s="7">
        <f t="shared" si="10"/>
        <v>-3.030492137</v>
      </c>
      <c r="Z72" s="7">
        <f t="shared" si="11"/>
        <v>-1.740830876</v>
      </c>
      <c r="AA72" s="1"/>
      <c r="AB72" s="9">
        <v>3800.0</v>
      </c>
      <c r="AC72" s="7">
        <v>0.0</v>
      </c>
      <c r="AD72" s="10">
        <f t="shared" si="183"/>
        <v>0</v>
      </c>
      <c r="AE72" s="6">
        <f t="shared" si="184"/>
        <v>-1</v>
      </c>
      <c r="AF72" s="11">
        <f t="shared" si="185"/>
        <v>-1.256716014</v>
      </c>
      <c r="AG72" s="12">
        <f t="shared" si="186"/>
        <v>-0.27881213</v>
      </c>
      <c r="AH72" s="11">
        <f t="shared" si="187"/>
        <v>-0.7677640719</v>
      </c>
      <c r="AI72" s="7">
        <f t="shared" si="12"/>
        <v>-0.8762214742</v>
      </c>
      <c r="AJ72" s="1"/>
      <c r="AK72" s="7">
        <f t="shared" si="13"/>
        <v>-0.6936305009</v>
      </c>
      <c r="AL72" s="7">
        <v>-0.5346412822</v>
      </c>
      <c r="AM72" s="7">
        <f t="shared" si="14"/>
        <v>-0.6538831962</v>
      </c>
      <c r="AN72" s="13"/>
      <c r="AO72" s="13"/>
      <c r="AP72" s="1"/>
      <c r="AQ72" s="1"/>
    </row>
    <row r="73">
      <c r="A73" s="7">
        <v>245.0</v>
      </c>
      <c r="B73" s="1" t="s">
        <v>118</v>
      </c>
      <c r="C73" s="1"/>
      <c r="D73" s="7">
        <v>2.0</v>
      </c>
      <c r="E73" s="7">
        <v>1.0</v>
      </c>
      <c r="F73" s="7">
        <f t="shared" ref="F73:G73" si="188">(D73-average(D:D))/stdev(D:D)</f>
        <v>-4.08213912</v>
      </c>
      <c r="G73" s="7">
        <f t="shared" si="188"/>
        <v>0.2636207938</v>
      </c>
      <c r="H73" s="7">
        <f t="shared" si="4"/>
        <v>-1.909259163</v>
      </c>
      <c r="I73" s="7">
        <f t="shared" si="5"/>
        <v>-1.381759445</v>
      </c>
      <c r="J73" s="7"/>
      <c r="K73" s="7">
        <v>40.1</v>
      </c>
      <c r="L73" s="7">
        <v>2.0</v>
      </c>
      <c r="M73" s="7">
        <f t="shared" si="6"/>
        <v>32.481</v>
      </c>
      <c r="N73" s="7">
        <f t="shared" si="7"/>
        <v>-0.3722404597</v>
      </c>
      <c r="O73" s="7">
        <f t="shared" si="8"/>
        <v>-0.6101151201</v>
      </c>
      <c r="P73" s="7"/>
      <c r="Q73" s="7">
        <v>52.83</v>
      </c>
      <c r="R73" s="7">
        <v>54.93</v>
      </c>
      <c r="S73" s="7">
        <v>71.58</v>
      </c>
      <c r="T73" s="7">
        <v>52.39</v>
      </c>
      <c r="U73" s="7">
        <f t="shared" ref="U73:X73" si="189">(Q73-average(Q:Q))/stdev(Q:Q)</f>
        <v>-0.6948482878</v>
      </c>
      <c r="V73" s="7">
        <f t="shared" si="189"/>
        <v>-0.2123756357</v>
      </c>
      <c r="W73" s="7">
        <f t="shared" si="189"/>
        <v>0.3895638787</v>
      </c>
      <c r="X73" s="7">
        <f t="shared" si="189"/>
        <v>0.4596693524</v>
      </c>
      <c r="Y73" s="7">
        <f t="shared" si="10"/>
        <v>-0.01449767309</v>
      </c>
      <c r="Z73" s="7">
        <f t="shared" si="11"/>
        <v>-0.1204062834</v>
      </c>
      <c r="AA73" s="1"/>
      <c r="AB73" s="9">
        <v>28500.0</v>
      </c>
      <c r="AC73" s="7">
        <v>0.0</v>
      </c>
      <c r="AD73" s="10">
        <f t="shared" si="183"/>
        <v>0</v>
      </c>
      <c r="AE73" s="6">
        <f t="shared" si="184"/>
        <v>-1</v>
      </c>
      <c r="AF73" s="11">
        <f t="shared" si="185"/>
        <v>-1.256716014</v>
      </c>
      <c r="AG73" s="12">
        <f t="shared" si="186"/>
        <v>-0.27881213</v>
      </c>
      <c r="AH73" s="11">
        <f t="shared" si="187"/>
        <v>-0.7677640719</v>
      </c>
      <c r="AI73" s="7">
        <f t="shared" si="12"/>
        <v>-0.8762214742</v>
      </c>
      <c r="AJ73" s="1"/>
      <c r="AK73" s="7">
        <f t="shared" si="13"/>
        <v>-0.7471255806</v>
      </c>
      <c r="AL73" s="7">
        <v>-0.4750919634</v>
      </c>
      <c r="AM73" s="7">
        <f t="shared" si="14"/>
        <v>-0.6791171763</v>
      </c>
      <c r="AN73" s="13"/>
      <c r="AO73" s="13"/>
      <c r="AP73" s="1"/>
      <c r="AQ73" s="1"/>
    </row>
    <row r="74">
      <c r="A74" s="7">
        <v>1300.0</v>
      </c>
      <c r="B74" s="1" t="s">
        <v>129</v>
      </c>
      <c r="C74" s="1"/>
      <c r="D74" s="7">
        <v>4.0</v>
      </c>
      <c r="E74" s="7">
        <v>1.0</v>
      </c>
      <c r="F74" s="7">
        <f t="shared" ref="F74:G74" si="190">(D74-average(D:D))/stdev(D:D)</f>
        <v>0.2569178467</v>
      </c>
      <c r="G74" s="7">
        <f t="shared" si="190"/>
        <v>0.2636207938</v>
      </c>
      <c r="H74" s="7">
        <f t="shared" si="4"/>
        <v>0.2602693202</v>
      </c>
      <c r="I74" s="7">
        <f t="shared" si="5"/>
        <v>0.5101659732</v>
      </c>
      <c r="J74" s="7"/>
      <c r="K74" s="7">
        <v>0.0</v>
      </c>
      <c r="L74" s="7">
        <v>1.0</v>
      </c>
      <c r="M74" s="7">
        <f t="shared" si="6"/>
        <v>0</v>
      </c>
      <c r="N74" s="7">
        <f t="shared" si="7"/>
        <v>-1</v>
      </c>
      <c r="O74" s="7">
        <f t="shared" si="8"/>
        <v>-1</v>
      </c>
      <c r="P74" s="7"/>
      <c r="Q74" s="7">
        <v>49.22</v>
      </c>
      <c r="R74" s="7">
        <v>22.27</v>
      </c>
      <c r="S74" s="7">
        <v>37.89</v>
      </c>
      <c r="T74" s="7">
        <v>16.21</v>
      </c>
      <c r="U74" s="7">
        <f t="shared" ref="U74:X74" si="191">(Q74-average(Q:Q))/stdev(Q:Q)</f>
        <v>-0.904712527</v>
      </c>
      <c r="V74" s="7">
        <f t="shared" si="191"/>
        <v>-2.260834126</v>
      </c>
      <c r="W74" s="7">
        <f t="shared" si="191"/>
        <v>-2.261197336</v>
      </c>
      <c r="X74" s="7">
        <f t="shared" si="191"/>
        <v>-2.155566785</v>
      </c>
      <c r="Y74" s="7">
        <f t="shared" si="10"/>
        <v>-1.895577693</v>
      </c>
      <c r="Z74" s="7">
        <f t="shared" si="11"/>
        <v>-1.376799802</v>
      </c>
      <c r="AA74" s="1"/>
      <c r="AB74" s="5" t="s">
        <v>101</v>
      </c>
      <c r="AC74" s="7">
        <v>0.0</v>
      </c>
      <c r="AD74" s="10">
        <f t="shared" si="183"/>
        <v>0</v>
      </c>
      <c r="AE74" s="6" t="str">
        <f t="shared" si="184"/>
        <v/>
      </c>
      <c r="AF74" s="11">
        <f t="shared" si="185"/>
        <v>-1.256716014</v>
      </c>
      <c r="AG74" s="12" t="str">
        <f t="shared" si="186"/>
        <v/>
      </c>
      <c r="AH74" s="11">
        <f t="shared" si="187"/>
        <v>-1.256716014</v>
      </c>
      <c r="AI74" s="7">
        <f t="shared" si="12"/>
        <v>-1.121033458</v>
      </c>
      <c r="AJ74" s="1"/>
      <c r="AK74" s="7">
        <f t="shared" si="13"/>
        <v>-0.7469168216</v>
      </c>
      <c r="AL74" s="7">
        <v>-0.6172293153</v>
      </c>
      <c r="AM74" s="7">
        <f t="shared" si="14"/>
        <v>-0.714494945</v>
      </c>
      <c r="AN74" s="13"/>
      <c r="AO74" s="13"/>
      <c r="AP74" s="1"/>
      <c r="AQ74" s="1"/>
    </row>
    <row r="75">
      <c r="A75" s="7">
        <v>1123.0</v>
      </c>
      <c r="B75" s="1" t="s">
        <v>121</v>
      </c>
      <c r="C75" s="1"/>
      <c r="D75" s="7">
        <v>2.0</v>
      </c>
      <c r="E75" s="7">
        <v>1.0</v>
      </c>
      <c r="F75" s="7">
        <f t="shared" ref="F75:G75" si="192">(D75-average(D:D))/stdev(D:D)</f>
        <v>-4.08213912</v>
      </c>
      <c r="G75" s="7">
        <f t="shared" si="192"/>
        <v>0.2636207938</v>
      </c>
      <c r="H75" s="7">
        <f t="shared" si="4"/>
        <v>-1.909259163</v>
      </c>
      <c r="I75" s="7">
        <f t="shared" si="5"/>
        <v>-1.381759445</v>
      </c>
      <c r="J75" s="7"/>
      <c r="K75" s="7">
        <v>59.0</v>
      </c>
      <c r="L75" s="7">
        <v>3.0</v>
      </c>
      <c r="M75" s="7">
        <f t="shared" si="6"/>
        <v>43.011</v>
      </c>
      <c r="N75" s="7">
        <f t="shared" si="7"/>
        <v>-0.2932768794</v>
      </c>
      <c r="O75" s="7">
        <f t="shared" si="8"/>
        <v>-0.5415504403</v>
      </c>
      <c r="P75" s="7"/>
      <c r="Q75" s="7">
        <v>67.06</v>
      </c>
      <c r="R75" s="7">
        <v>32.98</v>
      </c>
      <c r="S75" s="7">
        <v>66.15</v>
      </c>
      <c r="T75" s="7">
        <v>20.79</v>
      </c>
      <c r="U75" s="7">
        <f t="shared" ref="U75:X75" si="193">(Q75-average(Q:Q))/stdev(Q:Q)</f>
        <v>0.1324004999</v>
      </c>
      <c r="V75" s="7">
        <f t="shared" si="193"/>
        <v>-1.589095289</v>
      </c>
      <c r="W75" s="7">
        <f t="shared" si="193"/>
        <v>-0.03767368132</v>
      </c>
      <c r="X75" s="7">
        <f t="shared" si="193"/>
        <v>-1.824505936</v>
      </c>
      <c r="Y75" s="7">
        <f t="shared" si="10"/>
        <v>-0.8297186014</v>
      </c>
      <c r="Z75" s="7">
        <f t="shared" si="11"/>
        <v>-0.9108889073</v>
      </c>
      <c r="AA75" s="1"/>
      <c r="AB75" s="9">
        <v>1500.0</v>
      </c>
      <c r="AC75" s="7">
        <v>0.0</v>
      </c>
      <c r="AD75" s="10">
        <f t="shared" si="183"/>
        <v>0</v>
      </c>
      <c r="AE75" s="6">
        <f t="shared" si="184"/>
        <v>-1</v>
      </c>
      <c r="AF75" s="11">
        <f t="shared" si="185"/>
        <v>-1.256716014</v>
      </c>
      <c r="AG75" s="12">
        <f t="shared" si="186"/>
        <v>-0.27881213</v>
      </c>
      <c r="AH75" s="11">
        <f t="shared" si="187"/>
        <v>-0.7677640719</v>
      </c>
      <c r="AI75" s="7">
        <f t="shared" si="12"/>
        <v>-0.8762214742</v>
      </c>
      <c r="AJ75" s="1"/>
      <c r="AK75" s="7">
        <f t="shared" si="13"/>
        <v>-0.9276050667</v>
      </c>
      <c r="AL75" s="7">
        <v>-0.6340169792</v>
      </c>
      <c r="AM75" s="7">
        <f t="shared" si="14"/>
        <v>-0.8542080448</v>
      </c>
      <c r="AN75" s="13"/>
      <c r="AO75" s="13"/>
      <c r="AP75" s="1"/>
      <c r="AQ75" s="1"/>
    </row>
    <row r="76">
      <c r="A76" s="7">
        <v>815.0</v>
      </c>
      <c r="B76" s="15" t="s">
        <v>125</v>
      </c>
      <c r="C76" s="1"/>
      <c r="D76" s="7">
        <v>4.0</v>
      </c>
      <c r="E76" s="7">
        <v>0.0</v>
      </c>
      <c r="F76" s="7">
        <f t="shared" ref="F76:G76" si="194">(D76-average(D:D))/stdev(D:D)</f>
        <v>0.2569178467</v>
      </c>
      <c r="G76" s="7">
        <f t="shared" si="194"/>
        <v>-3.743415271</v>
      </c>
      <c r="H76" s="7">
        <f t="shared" si="4"/>
        <v>-1.743248712</v>
      </c>
      <c r="I76" s="7">
        <f t="shared" si="5"/>
        <v>-1.320321443</v>
      </c>
      <c r="J76" s="7"/>
      <c r="K76" s="7">
        <v>23.0</v>
      </c>
      <c r="L76" s="7">
        <v>6.0</v>
      </c>
      <c r="M76" s="7">
        <f t="shared" si="6"/>
        <v>12.223143</v>
      </c>
      <c r="N76" s="7">
        <f t="shared" si="7"/>
        <v>-0.5241524177</v>
      </c>
      <c r="O76" s="7">
        <f t="shared" si="8"/>
        <v>-0.7239837137</v>
      </c>
      <c r="P76" s="7"/>
      <c r="Q76" s="7">
        <v>43.6</v>
      </c>
      <c r="R76" s="7">
        <v>52.06</v>
      </c>
      <c r="S76" s="7">
        <v>64.01</v>
      </c>
      <c r="T76" s="7">
        <v>37.9</v>
      </c>
      <c r="U76" s="7">
        <f t="shared" ref="U76:X76" si="195">(Q76-average(Q:Q))/stdev(Q:Q)</f>
        <v>-1.231426384</v>
      </c>
      <c r="V76" s="7">
        <f t="shared" si="195"/>
        <v>-0.3923840823</v>
      </c>
      <c r="W76" s="7">
        <f t="shared" si="195"/>
        <v>-0.2060509149</v>
      </c>
      <c r="X76" s="7">
        <f t="shared" si="195"/>
        <v>-0.5877262149</v>
      </c>
      <c r="Y76" s="7">
        <f t="shared" si="10"/>
        <v>-0.6043968991</v>
      </c>
      <c r="Z76" s="7">
        <f t="shared" si="11"/>
        <v>-0.7774296747</v>
      </c>
      <c r="AA76" s="1"/>
      <c r="AB76" s="20">
        <v>0.0</v>
      </c>
      <c r="AC76" s="13">
        <v>0.0</v>
      </c>
      <c r="AD76" s="10">
        <f t="shared" si="183"/>
        <v>0</v>
      </c>
      <c r="AE76" s="6">
        <f t="shared" si="184"/>
        <v>0</v>
      </c>
      <c r="AF76" s="11">
        <f t="shared" si="185"/>
        <v>-1.256716014</v>
      </c>
      <c r="AG76" s="12" t="str">
        <f t="shared" si="186"/>
        <v/>
      </c>
      <c r="AH76" s="11">
        <f t="shared" si="187"/>
        <v>-1.256716014</v>
      </c>
      <c r="AI76" s="7">
        <f t="shared" si="12"/>
        <v>-1.121033458</v>
      </c>
      <c r="AJ76" s="1"/>
      <c r="AK76" s="7">
        <f t="shared" si="13"/>
        <v>-0.9856920723</v>
      </c>
      <c r="AL76" s="13">
        <v>-0.9646682243</v>
      </c>
      <c r="AM76" s="7">
        <f t="shared" si="14"/>
        <v>-0.9804361103</v>
      </c>
      <c r="AN76" s="13"/>
      <c r="AO76" s="13"/>
      <c r="AP76" s="1"/>
      <c r="AQ76" s="1"/>
    </row>
    <row r="77">
      <c r="A77" s="7">
        <v>1259.0</v>
      </c>
      <c r="B77" s="1" t="s">
        <v>133</v>
      </c>
      <c r="C77" s="1"/>
      <c r="D77" s="7">
        <v>4.0</v>
      </c>
      <c r="E77" s="7">
        <v>0.0</v>
      </c>
      <c r="F77" s="7">
        <f t="shared" ref="F77:G77" si="196">(D77-average(D:D))/stdev(D:D)</f>
        <v>0.2569178467</v>
      </c>
      <c r="G77" s="7">
        <f t="shared" si="196"/>
        <v>-3.743415271</v>
      </c>
      <c r="H77" s="7">
        <f t="shared" si="4"/>
        <v>-1.743248712</v>
      </c>
      <c r="I77" s="7">
        <f t="shared" si="5"/>
        <v>-1.320321443</v>
      </c>
      <c r="J77" s="7"/>
      <c r="K77" s="7">
        <v>0.0</v>
      </c>
      <c r="L77" s="7">
        <v>1.0</v>
      </c>
      <c r="M77" s="7">
        <f t="shared" si="6"/>
        <v>0</v>
      </c>
      <c r="N77" s="7">
        <f t="shared" si="7"/>
        <v>-1</v>
      </c>
      <c r="O77" s="7">
        <f t="shared" si="8"/>
        <v>-1</v>
      </c>
      <c r="P77" s="7"/>
      <c r="Q77" s="7">
        <v>34.23</v>
      </c>
      <c r="R77" s="7">
        <v>41.11</v>
      </c>
      <c r="S77" s="7">
        <v>48.14</v>
      </c>
      <c r="T77" s="7">
        <v>27.73</v>
      </c>
      <c r="U77" s="7">
        <f t="shared" ref="U77:X77" si="197">(Q77-average(Q:Q))/stdev(Q:Q)</f>
        <v>-1.77614326</v>
      </c>
      <c r="V77" s="7">
        <f t="shared" si="197"/>
        <v>-1.079175891</v>
      </c>
      <c r="W77" s="7">
        <f t="shared" si="197"/>
        <v>-1.454717596</v>
      </c>
      <c r="X77" s="7">
        <f t="shared" si="197"/>
        <v>-1.322854781</v>
      </c>
      <c r="Y77" s="7">
        <f t="shared" si="10"/>
        <v>-1.408222882</v>
      </c>
      <c r="Z77" s="7">
        <f t="shared" si="11"/>
        <v>-1.186685671</v>
      </c>
      <c r="AA77" s="1"/>
      <c r="AB77" s="9">
        <v>780.0</v>
      </c>
      <c r="AC77" s="7">
        <v>0.0</v>
      </c>
      <c r="AD77" s="10">
        <f t="shared" si="183"/>
        <v>0</v>
      </c>
      <c r="AE77" s="6">
        <f t="shared" si="184"/>
        <v>-1</v>
      </c>
      <c r="AF77" s="11">
        <f t="shared" si="185"/>
        <v>-1.256716014</v>
      </c>
      <c r="AG77" s="12">
        <f t="shared" si="186"/>
        <v>-0.27881213</v>
      </c>
      <c r="AH77" s="11">
        <f t="shared" si="187"/>
        <v>-0.7677640719</v>
      </c>
      <c r="AI77" s="7">
        <f t="shared" si="12"/>
        <v>-0.8762214742</v>
      </c>
      <c r="AJ77" s="1"/>
      <c r="AK77" s="7">
        <f t="shared" si="13"/>
        <v>-1.095807147</v>
      </c>
      <c r="AL77" s="7">
        <v>-0.9122220171</v>
      </c>
      <c r="AM77" s="7">
        <f t="shared" si="14"/>
        <v>-1.049910865</v>
      </c>
      <c r="AN77" s="13"/>
      <c r="AO77" s="13"/>
      <c r="AP77" s="1"/>
      <c r="AQ77" s="1"/>
    </row>
    <row r="78">
      <c r="A78" s="7">
        <v>492.0</v>
      </c>
      <c r="B78" s="1" t="s">
        <v>124</v>
      </c>
      <c r="C78" s="1"/>
      <c r="D78" s="7"/>
      <c r="E78" s="7"/>
      <c r="F78" s="7"/>
      <c r="G78" s="7"/>
      <c r="H78" s="7"/>
      <c r="I78" s="1"/>
      <c r="J78" s="7"/>
      <c r="K78" s="7"/>
      <c r="L78" s="7"/>
      <c r="M78" s="7"/>
      <c r="N78" s="7"/>
      <c r="O78" s="1"/>
      <c r="P78" s="7"/>
      <c r="Q78" s="7"/>
      <c r="R78" s="7"/>
      <c r="S78" s="7"/>
      <c r="T78" s="7"/>
      <c r="U78" s="7"/>
      <c r="V78" s="7"/>
      <c r="W78" s="7"/>
      <c r="X78" s="7"/>
      <c r="Y78" s="7"/>
      <c r="Z78" s="1"/>
      <c r="AA78" s="1"/>
      <c r="AB78" s="9"/>
      <c r="AC78" s="9"/>
      <c r="AD78" s="10"/>
      <c r="AE78" s="6"/>
      <c r="AF78" s="11"/>
      <c r="AG78" s="12"/>
      <c r="AH78" s="11"/>
      <c r="AI78" s="1" t="str">
        <f t="shared" si="12"/>
        <v/>
      </c>
      <c r="AJ78" s="1"/>
      <c r="AK78" s="1"/>
      <c r="AL78" s="7"/>
      <c r="AM78" s="7"/>
      <c r="AN78" s="13"/>
      <c r="AO78" s="13"/>
      <c r="AP78" s="25" t="b">
        <v>1</v>
      </c>
      <c r="AQ78" s="1" t="s">
        <v>142</v>
      </c>
    </row>
    <row r="79">
      <c r="A79" s="7">
        <v>519.0</v>
      </c>
      <c r="B79" s="1" t="s">
        <v>134</v>
      </c>
      <c r="C79" s="1"/>
      <c r="D79" s="7"/>
      <c r="E79" s="7"/>
      <c r="F79" s="7"/>
      <c r="G79" s="7"/>
      <c r="H79" s="7"/>
      <c r="I79" s="1"/>
      <c r="J79" s="7"/>
      <c r="K79" s="7"/>
      <c r="L79" s="7"/>
      <c r="M79" s="7"/>
      <c r="N79" s="7"/>
      <c r="O79" s="1"/>
      <c r="P79" s="7"/>
      <c r="Q79" s="7"/>
      <c r="R79" s="7"/>
      <c r="S79" s="7"/>
      <c r="T79" s="7"/>
      <c r="U79" s="7"/>
      <c r="V79" s="7"/>
      <c r="W79" s="7"/>
      <c r="X79" s="7"/>
      <c r="Y79" s="7"/>
      <c r="Z79" s="1"/>
      <c r="AA79" s="1"/>
      <c r="AB79" s="9"/>
      <c r="AC79" s="7"/>
      <c r="AD79" s="10"/>
      <c r="AE79" s="6"/>
      <c r="AF79" s="11"/>
      <c r="AG79" s="12"/>
      <c r="AH79" s="11"/>
      <c r="AI79" s="1" t="str">
        <f t="shared" si="12"/>
        <v/>
      </c>
      <c r="AJ79" s="1"/>
      <c r="AK79" s="1"/>
      <c r="AL79" s="7"/>
      <c r="AM79" s="7"/>
      <c r="AN79" s="13"/>
      <c r="AO79" s="13"/>
      <c r="AP79" s="25" t="b">
        <v>1</v>
      </c>
      <c r="AQ79" s="1" t="s">
        <v>143</v>
      </c>
    </row>
    <row r="80">
      <c r="A80" s="7">
        <v>816.0</v>
      </c>
      <c r="B80" s="1" t="s">
        <v>59</v>
      </c>
      <c r="C80" s="1"/>
      <c r="D80" s="1"/>
      <c r="E80" s="1"/>
      <c r="F80" s="7"/>
      <c r="G80" s="7"/>
      <c r="H80" s="7"/>
      <c r="I80" s="1"/>
      <c r="J80" s="7"/>
      <c r="K80" s="7"/>
      <c r="L80" s="7"/>
      <c r="M80" s="7"/>
      <c r="N80" s="7"/>
      <c r="O80" s="1"/>
      <c r="P80" s="7"/>
      <c r="Q80" s="7"/>
      <c r="R80" s="7"/>
      <c r="S80" s="7"/>
      <c r="T80" s="7"/>
      <c r="U80" s="7"/>
      <c r="V80" s="7"/>
      <c r="W80" s="7"/>
      <c r="X80" s="7"/>
      <c r="Y80" s="7"/>
      <c r="Z80" s="1"/>
      <c r="AA80" s="1"/>
      <c r="AB80" s="9"/>
      <c r="AC80" s="7"/>
      <c r="AD80" s="10"/>
      <c r="AE80" s="6"/>
      <c r="AF80" s="11"/>
      <c r="AG80" s="12"/>
      <c r="AH80" s="11"/>
      <c r="AI80" s="1" t="str">
        <f t="shared" si="12"/>
        <v/>
      </c>
      <c r="AJ80" s="1"/>
      <c r="AK80" s="1"/>
      <c r="AL80" s="7"/>
      <c r="AM80" s="7"/>
      <c r="AP80" s="25" t="b">
        <v>1</v>
      </c>
      <c r="AQ80" s="1" t="s">
        <v>144</v>
      </c>
    </row>
    <row r="81">
      <c r="A81" s="7">
        <v>832.0</v>
      </c>
      <c r="B81" s="1" t="s">
        <v>132</v>
      </c>
      <c r="C81" s="1"/>
      <c r="D81" s="7"/>
      <c r="E81" s="7"/>
      <c r="F81" s="7"/>
      <c r="G81" s="7"/>
      <c r="H81" s="7"/>
      <c r="I81" s="1"/>
      <c r="J81" s="7"/>
      <c r="K81" s="7"/>
      <c r="L81" s="7"/>
      <c r="M81" s="7"/>
      <c r="N81" s="7"/>
      <c r="O81" s="1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9"/>
      <c r="AC81" s="7"/>
      <c r="AD81" s="10"/>
      <c r="AE81" s="6"/>
      <c r="AF81" s="11"/>
      <c r="AG81" s="12"/>
      <c r="AH81" s="11"/>
      <c r="AI81" s="1" t="str">
        <f t="shared" si="12"/>
        <v/>
      </c>
      <c r="AJ81" s="1"/>
      <c r="AK81" s="1"/>
      <c r="AL81" s="7"/>
      <c r="AM81" s="7"/>
      <c r="AN81" s="13"/>
      <c r="AO81" s="13"/>
      <c r="AP81" s="25" t="b">
        <v>1</v>
      </c>
      <c r="AQ81" s="1" t="s">
        <v>144</v>
      </c>
    </row>
    <row r="82">
      <c r="A82" s="7">
        <v>1360.0</v>
      </c>
      <c r="B82" s="1" t="s">
        <v>145</v>
      </c>
      <c r="C82" s="1"/>
      <c r="D82" s="7"/>
      <c r="E82" s="7"/>
      <c r="F82" s="7"/>
      <c r="G82" s="7"/>
      <c r="H82" s="7"/>
      <c r="I82" s="1"/>
      <c r="J82" s="7"/>
      <c r="K82" s="7"/>
      <c r="L82" s="7"/>
      <c r="M82" s="7"/>
      <c r="N82" s="7"/>
      <c r="O82" s="1"/>
      <c r="P82" s="7"/>
      <c r="Q82" s="7"/>
      <c r="R82" s="7"/>
      <c r="S82" s="7"/>
      <c r="T82" s="7"/>
      <c r="U82" s="7"/>
      <c r="V82" s="7"/>
      <c r="W82" s="7"/>
      <c r="X82" s="7"/>
      <c r="Y82" s="7"/>
      <c r="Z82" s="1"/>
      <c r="AA82" s="1"/>
      <c r="AB82" s="5"/>
      <c r="AC82" s="1"/>
      <c r="AD82" s="1"/>
      <c r="AE82" s="6"/>
      <c r="AF82" s="1"/>
      <c r="AG82" s="1"/>
      <c r="AH82" s="1"/>
      <c r="AI82" s="1" t="str">
        <f t="shared" si="12"/>
        <v/>
      </c>
      <c r="AJ82" s="1"/>
      <c r="AK82" s="1"/>
      <c r="AL82" s="7"/>
      <c r="AM82" s="7"/>
      <c r="AN82" s="7"/>
      <c r="AO82" s="7"/>
      <c r="AP82" s="25" t="b">
        <v>1</v>
      </c>
      <c r="AQ82" s="1" t="s">
        <v>143</v>
      </c>
    </row>
    <row r="83">
      <c r="A83" s="7">
        <v>1380.0</v>
      </c>
      <c r="B83" s="1" t="s">
        <v>146</v>
      </c>
      <c r="C83" s="1"/>
      <c r="D83" s="7"/>
      <c r="E83" s="7"/>
      <c r="F83" s="7"/>
      <c r="G83" s="7"/>
      <c r="H83" s="7"/>
      <c r="I83" s="1"/>
      <c r="J83" s="7"/>
      <c r="K83" s="7"/>
      <c r="L83" s="7"/>
      <c r="M83" s="7"/>
      <c r="N83" s="7"/>
      <c r="O83" s="1"/>
      <c r="P83" s="7"/>
      <c r="Q83" s="7"/>
      <c r="R83" s="7"/>
      <c r="S83" s="7"/>
      <c r="T83" s="7"/>
      <c r="U83" s="7"/>
      <c r="V83" s="7"/>
      <c r="W83" s="7"/>
      <c r="X83" s="7"/>
      <c r="Y83" s="7"/>
      <c r="Z83" s="1"/>
      <c r="AA83" s="1"/>
      <c r="AB83" s="5"/>
      <c r="AC83" s="1"/>
      <c r="AD83" s="1"/>
      <c r="AE83" s="6"/>
      <c r="AF83" s="1"/>
      <c r="AG83" s="1"/>
      <c r="AH83" s="1"/>
      <c r="AI83" s="1" t="str">
        <f t="shared" si="12"/>
        <v/>
      </c>
      <c r="AJ83" s="1"/>
      <c r="AK83" s="1"/>
      <c r="AL83" s="7"/>
      <c r="AM83" s="7"/>
      <c r="AN83" s="7"/>
      <c r="AO83" s="7"/>
      <c r="AP83" s="25" t="b">
        <v>1</v>
      </c>
      <c r="AQ83" s="1" t="s">
        <v>143</v>
      </c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5"/>
      <c r="AC84" s="1"/>
      <c r="AD84" s="1"/>
      <c r="AE84" s="6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5"/>
      <c r="AC85" s="1"/>
      <c r="AD85" s="1"/>
      <c r="AE85" s="6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5"/>
      <c r="AC86" s="1"/>
      <c r="AD86" s="1"/>
      <c r="AE86" s="6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5"/>
      <c r="AC87" s="1"/>
      <c r="AD87" s="1"/>
      <c r="AE87" s="6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5"/>
      <c r="AC88" s="1"/>
      <c r="AD88" s="1"/>
      <c r="AE88" s="6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5"/>
      <c r="AC89" s="1"/>
      <c r="AD89" s="1"/>
      <c r="AE89" s="6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5"/>
      <c r="AC90" s="1"/>
      <c r="AD90" s="1"/>
      <c r="AE90" s="6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5"/>
      <c r="AC91" s="1"/>
      <c r="AD91" s="1"/>
      <c r="AE91" s="6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5"/>
      <c r="AC92" s="1"/>
      <c r="AD92" s="1"/>
      <c r="AE92" s="6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5"/>
      <c r="AC93" s="1"/>
      <c r="AD93" s="1"/>
      <c r="AE93" s="6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5"/>
      <c r="AC94" s="1"/>
      <c r="AD94" s="1"/>
      <c r="AE94" s="6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5"/>
      <c r="AC95" s="1"/>
      <c r="AD95" s="1"/>
      <c r="AE95" s="6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5"/>
      <c r="AC96" s="1"/>
      <c r="AD96" s="1"/>
      <c r="AE96" s="6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5"/>
      <c r="AC97" s="1"/>
      <c r="AD97" s="1"/>
      <c r="AE97" s="6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5"/>
      <c r="AC98" s="1"/>
      <c r="AD98" s="1"/>
      <c r="AE98" s="6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5"/>
      <c r="AC99" s="1"/>
      <c r="AD99" s="1"/>
      <c r="AE99" s="6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5"/>
      <c r="AC100" s="1"/>
      <c r="AD100" s="1"/>
      <c r="AE100" s="6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5"/>
      <c r="AC101" s="1"/>
      <c r="AD101" s="1"/>
      <c r="AE101" s="6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5"/>
      <c r="AC102" s="1"/>
      <c r="AD102" s="1"/>
      <c r="AE102" s="6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5"/>
      <c r="AC103" s="1"/>
      <c r="AD103" s="1"/>
      <c r="AE103" s="6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5"/>
      <c r="AC104" s="1"/>
      <c r="AD104" s="1"/>
      <c r="AE104" s="6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5"/>
      <c r="AC105" s="1"/>
      <c r="AD105" s="1"/>
      <c r="AE105" s="6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5"/>
      <c r="AC106" s="1"/>
      <c r="AD106" s="1"/>
      <c r="AE106" s="6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5"/>
      <c r="AC107" s="1"/>
      <c r="AD107" s="1"/>
      <c r="AE107" s="6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5"/>
      <c r="AC108" s="1"/>
      <c r="AD108" s="1"/>
      <c r="AE108" s="6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5"/>
      <c r="AC109" s="1"/>
      <c r="AD109" s="1"/>
      <c r="AE109" s="6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5"/>
      <c r="AC110" s="1"/>
      <c r="AD110" s="1"/>
      <c r="AE110" s="6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5"/>
      <c r="AC111" s="1"/>
      <c r="AD111" s="1"/>
      <c r="AE111" s="6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5"/>
      <c r="AC112" s="1"/>
      <c r="AD112" s="1"/>
      <c r="AE112" s="6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5"/>
      <c r="AC113" s="1"/>
      <c r="AD113" s="1"/>
      <c r="AE113" s="6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5"/>
      <c r="AC114" s="1"/>
      <c r="AD114" s="1"/>
      <c r="AE114" s="6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5"/>
      <c r="AC115" s="1"/>
      <c r="AD115" s="1"/>
      <c r="AE115" s="6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5"/>
      <c r="AC116" s="1"/>
      <c r="AD116" s="1"/>
      <c r="AE116" s="6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5"/>
      <c r="AC117" s="1"/>
      <c r="AD117" s="1"/>
      <c r="AE117" s="6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5"/>
      <c r="AC118" s="1"/>
      <c r="AD118" s="1"/>
      <c r="AE118" s="6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5"/>
      <c r="AC119" s="1"/>
      <c r="AD119" s="1"/>
      <c r="AE119" s="6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5"/>
      <c r="AC120" s="1"/>
      <c r="AD120" s="1"/>
      <c r="AE120" s="6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5"/>
      <c r="AC121" s="1"/>
      <c r="AD121" s="1"/>
      <c r="AE121" s="6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5"/>
      <c r="AC122" s="1"/>
      <c r="AD122" s="1"/>
      <c r="AE122" s="6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5"/>
      <c r="AC123" s="1"/>
      <c r="AD123" s="1"/>
      <c r="AE123" s="6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5"/>
      <c r="AC124" s="1"/>
      <c r="AD124" s="1"/>
      <c r="AE124" s="6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5"/>
      <c r="AC125" s="1"/>
      <c r="AD125" s="1"/>
      <c r="AE125" s="6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5"/>
      <c r="AC126" s="1"/>
      <c r="AD126" s="1"/>
      <c r="AE126" s="6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5"/>
      <c r="AC127" s="1"/>
      <c r="AD127" s="1"/>
      <c r="AE127" s="6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5"/>
      <c r="AC128" s="1"/>
      <c r="AD128" s="1"/>
      <c r="AE128" s="6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5"/>
      <c r="AC129" s="1"/>
      <c r="AD129" s="1"/>
      <c r="AE129" s="6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5"/>
      <c r="AC130" s="1"/>
      <c r="AD130" s="1"/>
      <c r="AE130" s="6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5"/>
      <c r="AC131" s="1"/>
      <c r="AD131" s="1"/>
      <c r="AE131" s="6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5"/>
      <c r="AC132" s="1"/>
      <c r="AD132" s="1"/>
      <c r="AE132" s="6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5"/>
      <c r="AC133" s="1"/>
      <c r="AD133" s="1"/>
      <c r="AE133" s="6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5"/>
      <c r="AC134" s="1"/>
      <c r="AD134" s="1"/>
      <c r="AE134" s="6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5"/>
      <c r="AC135" s="1"/>
      <c r="AD135" s="1"/>
      <c r="AE135" s="6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5"/>
      <c r="AC136" s="1"/>
      <c r="AD136" s="1"/>
      <c r="AE136" s="6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5"/>
      <c r="AC137" s="1"/>
      <c r="AD137" s="1"/>
      <c r="AE137" s="6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5"/>
      <c r="AC138" s="1"/>
      <c r="AD138" s="1"/>
      <c r="AE138" s="6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5"/>
      <c r="AC139" s="1"/>
      <c r="AD139" s="1"/>
      <c r="AE139" s="6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5"/>
      <c r="AC140" s="1"/>
      <c r="AD140" s="1"/>
      <c r="AE140" s="6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5"/>
      <c r="AC141" s="1"/>
      <c r="AD141" s="1"/>
      <c r="AE141" s="6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5"/>
      <c r="AC142" s="1"/>
      <c r="AD142" s="1"/>
      <c r="AE142" s="6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5"/>
      <c r="AC143" s="1"/>
      <c r="AD143" s="1"/>
      <c r="AE143" s="6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5"/>
      <c r="AC144" s="1"/>
      <c r="AD144" s="1"/>
      <c r="AE144" s="6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5"/>
      <c r="AC145" s="1"/>
      <c r="AD145" s="1"/>
      <c r="AE145" s="6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5"/>
      <c r="AC146" s="1"/>
      <c r="AD146" s="1"/>
      <c r="AE146" s="6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5"/>
      <c r="AC147" s="1"/>
      <c r="AD147" s="1"/>
      <c r="AE147" s="6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5"/>
      <c r="AC148" s="1"/>
      <c r="AD148" s="1"/>
      <c r="AE148" s="6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5"/>
      <c r="AC149" s="1"/>
      <c r="AD149" s="1"/>
      <c r="AE149" s="6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5"/>
      <c r="AC150" s="1"/>
      <c r="AD150" s="1"/>
      <c r="AE150" s="6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5"/>
      <c r="AC151" s="1"/>
      <c r="AD151" s="1"/>
      <c r="AE151" s="6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5"/>
      <c r="AC152" s="1"/>
      <c r="AD152" s="1"/>
      <c r="AE152" s="6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5"/>
      <c r="AC153" s="1"/>
      <c r="AD153" s="1"/>
      <c r="AE153" s="6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5"/>
      <c r="AC154" s="1"/>
      <c r="AD154" s="1"/>
      <c r="AE154" s="6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5"/>
      <c r="AC155" s="1"/>
      <c r="AD155" s="1"/>
      <c r="AE155" s="6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5"/>
      <c r="AC156" s="1"/>
      <c r="AD156" s="1"/>
      <c r="AE156" s="6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5"/>
      <c r="AC157" s="1"/>
      <c r="AD157" s="1"/>
      <c r="AE157" s="6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5"/>
      <c r="AC158" s="1"/>
      <c r="AD158" s="1"/>
      <c r="AE158" s="6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5"/>
      <c r="AC159" s="1"/>
      <c r="AD159" s="1"/>
      <c r="AE159" s="6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5"/>
      <c r="AC160" s="1"/>
      <c r="AD160" s="1"/>
      <c r="AE160" s="6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5"/>
      <c r="AC161" s="1"/>
      <c r="AD161" s="1"/>
      <c r="AE161" s="6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5"/>
      <c r="AC162" s="1"/>
      <c r="AD162" s="1"/>
      <c r="AE162" s="6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5"/>
      <c r="AC163" s="1"/>
      <c r="AD163" s="1"/>
      <c r="AE163" s="6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5"/>
      <c r="AC164" s="1"/>
      <c r="AD164" s="1"/>
      <c r="AE164" s="6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5"/>
      <c r="AC165" s="1"/>
      <c r="AD165" s="1"/>
      <c r="AE165" s="6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5"/>
      <c r="AC166" s="1"/>
      <c r="AD166" s="1"/>
      <c r="AE166" s="6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5"/>
      <c r="AC167" s="1"/>
      <c r="AD167" s="1"/>
      <c r="AE167" s="6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5"/>
      <c r="AC168" s="1"/>
      <c r="AD168" s="1"/>
      <c r="AE168" s="6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5"/>
      <c r="AC169" s="1"/>
      <c r="AD169" s="1"/>
      <c r="AE169" s="6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5"/>
      <c r="AC170" s="1"/>
      <c r="AD170" s="1"/>
      <c r="AE170" s="6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5"/>
      <c r="AC171" s="1"/>
      <c r="AD171" s="1"/>
      <c r="AE171" s="6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5"/>
      <c r="AC172" s="1"/>
      <c r="AD172" s="1"/>
      <c r="AE172" s="6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5"/>
      <c r="AC173" s="1"/>
      <c r="AD173" s="1"/>
      <c r="AE173" s="6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5"/>
      <c r="AC174" s="1"/>
      <c r="AD174" s="1"/>
      <c r="AE174" s="6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5"/>
      <c r="AC175" s="1"/>
      <c r="AD175" s="1"/>
      <c r="AE175" s="6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5"/>
      <c r="AC176" s="1"/>
      <c r="AD176" s="1"/>
      <c r="AE176" s="6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5"/>
      <c r="AC177" s="1"/>
      <c r="AD177" s="1"/>
      <c r="AE177" s="6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5"/>
      <c r="AC178" s="1"/>
      <c r="AD178" s="1"/>
      <c r="AE178" s="6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5"/>
      <c r="AC179" s="1"/>
      <c r="AD179" s="1"/>
      <c r="AE179" s="6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5"/>
      <c r="AC180" s="1"/>
      <c r="AD180" s="1"/>
      <c r="AE180" s="6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5"/>
      <c r="AC181" s="1"/>
      <c r="AD181" s="1"/>
      <c r="AE181" s="6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5"/>
      <c r="AC182" s="1"/>
      <c r="AD182" s="1"/>
      <c r="AE182" s="6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5"/>
      <c r="AC183" s="1"/>
      <c r="AD183" s="1"/>
      <c r="AE183" s="6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5"/>
      <c r="AC184" s="1"/>
      <c r="AD184" s="1"/>
      <c r="AE184" s="6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5"/>
      <c r="AC185" s="1"/>
      <c r="AD185" s="1"/>
      <c r="AE185" s="6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5"/>
      <c r="AC186" s="1"/>
      <c r="AD186" s="1"/>
      <c r="AE186" s="6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5"/>
      <c r="AC187" s="1"/>
      <c r="AD187" s="1"/>
      <c r="AE187" s="6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5"/>
      <c r="AC188" s="1"/>
      <c r="AD188" s="1"/>
      <c r="AE188" s="6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5"/>
      <c r="AC189" s="1"/>
      <c r="AD189" s="1"/>
      <c r="AE189" s="6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5"/>
      <c r="AC190" s="1"/>
      <c r="AD190" s="1"/>
      <c r="AE190" s="6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5"/>
      <c r="AC191" s="1"/>
      <c r="AD191" s="1"/>
      <c r="AE191" s="6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5"/>
      <c r="AC192" s="1"/>
      <c r="AD192" s="1"/>
      <c r="AE192" s="6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5"/>
      <c r="AC193" s="1"/>
      <c r="AD193" s="1"/>
      <c r="AE193" s="6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5"/>
      <c r="AC194" s="1"/>
      <c r="AD194" s="1"/>
      <c r="AE194" s="6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5"/>
      <c r="AC195" s="1"/>
      <c r="AD195" s="1"/>
      <c r="AE195" s="6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5"/>
      <c r="AC196" s="1"/>
      <c r="AD196" s="1"/>
      <c r="AE196" s="6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5"/>
      <c r="AC197" s="1"/>
      <c r="AD197" s="1"/>
      <c r="AE197" s="6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5"/>
      <c r="AC198" s="1"/>
      <c r="AD198" s="1"/>
      <c r="AE198" s="6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5"/>
      <c r="AC199" s="1"/>
      <c r="AD199" s="1"/>
      <c r="AE199" s="6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5"/>
      <c r="AC200" s="1"/>
      <c r="AD200" s="1"/>
      <c r="AE200" s="6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5"/>
      <c r="AC201" s="1"/>
      <c r="AD201" s="1"/>
      <c r="AE201" s="6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5"/>
      <c r="AC202" s="1"/>
      <c r="AD202" s="1"/>
      <c r="AE202" s="6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5"/>
      <c r="AC203" s="1"/>
      <c r="AD203" s="1"/>
      <c r="AE203" s="6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5"/>
      <c r="AC204" s="1"/>
      <c r="AD204" s="1"/>
      <c r="AE204" s="6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5"/>
      <c r="AC205" s="1"/>
      <c r="AD205" s="1"/>
      <c r="AE205" s="6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5"/>
      <c r="AC206" s="1"/>
      <c r="AD206" s="1"/>
      <c r="AE206" s="6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5"/>
      <c r="AC207" s="1"/>
      <c r="AD207" s="1"/>
      <c r="AE207" s="6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5"/>
      <c r="AC208" s="1"/>
      <c r="AD208" s="1"/>
      <c r="AE208" s="6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5"/>
      <c r="AC209" s="1"/>
      <c r="AD209" s="1"/>
      <c r="AE209" s="6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5"/>
      <c r="AC210" s="1"/>
      <c r="AD210" s="1"/>
      <c r="AE210" s="6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5"/>
      <c r="AC211" s="1"/>
      <c r="AD211" s="1"/>
      <c r="AE211" s="6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5"/>
      <c r="AC212" s="1"/>
      <c r="AD212" s="1"/>
      <c r="AE212" s="6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5"/>
      <c r="AC213" s="1"/>
      <c r="AD213" s="1"/>
      <c r="AE213" s="6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5"/>
      <c r="AC214" s="1"/>
      <c r="AD214" s="1"/>
      <c r="AE214" s="6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5"/>
      <c r="AC215" s="1"/>
      <c r="AD215" s="1"/>
      <c r="AE215" s="6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5"/>
      <c r="AC216" s="1"/>
      <c r="AD216" s="1"/>
      <c r="AE216" s="6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5"/>
      <c r="AC217" s="1"/>
      <c r="AD217" s="1"/>
      <c r="AE217" s="6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5"/>
      <c r="AC218" s="1"/>
      <c r="AD218" s="1"/>
      <c r="AE218" s="6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5"/>
      <c r="AC219" s="1"/>
      <c r="AD219" s="1"/>
      <c r="AE219" s="6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5"/>
      <c r="AC220" s="1"/>
      <c r="AD220" s="1"/>
      <c r="AE220" s="6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5"/>
      <c r="AC221" s="1"/>
      <c r="AD221" s="1"/>
      <c r="AE221" s="6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5"/>
      <c r="AC222" s="1"/>
      <c r="AD222" s="1"/>
      <c r="AE222" s="6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5"/>
      <c r="AC223" s="1"/>
      <c r="AD223" s="1"/>
      <c r="AE223" s="6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5"/>
      <c r="AC224" s="1"/>
      <c r="AD224" s="1"/>
      <c r="AE224" s="6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5"/>
      <c r="AC225" s="1"/>
      <c r="AD225" s="1"/>
      <c r="AE225" s="6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5"/>
      <c r="AC226" s="1"/>
      <c r="AD226" s="1"/>
      <c r="AE226" s="6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5"/>
      <c r="AC227" s="1"/>
      <c r="AD227" s="1"/>
      <c r="AE227" s="6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5"/>
      <c r="AC228" s="1"/>
      <c r="AD228" s="1"/>
      <c r="AE228" s="6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5"/>
      <c r="AC229" s="1"/>
      <c r="AD229" s="1"/>
      <c r="AE229" s="6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5"/>
      <c r="AC230" s="1"/>
      <c r="AD230" s="1"/>
      <c r="AE230" s="6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5"/>
      <c r="AC231" s="1"/>
      <c r="AD231" s="1"/>
      <c r="AE231" s="6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5"/>
      <c r="AC232" s="1"/>
      <c r="AD232" s="1"/>
      <c r="AE232" s="6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5"/>
      <c r="AC233" s="1"/>
      <c r="AD233" s="1"/>
      <c r="AE233" s="6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5"/>
      <c r="AC234" s="1"/>
      <c r="AD234" s="1"/>
      <c r="AE234" s="6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5"/>
      <c r="AC235" s="1"/>
      <c r="AD235" s="1"/>
      <c r="AE235" s="6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5"/>
      <c r="AC236" s="1"/>
      <c r="AD236" s="1"/>
      <c r="AE236" s="6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5"/>
      <c r="AC237" s="1"/>
      <c r="AD237" s="1"/>
      <c r="AE237" s="6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5"/>
      <c r="AC238" s="1"/>
      <c r="AD238" s="1"/>
      <c r="AE238" s="6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5"/>
      <c r="AC239" s="1"/>
      <c r="AD239" s="1"/>
      <c r="AE239" s="6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5"/>
      <c r="AC240" s="1"/>
      <c r="AD240" s="1"/>
      <c r="AE240" s="6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5"/>
      <c r="AC241" s="1"/>
      <c r="AD241" s="1"/>
      <c r="AE241" s="6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5"/>
      <c r="AC242" s="1"/>
      <c r="AD242" s="1"/>
      <c r="AE242" s="6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5"/>
      <c r="AC243" s="1"/>
      <c r="AD243" s="1"/>
      <c r="AE243" s="6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5"/>
      <c r="AC244" s="1"/>
      <c r="AD244" s="1"/>
      <c r="AE244" s="6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5"/>
      <c r="AC245" s="1"/>
      <c r="AD245" s="1"/>
      <c r="AE245" s="6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5"/>
      <c r="AC246" s="1"/>
      <c r="AD246" s="1"/>
      <c r="AE246" s="6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5"/>
      <c r="AC247" s="1"/>
      <c r="AD247" s="1"/>
      <c r="AE247" s="6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5"/>
      <c r="AC248" s="1"/>
      <c r="AD248" s="1"/>
      <c r="AE248" s="6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5"/>
      <c r="AC249" s="1"/>
      <c r="AD249" s="1"/>
      <c r="AE249" s="6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5"/>
      <c r="AC250" s="1"/>
      <c r="AD250" s="1"/>
      <c r="AE250" s="6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5"/>
      <c r="AC251" s="1"/>
      <c r="AD251" s="1"/>
      <c r="AE251" s="6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5"/>
      <c r="AC252" s="1"/>
      <c r="AD252" s="1"/>
      <c r="AE252" s="6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5"/>
      <c r="AC253" s="1"/>
      <c r="AD253" s="1"/>
      <c r="AE253" s="6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5"/>
      <c r="AC254" s="1"/>
      <c r="AD254" s="1"/>
      <c r="AE254" s="6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5"/>
      <c r="AC255" s="1"/>
      <c r="AD255" s="1"/>
      <c r="AE255" s="6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5"/>
      <c r="AC256" s="1"/>
      <c r="AD256" s="1"/>
      <c r="AE256" s="6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5"/>
      <c r="AC257" s="1"/>
      <c r="AD257" s="1"/>
      <c r="AE257" s="6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5"/>
      <c r="AC258" s="1"/>
      <c r="AD258" s="1"/>
      <c r="AE258" s="6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5"/>
      <c r="AC259" s="1"/>
      <c r="AD259" s="1"/>
      <c r="AE259" s="6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5"/>
      <c r="AC260" s="1"/>
      <c r="AD260" s="1"/>
      <c r="AE260" s="6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5"/>
      <c r="AC261" s="1"/>
      <c r="AD261" s="1"/>
      <c r="AE261" s="6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5"/>
      <c r="AC262" s="1"/>
      <c r="AD262" s="1"/>
      <c r="AE262" s="6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5"/>
      <c r="AC263" s="1"/>
      <c r="AD263" s="1"/>
      <c r="AE263" s="6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5"/>
      <c r="AC264" s="1"/>
      <c r="AD264" s="1"/>
      <c r="AE264" s="6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5"/>
      <c r="AC265" s="1"/>
      <c r="AD265" s="1"/>
      <c r="AE265" s="6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5"/>
      <c r="AC266" s="1"/>
      <c r="AD266" s="1"/>
      <c r="AE266" s="6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5"/>
      <c r="AC267" s="1"/>
      <c r="AD267" s="1"/>
      <c r="AE267" s="6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5"/>
      <c r="AC268" s="1"/>
      <c r="AD268" s="1"/>
      <c r="AE268" s="6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5"/>
      <c r="AC269" s="1"/>
      <c r="AD269" s="1"/>
      <c r="AE269" s="6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5"/>
      <c r="AC270" s="1"/>
      <c r="AD270" s="1"/>
      <c r="AE270" s="6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5"/>
      <c r="AC271" s="1"/>
      <c r="AD271" s="1"/>
      <c r="AE271" s="6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5"/>
      <c r="AC272" s="1"/>
      <c r="AD272" s="1"/>
      <c r="AE272" s="6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5"/>
      <c r="AC273" s="1"/>
      <c r="AD273" s="1"/>
      <c r="AE273" s="6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5"/>
      <c r="AC274" s="1"/>
      <c r="AD274" s="1"/>
      <c r="AE274" s="6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5"/>
      <c r="AC275" s="1"/>
      <c r="AD275" s="1"/>
      <c r="AE275" s="6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5"/>
      <c r="AC276" s="1"/>
      <c r="AD276" s="1"/>
      <c r="AE276" s="6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5"/>
      <c r="AC277" s="1"/>
      <c r="AD277" s="1"/>
      <c r="AE277" s="6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5"/>
      <c r="AC278" s="1"/>
      <c r="AD278" s="1"/>
      <c r="AE278" s="6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5"/>
      <c r="AC279" s="1"/>
      <c r="AD279" s="1"/>
      <c r="AE279" s="6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5"/>
      <c r="AC280" s="1"/>
      <c r="AD280" s="1"/>
      <c r="AE280" s="6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5"/>
      <c r="AC281" s="1"/>
      <c r="AD281" s="1"/>
      <c r="AE281" s="6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5"/>
      <c r="AC282" s="1"/>
      <c r="AD282" s="1"/>
      <c r="AE282" s="6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5"/>
      <c r="AC283" s="1"/>
      <c r="AD283" s="1"/>
      <c r="AE283" s="6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5"/>
      <c r="AC284" s="1"/>
      <c r="AD284" s="1"/>
      <c r="AE284" s="6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5"/>
      <c r="AC285" s="1"/>
      <c r="AD285" s="1"/>
      <c r="AE285" s="6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5"/>
      <c r="AC286" s="1"/>
      <c r="AD286" s="1"/>
      <c r="AE286" s="6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5"/>
      <c r="AC287" s="1"/>
      <c r="AD287" s="1"/>
      <c r="AE287" s="6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5"/>
      <c r="AC288" s="1"/>
      <c r="AD288" s="1"/>
      <c r="AE288" s="6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5"/>
      <c r="AC289" s="1"/>
      <c r="AD289" s="1"/>
      <c r="AE289" s="6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5"/>
      <c r="AC290" s="1"/>
      <c r="AD290" s="1"/>
      <c r="AE290" s="6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5"/>
      <c r="AC291" s="1"/>
      <c r="AD291" s="1"/>
      <c r="AE291" s="6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5"/>
      <c r="AC292" s="1"/>
      <c r="AD292" s="1"/>
      <c r="AE292" s="6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5"/>
      <c r="AC293" s="1"/>
      <c r="AD293" s="1"/>
      <c r="AE293" s="6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5"/>
      <c r="AC294" s="1"/>
      <c r="AD294" s="1"/>
      <c r="AE294" s="6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5"/>
      <c r="AC295" s="1"/>
      <c r="AD295" s="1"/>
      <c r="AE295" s="6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5"/>
      <c r="AC296" s="1"/>
      <c r="AD296" s="1"/>
      <c r="AE296" s="6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5"/>
      <c r="AC297" s="1"/>
      <c r="AD297" s="1"/>
      <c r="AE297" s="6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5"/>
      <c r="AC298" s="1"/>
      <c r="AD298" s="1"/>
      <c r="AE298" s="6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5"/>
      <c r="AC299" s="1"/>
      <c r="AD299" s="1"/>
      <c r="AE299" s="6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5"/>
      <c r="AC300" s="1"/>
      <c r="AD300" s="1"/>
      <c r="AE300" s="6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5"/>
      <c r="AC301" s="1"/>
      <c r="AD301" s="1"/>
      <c r="AE301" s="6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5"/>
      <c r="AC302" s="1"/>
      <c r="AD302" s="1"/>
      <c r="AE302" s="6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5"/>
      <c r="AC303" s="1"/>
      <c r="AD303" s="1"/>
      <c r="AE303" s="6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5"/>
      <c r="AC304" s="1"/>
      <c r="AD304" s="1"/>
      <c r="AE304" s="6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5"/>
      <c r="AC305" s="1"/>
      <c r="AD305" s="1"/>
      <c r="AE305" s="6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5"/>
      <c r="AC306" s="1"/>
      <c r="AD306" s="1"/>
      <c r="AE306" s="6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5"/>
      <c r="AC307" s="1"/>
      <c r="AD307" s="1"/>
      <c r="AE307" s="6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5"/>
      <c r="AC308" s="1"/>
      <c r="AD308" s="1"/>
      <c r="AE308" s="6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5"/>
      <c r="AC309" s="1"/>
      <c r="AD309" s="1"/>
      <c r="AE309" s="6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5"/>
      <c r="AC310" s="1"/>
      <c r="AD310" s="1"/>
      <c r="AE310" s="6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5"/>
      <c r="AC311" s="1"/>
      <c r="AD311" s="1"/>
      <c r="AE311" s="6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5"/>
      <c r="AC312" s="1"/>
      <c r="AD312" s="1"/>
      <c r="AE312" s="6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5"/>
      <c r="AC313" s="1"/>
      <c r="AD313" s="1"/>
      <c r="AE313" s="6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5"/>
      <c r="AC314" s="1"/>
      <c r="AD314" s="1"/>
      <c r="AE314" s="6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5"/>
      <c r="AC315" s="1"/>
      <c r="AD315" s="1"/>
      <c r="AE315" s="6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5"/>
      <c r="AC316" s="1"/>
      <c r="AD316" s="1"/>
      <c r="AE316" s="6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5"/>
      <c r="AC317" s="1"/>
      <c r="AD317" s="1"/>
      <c r="AE317" s="6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5"/>
      <c r="AC318" s="1"/>
      <c r="AD318" s="1"/>
      <c r="AE318" s="6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5"/>
      <c r="AC319" s="1"/>
      <c r="AD319" s="1"/>
      <c r="AE319" s="6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5"/>
      <c r="AC320" s="1"/>
      <c r="AD320" s="1"/>
      <c r="AE320" s="6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5"/>
      <c r="AC321" s="1"/>
      <c r="AD321" s="1"/>
      <c r="AE321" s="6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5"/>
      <c r="AC322" s="1"/>
      <c r="AD322" s="1"/>
      <c r="AE322" s="6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5"/>
      <c r="AC323" s="1"/>
      <c r="AD323" s="1"/>
      <c r="AE323" s="6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5"/>
      <c r="AC324" s="1"/>
      <c r="AD324" s="1"/>
      <c r="AE324" s="6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5"/>
      <c r="AC325" s="1"/>
      <c r="AD325" s="1"/>
      <c r="AE325" s="6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5"/>
      <c r="AC326" s="1"/>
      <c r="AD326" s="1"/>
      <c r="AE326" s="6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5"/>
      <c r="AC327" s="1"/>
      <c r="AD327" s="1"/>
      <c r="AE327" s="6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5"/>
      <c r="AC328" s="1"/>
      <c r="AD328" s="1"/>
      <c r="AE328" s="6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5"/>
      <c r="AC329" s="1"/>
      <c r="AD329" s="1"/>
      <c r="AE329" s="6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5"/>
      <c r="AC330" s="1"/>
      <c r="AD330" s="1"/>
      <c r="AE330" s="6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5"/>
      <c r="AC331" s="1"/>
      <c r="AD331" s="1"/>
      <c r="AE331" s="6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5"/>
      <c r="AC332" s="1"/>
      <c r="AD332" s="1"/>
      <c r="AE332" s="6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5"/>
      <c r="AC333" s="1"/>
      <c r="AD333" s="1"/>
      <c r="AE333" s="6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5"/>
      <c r="AC334" s="1"/>
      <c r="AD334" s="1"/>
      <c r="AE334" s="6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5"/>
      <c r="AC335" s="1"/>
      <c r="AD335" s="1"/>
      <c r="AE335" s="6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5"/>
      <c r="AC336" s="1"/>
      <c r="AD336" s="1"/>
      <c r="AE336" s="6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5"/>
      <c r="AC337" s="1"/>
      <c r="AD337" s="1"/>
      <c r="AE337" s="6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5"/>
      <c r="AC338" s="1"/>
      <c r="AD338" s="1"/>
      <c r="AE338" s="6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5"/>
      <c r="AC339" s="1"/>
      <c r="AD339" s="1"/>
      <c r="AE339" s="6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5"/>
      <c r="AC340" s="1"/>
      <c r="AD340" s="1"/>
      <c r="AE340" s="6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5"/>
      <c r="AC341" s="1"/>
      <c r="AD341" s="1"/>
      <c r="AE341" s="6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5"/>
      <c r="AC342" s="1"/>
      <c r="AD342" s="1"/>
      <c r="AE342" s="6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5"/>
      <c r="AC343" s="1"/>
      <c r="AD343" s="1"/>
      <c r="AE343" s="6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5"/>
      <c r="AC344" s="1"/>
      <c r="AD344" s="1"/>
      <c r="AE344" s="6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5"/>
      <c r="AC345" s="1"/>
      <c r="AD345" s="1"/>
      <c r="AE345" s="6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5"/>
      <c r="AC346" s="1"/>
      <c r="AD346" s="1"/>
      <c r="AE346" s="6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5"/>
      <c r="AC347" s="1"/>
      <c r="AD347" s="1"/>
      <c r="AE347" s="6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5"/>
      <c r="AC348" s="1"/>
      <c r="AD348" s="1"/>
      <c r="AE348" s="6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5"/>
      <c r="AC349" s="1"/>
      <c r="AD349" s="1"/>
      <c r="AE349" s="6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5"/>
      <c r="AC350" s="1"/>
      <c r="AD350" s="1"/>
      <c r="AE350" s="6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5"/>
      <c r="AC351" s="1"/>
      <c r="AD351" s="1"/>
      <c r="AE351" s="6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5"/>
      <c r="AC352" s="1"/>
      <c r="AD352" s="1"/>
      <c r="AE352" s="6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5"/>
      <c r="AC353" s="1"/>
      <c r="AD353" s="1"/>
      <c r="AE353" s="6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5"/>
      <c r="AC354" s="1"/>
      <c r="AD354" s="1"/>
      <c r="AE354" s="6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5"/>
      <c r="AC355" s="1"/>
      <c r="AD355" s="1"/>
      <c r="AE355" s="6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5"/>
      <c r="AC356" s="1"/>
      <c r="AD356" s="1"/>
      <c r="AE356" s="6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5"/>
      <c r="AC357" s="1"/>
      <c r="AD357" s="1"/>
      <c r="AE357" s="6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5"/>
      <c r="AC358" s="1"/>
      <c r="AD358" s="1"/>
      <c r="AE358" s="6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5"/>
      <c r="AC359" s="1"/>
      <c r="AD359" s="1"/>
      <c r="AE359" s="6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5"/>
      <c r="AC360" s="1"/>
      <c r="AD360" s="1"/>
      <c r="AE360" s="6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5"/>
      <c r="AC361" s="1"/>
      <c r="AD361" s="1"/>
      <c r="AE361" s="6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5"/>
      <c r="AC362" s="1"/>
      <c r="AD362" s="1"/>
      <c r="AE362" s="6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5"/>
      <c r="AC363" s="1"/>
      <c r="AD363" s="1"/>
      <c r="AE363" s="6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5"/>
      <c r="AC364" s="1"/>
      <c r="AD364" s="1"/>
      <c r="AE364" s="6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5"/>
      <c r="AC365" s="1"/>
      <c r="AD365" s="1"/>
      <c r="AE365" s="6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5"/>
      <c r="AC366" s="1"/>
      <c r="AD366" s="1"/>
      <c r="AE366" s="6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5"/>
      <c r="AC367" s="1"/>
      <c r="AD367" s="1"/>
      <c r="AE367" s="6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5"/>
      <c r="AC368" s="1"/>
      <c r="AD368" s="1"/>
      <c r="AE368" s="6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5"/>
      <c r="AC369" s="1"/>
      <c r="AD369" s="1"/>
      <c r="AE369" s="6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5"/>
      <c r="AC370" s="1"/>
      <c r="AD370" s="1"/>
      <c r="AE370" s="6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5"/>
      <c r="AC371" s="1"/>
      <c r="AD371" s="1"/>
      <c r="AE371" s="6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5"/>
      <c r="AC372" s="1"/>
      <c r="AD372" s="1"/>
      <c r="AE372" s="6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5"/>
      <c r="AC373" s="1"/>
      <c r="AD373" s="1"/>
      <c r="AE373" s="6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5"/>
      <c r="AC374" s="1"/>
      <c r="AD374" s="1"/>
      <c r="AE374" s="6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5"/>
      <c r="AC375" s="1"/>
      <c r="AD375" s="1"/>
      <c r="AE375" s="6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5"/>
      <c r="AC376" s="1"/>
      <c r="AD376" s="1"/>
      <c r="AE376" s="6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5"/>
      <c r="AC377" s="1"/>
      <c r="AD377" s="1"/>
      <c r="AE377" s="6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5"/>
      <c r="AC378" s="1"/>
      <c r="AD378" s="1"/>
      <c r="AE378" s="6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5"/>
      <c r="AC379" s="1"/>
      <c r="AD379" s="1"/>
      <c r="AE379" s="6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5"/>
      <c r="AC380" s="1"/>
      <c r="AD380" s="1"/>
      <c r="AE380" s="6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5"/>
      <c r="AC381" s="1"/>
      <c r="AD381" s="1"/>
      <c r="AE381" s="6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5"/>
      <c r="AC382" s="1"/>
      <c r="AD382" s="1"/>
      <c r="AE382" s="6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5"/>
      <c r="AC383" s="1"/>
      <c r="AD383" s="1"/>
      <c r="AE383" s="6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5"/>
      <c r="AC384" s="1"/>
      <c r="AD384" s="1"/>
      <c r="AE384" s="6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5"/>
      <c r="AC385" s="1"/>
      <c r="AD385" s="1"/>
      <c r="AE385" s="6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5"/>
      <c r="AC386" s="1"/>
      <c r="AD386" s="1"/>
      <c r="AE386" s="6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5"/>
      <c r="AC387" s="1"/>
      <c r="AD387" s="1"/>
      <c r="AE387" s="6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5"/>
      <c r="AC388" s="1"/>
      <c r="AD388" s="1"/>
      <c r="AE388" s="6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5"/>
      <c r="AC389" s="1"/>
      <c r="AD389" s="1"/>
      <c r="AE389" s="6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5"/>
      <c r="AC390" s="1"/>
      <c r="AD390" s="1"/>
      <c r="AE390" s="6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5"/>
      <c r="AC391" s="1"/>
      <c r="AD391" s="1"/>
      <c r="AE391" s="6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5"/>
      <c r="AC392" s="1"/>
      <c r="AD392" s="1"/>
      <c r="AE392" s="6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5"/>
      <c r="AC393" s="1"/>
      <c r="AD393" s="1"/>
      <c r="AE393" s="6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5"/>
      <c r="AC394" s="1"/>
      <c r="AD394" s="1"/>
      <c r="AE394" s="6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5"/>
      <c r="AC395" s="1"/>
      <c r="AD395" s="1"/>
      <c r="AE395" s="6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5"/>
      <c r="AC396" s="1"/>
      <c r="AD396" s="1"/>
      <c r="AE396" s="6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5"/>
      <c r="AC397" s="1"/>
      <c r="AD397" s="1"/>
      <c r="AE397" s="6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5"/>
      <c r="AC398" s="1"/>
      <c r="AD398" s="1"/>
      <c r="AE398" s="6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5"/>
      <c r="AC399" s="1"/>
      <c r="AD399" s="1"/>
      <c r="AE399" s="6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5"/>
      <c r="AC400" s="1"/>
      <c r="AD400" s="1"/>
      <c r="AE400" s="6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5"/>
      <c r="AC401" s="1"/>
      <c r="AD401" s="1"/>
      <c r="AE401" s="6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5"/>
      <c r="AC402" s="1"/>
      <c r="AD402" s="1"/>
      <c r="AE402" s="6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5"/>
      <c r="AC403" s="1"/>
      <c r="AD403" s="1"/>
      <c r="AE403" s="6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5"/>
      <c r="AC404" s="1"/>
      <c r="AD404" s="1"/>
      <c r="AE404" s="6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5"/>
      <c r="AC405" s="1"/>
      <c r="AD405" s="1"/>
      <c r="AE405" s="6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5"/>
      <c r="AC406" s="1"/>
      <c r="AD406" s="1"/>
      <c r="AE406" s="6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5"/>
      <c r="AC407" s="1"/>
      <c r="AD407" s="1"/>
      <c r="AE407" s="6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5"/>
      <c r="AC408" s="1"/>
      <c r="AD408" s="1"/>
      <c r="AE408" s="6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5"/>
      <c r="AC409" s="1"/>
      <c r="AD409" s="1"/>
      <c r="AE409" s="6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5"/>
      <c r="AC410" s="1"/>
      <c r="AD410" s="1"/>
      <c r="AE410" s="6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5"/>
      <c r="AC411" s="1"/>
      <c r="AD411" s="1"/>
      <c r="AE411" s="6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5"/>
      <c r="AC412" s="1"/>
      <c r="AD412" s="1"/>
      <c r="AE412" s="6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5"/>
      <c r="AC413" s="1"/>
      <c r="AD413" s="1"/>
      <c r="AE413" s="6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5"/>
      <c r="AC414" s="1"/>
      <c r="AD414" s="1"/>
      <c r="AE414" s="6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5"/>
      <c r="AC415" s="1"/>
      <c r="AD415" s="1"/>
      <c r="AE415" s="6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5"/>
      <c r="AC416" s="1"/>
      <c r="AD416" s="1"/>
      <c r="AE416" s="6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5"/>
      <c r="AC417" s="1"/>
      <c r="AD417" s="1"/>
      <c r="AE417" s="6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5"/>
      <c r="AC418" s="1"/>
      <c r="AD418" s="1"/>
      <c r="AE418" s="6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5"/>
      <c r="AC419" s="1"/>
      <c r="AD419" s="1"/>
      <c r="AE419" s="6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5"/>
      <c r="AC420" s="1"/>
      <c r="AD420" s="1"/>
      <c r="AE420" s="6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5"/>
      <c r="AC421" s="1"/>
      <c r="AD421" s="1"/>
      <c r="AE421" s="6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5"/>
      <c r="AC422" s="1"/>
      <c r="AD422" s="1"/>
      <c r="AE422" s="6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5"/>
      <c r="AC423" s="1"/>
      <c r="AD423" s="1"/>
      <c r="AE423" s="6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5"/>
      <c r="AC424" s="1"/>
      <c r="AD424" s="1"/>
      <c r="AE424" s="6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5"/>
      <c r="AC425" s="1"/>
      <c r="AD425" s="1"/>
      <c r="AE425" s="6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5"/>
      <c r="AC426" s="1"/>
      <c r="AD426" s="1"/>
      <c r="AE426" s="6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5"/>
      <c r="AC427" s="1"/>
      <c r="AD427" s="1"/>
      <c r="AE427" s="6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5"/>
      <c r="AC428" s="1"/>
      <c r="AD428" s="1"/>
      <c r="AE428" s="6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5"/>
      <c r="AC429" s="1"/>
      <c r="AD429" s="1"/>
      <c r="AE429" s="6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5"/>
      <c r="AC430" s="1"/>
      <c r="AD430" s="1"/>
      <c r="AE430" s="6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5"/>
      <c r="AC431" s="1"/>
      <c r="AD431" s="1"/>
      <c r="AE431" s="6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5"/>
      <c r="AC432" s="1"/>
      <c r="AD432" s="1"/>
      <c r="AE432" s="6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5"/>
      <c r="AC433" s="1"/>
      <c r="AD433" s="1"/>
      <c r="AE433" s="6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5"/>
      <c r="AC434" s="1"/>
      <c r="AD434" s="1"/>
      <c r="AE434" s="6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5"/>
      <c r="AC435" s="1"/>
      <c r="AD435" s="1"/>
      <c r="AE435" s="6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5"/>
      <c r="AC436" s="1"/>
      <c r="AD436" s="1"/>
      <c r="AE436" s="6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5"/>
      <c r="AC437" s="1"/>
      <c r="AD437" s="1"/>
      <c r="AE437" s="6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5"/>
      <c r="AC438" s="1"/>
      <c r="AD438" s="1"/>
      <c r="AE438" s="6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5"/>
      <c r="AC439" s="1"/>
      <c r="AD439" s="1"/>
      <c r="AE439" s="6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5"/>
      <c r="AC440" s="1"/>
      <c r="AD440" s="1"/>
      <c r="AE440" s="6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5"/>
      <c r="AC441" s="1"/>
      <c r="AD441" s="1"/>
      <c r="AE441" s="6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5"/>
      <c r="AC442" s="1"/>
      <c r="AD442" s="1"/>
      <c r="AE442" s="6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5"/>
      <c r="AC443" s="1"/>
      <c r="AD443" s="1"/>
      <c r="AE443" s="6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5"/>
      <c r="AC444" s="1"/>
      <c r="AD444" s="1"/>
      <c r="AE444" s="6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5"/>
      <c r="AC445" s="1"/>
      <c r="AD445" s="1"/>
      <c r="AE445" s="6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5"/>
      <c r="AC446" s="1"/>
      <c r="AD446" s="1"/>
      <c r="AE446" s="6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5"/>
      <c r="AC447" s="1"/>
      <c r="AD447" s="1"/>
      <c r="AE447" s="6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5"/>
      <c r="AC448" s="1"/>
      <c r="AD448" s="1"/>
      <c r="AE448" s="6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5"/>
      <c r="AC449" s="1"/>
      <c r="AD449" s="1"/>
      <c r="AE449" s="6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5"/>
      <c r="AC450" s="1"/>
      <c r="AD450" s="1"/>
      <c r="AE450" s="6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5"/>
      <c r="AC451" s="1"/>
      <c r="AD451" s="1"/>
      <c r="AE451" s="6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5"/>
      <c r="AC452" s="1"/>
      <c r="AD452" s="1"/>
      <c r="AE452" s="6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5"/>
      <c r="AC453" s="1"/>
      <c r="AD453" s="1"/>
      <c r="AE453" s="6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5"/>
      <c r="AC454" s="1"/>
      <c r="AD454" s="1"/>
      <c r="AE454" s="6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5"/>
      <c r="AC455" s="1"/>
      <c r="AD455" s="1"/>
      <c r="AE455" s="6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5"/>
      <c r="AC456" s="1"/>
      <c r="AD456" s="1"/>
      <c r="AE456" s="6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5"/>
      <c r="AC457" s="1"/>
      <c r="AD457" s="1"/>
      <c r="AE457" s="6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5"/>
      <c r="AC458" s="1"/>
      <c r="AD458" s="1"/>
      <c r="AE458" s="6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5"/>
      <c r="AC459" s="1"/>
      <c r="AD459" s="1"/>
      <c r="AE459" s="6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5"/>
      <c r="AC460" s="1"/>
      <c r="AD460" s="1"/>
      <c r="AE460" s="6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5"/>
      <c r="AC461" s="1"/>
      <c r="AD461" s="1"/>
      <c r="AE461" s="6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5"/>
      <c r="AC462" s="1"/>
      <c r="AD462" s="1"/>
      <c r="AE462" s="6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5"/>
      <c r="AC463" s="1"/>
      <c r="AD463" s="1"/>
      <c r="AE463" s="6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5"/>
      <c r="AC464" s="1"/>
      <c r="AD464" s="1"/>
      <c r="AE464" s="6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5"/>
      <c r="AC465" s="1"/>
      <c r="AD465" s="1"/>
      <c r="AE465" s="6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5"/>
      <c r="AC466" s="1"/>
      <c r="AD466" s="1"/>
      <c r="AE466" s="6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5"/>
      <c r="AC467" s="1"/>
      <c r="AD467" s="1"/>
      <c r="AE467" s="6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5"/>
      <c r="AC468" s="1"/>
      <c r="AD468" s="1"/>
      <c r="AE468" s="6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5"/>
      <c r="AC469" s="1"/>
      <c r="AD469" s="1"/>
      <c r="AE469" s="6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5"/>
      <c r="AC470" s="1"/>
      <c r="AD470" s="1"/>
      <c r="AE470" s="6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5"/>
      <c r="AC471" s="1"/>
      <c r="AD471" s="1"/>
      <c r="AE471" s="6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5"/>
      <c r="AC472" s="1"/>
      <c r="AD472" s="1"/>
      <c r="AE472" s="6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5"/>
      <c r="AC473" s="1"/>
      <c r="AD473" s="1"/>
      <c r="AE473" s="6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5"/>
      <c r="AC474" s="1"/>
      <c r="AD474" s="1"/>
      <c r="AE474" s="6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5"/>
      <c r="AC475" s="1"/>
      <c r="AD475" s="1"/>
      <c r="AE475" s="6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5"/>
      <c r="AC476" s="1"/>
      <c r="AD476" s="1"/>
      <c r="AE476" s="6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5"/>
      <c r="AC477" s="1"/>
      <c r="AD477" s="1"/>
      <c r="AE477" s="6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5"/>
      <c r="AC478" s="1"/>
      <c r="AD478" s="1"/>
      <c r="AE478" s="6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5"/>
      <c r="AC479" s="1"/>
      <c r="AD479" s="1"/>
      <c r="AE479" s="6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5"/>
      <c r="AC480" s="1"/>
      <c r="AD480" s="1"/>
      <c r="AE480" s="6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5"/>
      <c r="AC481" s="1"/>
      <c r="AD481" s="1"/>
      <c r="AE481" s="6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5"/>
      <c r="AC482" s="1"/>
      <c r="AD482" s="1"/>
      <c r="AE482" s="6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5"/>
      <c r="AC483" s="1"/>
      <c r="AD483" s="1"/>
      <c r="AE483" s="6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5"/>
      <c r="AC484" s="1"/>
      <c r="AD484" s="1"/>
      <c r="AE484" s="6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5"/>
      <c r="AC485" s="1"/>
      <c r="AD485" s="1"/>
      <c r="AE485" s="6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5"/>
      <c r="AC486" s="1"/>
      <c r="AD486" s="1"/>
      <c r="AE486" s="6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5"/>
      <c r="AC487" s="1"/>
      <c r="AD487" s="1"/>
      <c r="AE487" s="6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5"/>
      <c r="AC488" s="1"/>
      <c r="AD488" s="1"/>
      <c r="AE488" s="6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5"/>
      <c r="AC489" s="1"/>
      <c r="AD489" s="1"/>
      <c r="AE489" s="6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5"/>
      <c r="AC490" s="1"/>
      <c r="AD490" s="1"/>
      <c r="AE490" s="6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5"/>
      <c r="AC491" s="1"/>
      <c r="AD491" s="1"/>
      <c r="AE491" s="6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5"/>
      <c r="AC492" s="1"/>
      <c r="AD492" s="1"/>
      <c r="AE492" s="6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5"/>
      <c r="AC493" s="1"/>
      <c r="AD493" s="1"/>
      <c r="AE493" s="6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5"/>
      <c r="AC494" s="1"/>
      <c r="AD494" s="1"/>
      <c r="AE494" s="6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5"/>
      <c r="AC495" s="1"/>
      <c r="AD495" s="1"/>
      <c r="AE495" s="6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5"/>
      <c r="AC496" s="1"/>
      <c r="AD496" s="1"/>
      <c r="AE496" s="6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5"/>
      <c r="AC497" s="1"/>
      <c r="AD497" s="1"/>
      <c r="AE497" s="6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5"/>
      <c r="AC498" s="1"/>
      <c r="AD498" s="1"/>
      <c r="AE498" s="6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5"/>
      <c r="AC499" s="1"/>
      <c r="AD499" s="1"/>
      <c r="AE499" s="6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5"/>
      <c r="AC500" s="1"/>
      <c r="AD500" s="1"/>
      <c r="AE500" s="6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5"/>
      <c r="AC501" s="1"/>
      <c r="AD501" s="1"/>
      <c r="AE501" s="6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5"/>
      <c r="AC502" s="1"/>
      <c r="AD502" s="1"/>
      <c r="AE502" s="6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5"/>
      <c r="AC503" s="1"/>
      <c r="AD503" s="1"/>
      <c r="AE503" s="6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5"/>
      <c r="AC504" s="1"/>
      <c r="AD504" s="1"/>
      <c r="AE504" s="6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5"/>
      <c r="AC505" s="1"/>
      <c r="AD505" s="1"/>
      <c r="AE505" s="6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5"/>
      <c r="AC506" s="1"/>
      <c r="AD506" s="1"/>
      <c r="AE506" s="6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5"/>
      <c r="AC507" s="1"/>
      <c r="AD507" s="1"/>
      <c r="AE507" s="6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5"/>
      <c r="AC508" s="1"/>
      <c r="AD508" s="1"/>
      <c r="AE508" s="6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5"/>
      <c r="AC509" s="1"/>
      <c r="AD509" s="1"/>
      <c r="AE509" s="6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5"/>
      <c r="AC510" s="1"/>
      <c r="AD510" s="1"/>
      <c r="AE510" s="6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5"/>
      <c r="AC511" s="1"/>
      <c r="AD511" s="1"/>
      <c r="AE511" s="6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5"/>
      <c r="AC512" s="1"/>
      <c r="AD512" s="1"/>
      <c r="AE512" s="6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5"/>
      <c r="AC513" s="1"/>
      <c r="AD513" s="1"/>
      <c r="AE513" s="6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5"/>
      <c r="AC514" s="1"/>
      <c r="AD514" s="1"/>
      <c r="AE514" s="6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5"/>
      <c r="AC515" s="1"/>
      <c r="AD515" s="1"/>
      <c r="AE515" s="6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5"/>
      <c r="AC516" s="1"/>
      <c r="AD516" s="1"/>
      <c r="AE516" s="6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5"/>
      <c r="AC517" s="1"/>
      <c r="AD517" s="1"/>
      <c r="AE517" s="6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5"/>
      <c r="AC518" s="1"/>
      <c r="AD518" s="1"/>
      <c r="AE518" s="6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5"/>
      <c r="AC519" s="1"/>
      <c r="AD519" s="1"/>
      <c r="AE519" s="6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5"/>
      <c r="AC520" s="1"/>
      <c r="AD520" s="1"/>
      <c r="AE520" s="6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5"/>
      <c r="AC521" s="1"/>
      <c r="AD521" s="1"/>
      <c r="AE521" s="6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5"/>
      <c r="AC522" s="1"/>
      <c r="AD522" s="1"/>
      <c r="AE522" s="6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5"/>
      <c r="AC523" s="1"/>
      <c r="AD523" s="1"/>
      <c r="AE523" s="6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5"/>
      <c r="AC524" s="1"/>
      <c r="AD524" s="1"/>
      <c r="AE524" s="6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5"/>
      <c r="AC525" s="1"/>
      <c r="AD525" s="1"/>
      <c r="AE525" s="6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5"/>
      <c r="AC526" s="1"/>
      <c r="AD526" s="1"/>
      <c r="AE526" s="6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5"/>
      <c r="AC527" s="1"/>
      <c r="AD527" s="1"/>
      <c r="AE527" s="6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5"/>
      <c r="AC528" s="1"/>
      <c r="AD528" s="1"/>
      <c r="AE528" s="6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5"/>
      <c r="AC529" s="1"/>
      <c r="AD529" s="1"/>
      <c r="AE529" s="6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5"/>
      <c r="AC530" s="1"/>
      <c r="AD530" s="1"/>
      <c r="AE530" s="6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5"/>
      <c r="AC531" s="1"/>
      <c r="AD531" s="1"/>
      <c r="AE531" s="6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5"/>
      <c r="AC532" s="1"/>
      <c r="AD532" s="1"/>
      <c r="AE532" s="6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5"/>
      <c r="AC533" s="1"/>
      <c r="AD533" s="1"/>
      <c r="AE533" s="6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5"/>
      <c r="AC534" s="1"/>
      <c r="AD534" s="1"/>
      <c r="AE534" s="6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5"/>
      <c r="AC535" s="1"/>
      <c r="AD535" s="1"/>
      <c r="AE535" s="6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5"/>
      <c r="AC536" s="1"/>
      <c r="AD536" s="1"/>
      <c r="AE536" s="6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5"/>
      <c r="AC537" s="1"/>
      <c r="AD537" s="1"/>
      <c r="AE537" s="6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5"/>
      <c r="AC538" s="1"/>
      <c r="AD538" s="1"/>
      <c r="AE538" s="6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5"/>
      <c r="AC539" s="1"/>
      <c r="AD539" s="1"/>
      <c r="AE539" s="6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5"/>
      <c r="AC540" s="1"/>
      <c r="AD540" s="1"/>
      <c r="AE540" s="6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5"/>
      <c r="AC541" s="1"/>
      <c r="AD541" s="1"/>
      <c r="AE541" s="6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5"/>
      <c r="AC542" s="1"/>
      <c r="AD542" s="1"/>
      <c r="AE542" s="6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5"/>
      <c r="AC543" s="1"/>
      <c r="AD543" s="1"/>
      <c r="AE543" s="6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5"/>
      <c r="AC544" s="1"/>
      <c r="AD544" s="1"/>
      <c r="AE544" s="6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5"/>
      <c r="AC545" s="1"/>
      <c r="AD545" s="1"/>
      <c r="AE545" s="6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5"/>
      <c r="AC546" s="1"/>
      <c r="AD546" s="1"/>
      <c r="AE546" s="6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5"/>
      <c r="AC547" s="1"/>
      <c r="AD547" s="1"/>
      <c r="AE547" s="6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5"/>
      <c r="AC548" s="1"/>
      <c r="AD548" s="1"/>
      <c r="AE548" s="6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5"/>
      <c r="AC549" s="1"/>
      <c r="AD549" s="1"/>
      <c r="AE549" s="6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5"/>
      <c r="AC550" s="1"/>
      <c r="AD550" s="1"/>
      <c r="AE550" s="6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5"/>
      <c r="AC551" s="1"/>
      <c r="AD551" s="1"/>
      <c r="AE551" s="6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5"/>
      <c r="AC552" s="1"/>
      <c r="AD552" s="1"/>
      <c r="AE552" s="6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5"/>
      <c r="AC553" s="1"/>
      <c r="AD553" s="1"/>
      <c r="AE553" s="6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5"/>
      <c r="AC554" s="1"/>
      <c r="AD554" s="1"/>
      <c r="AE554" s="6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5"/>
      <c r="AC555" s="1"/>
      <c r="AD555" s="1"/>
      <c r="AE555" s="6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5"/>
      <c r="AC556" s="1"/>
      <c r="AD556" s="1"/>
      <c r="AE556" s="6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5"/>
      <c r="AC557" s="1"/>
      <c r="AD557" s="1"/>
      <c r="AE557" s="6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5"/>
      <c r="AC558" s="1"/>
      <c r="AD558" s="1"/>
      <c r="AE558" s="6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5"/>
      <c r="AC559" s="1"/>
      <c r="AD559" s="1"/>
      <c r="AE559" s="6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5"/>
      <c r="AC560" s="1"/>
      <c r="AD560" s="1"/>
      <c r="AE560" s="6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5"/>
      <c r="AC561" s="1"/>
      <c r="AD561" s="1"/>
      <c r="AE561" s="6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5"/>
      <c r="AC562" s="1"/>
      <c r="AD562" s="1"/>
      <c r="AE562" s="6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5"/>
      <c r="AC563" s="1"/>
      <c r="AD563" s="1"/>
      <c r="AE563" s="6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5"/>
      <c r="AC564" s="1"/>
      <c r="AD564" s="1"/>
      <c r="AE564" s="6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5"/>
      <c r="AC565" s="1"/>
      <c r="AD565" s="1"/>
      <c r="AE565" s="6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5"/>
      <c r="AC566" s="1"/>
      <c r="AD566" s="1"/>
      <c r="AE566" s="6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5"/>
      <c r="AC567" s="1"/>
      <c r="AD567" s="1"/>
      <c r="AE567" s="6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5"/>
      <c r="AC568" s="1"/>
      <c r="AD568" s="1"/>
      <c r="AE568" s="6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5"/>
      <c r="AC569" s="1"/>
      <c r="AD569" s="1"/>
      <c r="AE569" s="6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5"/>
      <c r="AC570" s="1"/>
      <c r="AD570" s="1"/>
      <c r="AE570" s="6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5"/>
      <c r="AC571" s="1"/>
      <c r="AD571" s="1"/>
      <c r="AE571" s="6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5"/>
      <c r="AC572" s="1"/>
      <c r="AD572" s="1"/>
      <c r="AE572" s="6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5"/>
      <c r="AC573" s="1"/>
      <c r="AD573" s="1"/>
      <c r="AE573" s="6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5"/>
      <c r="AC574" s="1"/>
      <c r="AD574" s="1"/>
      <c r="AE574" s="6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5"/>
      <c r="AC575" s="1"/>
      <c r="AD575" s="1"/>
      <c r="AE575" s="6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5"/>
      <c r="AC576" s="1"/>
      <c r="AD576" s="1"/>
      <c r="AE576" s="6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5"/>
      <c r="AC577" s="1"/>
      <c r="AD577" s="1"/>
      <c r="AE577" s="6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5"/>
      <c r="AC578" s="1"/>
      <c r="AD578" s="1"/>
      <c r="AE578" s="6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5"/>
      <c r="AC579" s="1"/>
      <c r="AD579" s="1"/>
      <c r="AE579" s="6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5"/>
      <c r="AC580" s="1"/>
      <c r="AD580" s="1"/>
      <c r="AE580" s="6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5"/>
      <c r="AC581" s="1"/>
      <c r="AD581" s="1"/>
      <c r="AE581" s="6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5"/>
      <c r="AC582" s="1"/>
      <c r="AD582" s="1"/>
      <c r="AE582" s="6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5"/>
      <c r="AC583" s="1"/>
      <c r="AD583" s="1"/>
      <c r="AE583" s="6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5"/>
      <c r="AC584" s="1"/>
      <c r="AD584" s="1"/>
      <c r="AE584" s="6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5"/>
      <c r="AC585" s="1"/>
      <c r="AD585" s="1"/>
      <c r="AE585" s="6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5"/>
      <c r="AC586" s="1"/>
      <c r="AD586" s="1"/>
      <c r="AE586" s="6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5"/>
      <c r="AC587" s="1"/>
      <c r="AD587" s="1"/>
      <c r="AE587" s="6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5"/>
      <c r="AC588" s="1"/>
      <c r="AD588" s="1"/>
      <c r="AE588" s="6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5"/>
      <c r="AC589" s="1"/>
      <c r="AD589" s="1"/>
      <c r="AE589" s="6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5"/>
      <c r="AC590" s="1"/>
      <c r="AD590" s="1"/>
      <c r="AE590" s="6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5"/>
      <c r="AC591" s="1"/>
      <c r="AD591" s="1"/>
      <c r="AE591" s="6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5"/>
      <c r="AC592" s="1"/>
      <c r="AD592" s="1"/>
      <c r="AE592" s="6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5"/>
      <c r="AC593" s="1"/>
      <c r="AD593" s="1"/>
      <c r="AE593" s="6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5"/>
      <c r="AC594" s="1"/>
      <c r="AD594" s="1"/>
      <c r="AE594" s="6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5"/>
      <c r="AC595" s="1"/>
      <c r="AD595" s="1"/>
      <c r="AE595" s="6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5"/>
      <c r="AC596" s="1"/>
      <c r="AD596" s="1"/>
      <c r="AE596" s="6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5"/>
      <c r="AC597" s="1"/>
      <c r="AD597" s="1"/>
      <c r="AE597" s="6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5"/>
      <c r="AC598" s="1"/>
      <c r="AD598" s="1"/>
      <c r="AE598" s="6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5"/>
      <c r="AC599" s="1"/>
      <c r="AD599" s="1"/>
      <c r="AE599" s="6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5"/>
      <c r="AC600" s="1"/>
      <c r="AD600" s="1"/>
      <c r="AE600" s="6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5"/>
      <c r="AC601" s="1"/>
      <c r="AD601" s="1"/>
      <c r="AE601" s="6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5"/>
      <c r="AC602" s="1"/>
      <c r="AD602" s="1"/>
      <c r="AE602" s="6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5"/>
      <c r="AC603" s="1"/>
      <c r="AD603" s="1"/>
      <c r="AE603" s="6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5"/>
      <c r="AC604" s="1"/>
      <c r="AD604" s="1"/>
      <c r="AE604" s="6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5"/>
      <c r="AC605" s="1"/>
      <c r="AD605" s="1"/>
      <c r="AE605" s="6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5"/>
      <c r="AC606" s="1"/>
      <c r="AD606" s="1"/>
      <c r="AE606" s="6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5"/>
      <c r="AC607" s="1"/>
      <c r="AD607" s="1"/>
      <c r="AE607" s="6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5"/>
      <c r="AC608" s="1"/>
      <c r="AD608" s="1"/>
      <c r="AE608" s="6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5"/>
      <c r="AC609" s="1"/>
      <c r="AD609" s="1"/>
      <c r="AE609" s="6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5"/>
      <c r="AC610" s="1"/>
      <c r="AD610" s="1"/>
      <c r="AE610" s="6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5"/>
      <c r="AC611" s="1"/>
      <c r="AD611" s="1"/>
      <c r="AE611" s="6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5"/>
      <c r="AC612" s="1"/>
      <c r="AD612" s="1"/>
      <c r="AE612" s="6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5"/>
      <c r="AC613" s="1"/>
      <c r="AD613" s="1"/>
      <c r="AE613" s="6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5"/>
      <c r="AC614" s="1"/>
      <c r="AD614" s="1"/>
      <c r="AE614" s="6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5"/>
      <c r="AC615" s="1"/>
      <c r="AD615" s="1"/>
      <c r="AE615" s="6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5"/>
      <c r="AC616" s="1"/>
      <c r="AD616" s="1"/>
      <c r="AE616" s="6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5"/>
      <c r="AC617" s="1"/>
      <c r="AD617" s="1"/>
      <c r="AE617" s="6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5"/>
      <c r="AC618" s="1"/>
      <c r="AD618" s="1"/>
      <c r="AE618" s="6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5"/>
      <c r="AC619" s="1"/>
      <c r="AD619" s="1"/>
      <c r="AE619" s="6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5"/>
      <c r="AC620" s="1"/>
      <c r="AD620" s="1"/>
      <c r="AE620" s="6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5"/>
      <c r="AC621" s="1"/>
      <c r="AD621" s="1"/>
      <c r="AE621" s="6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5"/>
      <c r="AC622" s="1"/>
      <c r="AD622" s="1"/>
      <c r="AE622" s="6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5"/>
      <c r="AC623" s="1"/>
      <c r="AD623" s="1"/>
      <c r="AE623" s="6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5"/>
      <c r="AC624" s="1"/>
      <c r="AD624" s="1"/>
      <c r="AE624" s="6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5"/>
      <c r="AC625" s="1"/>
      <c r="AD625" s="1"/>
      <c r="AE625" s="6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5"/>
      <c r="AC626" s="1"/>
      <c r="AD626" s="1"/>
      <c r="AE626" s="6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5"/>
      <c r="AC627" s="1"/>
      <c r="AD627" s="1"/>
      <c r="AE627" s="6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5"/>
      <c r="AC628" s="1"/>
      <c r="AD628" s="1"/>
      <c r="AE628" s="6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5"/>
      <c r="AC629" s="1"/>
      <c r="AD629" s="1"/>
      <c r="AE629" s="6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5"/>
      <c r="AC630" s="1"/>
      <c r="AD630" s="1"/>
      <c r="AE630" s="6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5"/>
      <c r="AC631" s="1"/>
      <c r="AD631" s="1"/>
      <c r="AE631" s="6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5"/>
      <c r="AC632" s="1"/>
      <c r="AD632" s="1"/>
      <c r="AE632" s="6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5"/>
      <c r="AC633" s="1"/>
      <c r="AD633" s="1"/>
      <c r="AE633" s="6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5"/>
      <c r="AC634" s="1"/>
      <c r="AD634" s="1"/>
      <c r="AE634" s="6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5"/>
      <c r="AC635" s="1"/>
      <c r="AD635" s="1"/>
      <c r="AE635" s="6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5"/>
      <c r="AC636" s="1"/>
      <c r="AD636" s="1"/>
      <c r="AE636" s="6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5"/>
      <c r="AC637" s="1"/>
      <c r="AD637" s="1"/>
      <c r="AE637" s="6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5"/>
      <c r="AC638" s="1"/>
      <c r="AD638" s="1"/>
      <c r="AE638" s="6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5"/>
      <c r="AC639" s="1"/>
      <c r="AD639" s="1"/>
      <c r="AE639" s="6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5"/>
      <c r="AC640" s="1"/>
      <c r="AD640" s="1"/>
      <c r="AE640" s="6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5"/>
      <c r="AC641" s="1"/>
      <c r="AD641" s="1"/>
      <c r="AE641" s="6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5"/>
      <c r="AC642" s="1"/>
      <c r="AD642" s="1"/>
      <c r="AE642" s="6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5"/>
      <c r="AC643" s="1"/>
      <c r="AD643" s="1"/>
      <c r="AE643" s="6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5"/>
      <c r="AC644" s="1"/>
      <c r="AD644" s="1"/>
      <c r="AE644" s="6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5"/>
      <c r="AC645" s="1"/>
      <c r="AD645" s="1"/>
      <c r="AE645" s="6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5"/>
      <c r="AC646" s="1"/>
      <c r="AD646" s="1"/>
      <c r="AE646" s="6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5"/>
      <c r="AC647" s="1"/>
      <c r="AD647" s="1"/>
      <c r="AE647" s="6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5"/>
      <c r="AC648" s="1"/>
      <c r="AD648" s="1"/>
      <c r="AE648" s="6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5"/>
      <c r="AC649" s="1"/>
      <c r="AD649" s="1"/>
      <c r="AE649" s="6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5"/>
      <c r="AC650" s="1"/>
      <c r="AD650" s="1"/>
      <c r="AE650" s="6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5"/>
      <c r="AC651" s="1"/>
      <c r="AD651" s="1"/>
      <c r="AE651" s="6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5"/>
      <c r="AC652" s="1"/>
      <c r="AD652" s="1"/>
      <c r="AE652" s="6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5"/>
      <c r="AC653" s="1"/>
      <c r="AD653" s="1"/>
      <c r="AE653" s="6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5"/>
      <c r="AC654" s="1"/>
      <c r="AD654" s="1"/>
      <c r="AE654" s="6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5"/>
      <c r="AC655" s="1"/>
      <c r="AD655" s="1"/>
      <c r="AE655" s="6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5"/>
      <c r="AC656" s="1"/>
      <c r="AD656" s="1"/>
      <c r="AE656" s="6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5"/>
      <c r="AC657" s="1"/>
      <c r="AD657" s="1"/>
      <c r="AE657" s="6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5"/>
      <c r="AC658" s="1"/>
      <c r="AD658" s="1"/>
      <c r="AE658" s="6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5"/>
      <c r="AC659" s="1"/>
      <c r="AD659" s="1"/>
      <c r="AE659" s="6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5"/>
      <c r="AC660" s="1"/>
      <c r="AD660" s="1"/>
      <c r="AE660" s="6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5"/>
      <c r="AC661" s="1"/>
      <c r="AD661" s="1"/>
      <c r="AE661" s="6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5"/>
      <c r="AC662" s="1"/>
      <c r="AD662" s="1"/>
      <c r="AE662" s="6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5"/>
      <c r="AC663" s="1"/>
      <c r="AD663" s="1"/>
      <c r="AE663" s="6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5"/>
      <c r="AC664" s="1"/>
      <c r="AD664" s="1"/>
      <c r="AE664" s="6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5"/>
      <c r="AC665" s="1"/>
      <c r="AD665" s="1"/>
      <c r="AE665" s="6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5"/>
      <c r="AC666" s="1"/>
      <c r="AD666" s="1"/>
      <c r="AE666" s="6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5"/>
      <c r="AC667" s="1"/>
      <c r="AD667" s="1"/>
      <c r="AE667" s="6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5"/>
      <c r="AC668" s="1"/>
      <c r="AD668" s="1"/>
      <c r="AE668" s="6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5"/>
      <c r="AC669" s="1"/>
      <c r="AD669" s="1"/>
      <c r="AE669" s="6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5"/>
      <c r="AC670" s="1"/>
      <c r="AD670" s="1"/>
      <c r="AE670" s="6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5"/>
      <c r="AC671" s="1"/>
      <c r="AD671" s="1"/>
      <c r="AE671" s="6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5"/>
      <c r="AC672" s="1"/>
      <c r="AD672" s="1"/>
      <c r="AE672" s="6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5"/>
      <c r="AC673" s="1"/>
      <c r="AD673" s="1"/>
      <c r="AE673" s="6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5"/>
      <c r="AC674" s="1"/>
      <c r="AD674" s="1"/>
      <c r="AE674" s="6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5"/>
      <c r="AC675" s="1"/>
      <c r="AD675" s="1"/>
      <c r="AE675" s="6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5"/>
      <c r="AC676" s="1"/>
      <c r="AD676" s="1"/>
      <c r="AE676" s="6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5"/>
      <c r="AC677" s="1"/>
      <c r="AD677" s="1"/>
      <c r="AE677" s="6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5"/>
      <c r="AC678" s="1"/>
      <c r="AD678" s="1"/>
      <c r="AE678" s="6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5"/>
      <c r="AC679" s="1"/>
      <c r="AD679" s="1"/>
      <c r="AE679" s="6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5"/>
      <c r="AC680" s="1"/>
      <c r="AD680" s="1"/>
      <c r="AE680" s="6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5"/>
      <c r="AC681" s="1"/>
      <c r="AD681" s="1"/>
      <c r="AE681" s="6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5"/>
      <c r="AC682" s="1"/>
      <c r="AD682" s="1"/>
      <c r="AE682" s="6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5"/>
      <c r="AC683" s="1"/>
      <c r="AD683" s="1"/>
      <c r="AE683" s="6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5"/>
      <c r="AC684" s="1"/>
      <c r="AD684" s="1"/>
      <c r="AE684" s="6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5"/>
      <c r="AC685" s="1"/>
      <c r="AD685" s="1"/>
      <c r="AE685" s="6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5"/>
      <c r="AC686" s="1"/>
      <c r="AD686" s="1"/>
      <c r="AE686" s="6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5"/>
      <c r="AC687" s="1"/>
      <c r="AD687" s="1"/>
      <c r="AE687" s="6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5"/>
      <c r="AC688" s="1"/>
      <c r="AD688" s="1"/>
      <c r="AE688" s="6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5"/>
      <c r="AC689" s="1"/>
      <c r="AD689" s="1"/>
      <c r="AE689" s="6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5"/>
      <c r="AC690" s="1"/>
      <c r="AD690" s="1"/>
      <c r="AE690" s="6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5"/>
      <c r="AC691" s="1"/>
      <c r="AD691" s="1"/>
      <c r="AE691" s="6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5"/>
      <c r="AC692" s="1"/>
      <c r="AD692" s="1"/>
      <c r="AE692" s="6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5"/>
      <c r="AC693" s="1"/>
      <c r="AD693" s="1"/>
      <c r="AE693" s="6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5"/>
      <c r="AC694" s="1"/>
      <c r="AD694" s="1"/>
      <c r="AE694" s="6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5"/>
      <c r="AC695" s="1"/>
      <c r="AD695" s="1"/>
      <c r="AE695" s="6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5"/>
      <c r="AC696" s="1"/>
      <c r="AD696" s="1"/>
      <c r="AE696" s="6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5"/>
      <c r="AC697" s="1"/>
      <c r="AD697" s="1"/>
      <c r="AE697" s="6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5"/>
      <c r="AC698" s="1"/>
      <c r="AD698" s="1"/>
      <c r="AE698" s="6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5"/>
      <c r="AC699" s="1"/>
      <c r="AD699" s="1"/>
      <c r="AE699" s="6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5"/>
      <c r="AC700" s="1"/>
      <c r="AD700" s="1"/>
      <c r="AE700" s="6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5"/>
      <c r="AC701" s="1"/>
      <c r="AD701" s="1"/>
      <c r="AE701" s="6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5"/>
      <c r="AC702" s="1"/>
      <c r="AD702" s="1"/>
      <c r="AE702" s="6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5"/>
      <c r="AC703" s="1"/>
      <c r="AD703" s="1"/>
      <c r="AE703" s="6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5"/>
      <c r="AC704" s="1"/>
      <c r="AD704" s="1"/>
      <c r="AE704" s="6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5"/>
      <c r="AC705" s="1"/>
      <c r="AD705" s="1"/>
      <c r="AE705" s="6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5"/>
      <c r="AC706" s="1"/>
      <c r="AD706" s="1"/>
      <c r="AE706" s="6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5"/>
      <c r="AC707" s="1"/>
      <c r="AD707" s="1"/>
      <c r="AE707" s="6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5"/>
      <c r="AC708" s="1"/>
      <c r="AD708" s="1"/>
      <c r="AE708" s="6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5"/>
      <c r="AC709" s="1"/>
      <c r="AD709" s="1"/>
      <c r="AE709" s="6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5"/>
      <c r="AC710" s="1"/>
      <c r="AD710" s="1"/>
      <c r="AE710" s="6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5"/>
      <c r="AC711" s="1"/>
      <c r="AD711" s="1"/>
      <c r="AE711" s="6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5"/>
      <c r="AC712" s="1"/>
      <c r="AD712" s="1"/>
      <c r="AE712" s="6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5"/>
      <c r="AC713" s="1"/>
      <c r="AD713" s="1"/>
      <c r="AE713" s="6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5"/>
      <c r="AC714" s="1"/>
      <c r="AD714" s="1"/>
      <c r="AE714" s="6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5"/>
      <c r="AC715" s="1"/>
      <c r="AD715" s="1"/>
      <c r="AE715" s="6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5"/>
      <c r="AC716" s="1"/>
      <c r="AD716" s="1"/>
      <c r="AE716" s="6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5"/>
      <c r="AC717" s="1"/>
      <c r="AD717" s="1"/>
      <c r="AE717" s="6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5"/>
      <c r="AC718" s="1"/>
      <c r="AD718" s="1"/>
      <c r="AE718" s="6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5"/>
      <c r="AC719" s="1"/>
      <c r="AD719" s="1"/>
      <c r="AE719" s="6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5"/>
      <c r="AC720" s="1"/>
      <c r="AD720" s="1"/>
      <c r="AE720" s="6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5"/>
      <c r="AC721" s="1"/>
      <c r="AD721" s="1"/>
      <c r="AE721" s="6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5"/>
      <c r="AC722" s="1"/>
      <c r="AD722" s="1"/>
      <c r="AE722" s="6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5"/>
      <c r="AC723" s="1"/>
      <c r="AD723" s="1"/>
      <c r="AE723" s="6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5"/>
      <c r="AC724" s="1"/>
      <c r="AD724" s="1"/>
      <c r="AE724" s="6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5"/>
      <c r="AC725" s="1"/>
      <c r="AD725" s="1"/>
      <c r="AE725" s="6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5"/>
      <c r="AC726" s="1"/>
      <c r="AD726" s="1"/>
      <c r="AE726" s="6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5"/>
      <c r="AC727" s="1"/>
      <c r="AD727" s="1"/>
      <c r="AE727" s="6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5"/>
      <c r="AC728" s="1"/>
      <c r="AD728" s="1"/>
      <c r="AE728" s="6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5"/>
      <c r="AC729" s="1"/>
      <c r="AD729" s="1"/>
      <c r="AE729" s="6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5"/>
      <c r="AC730" s="1"/>
      <c r="AD730" s="1"/>
      <c r="AE730" s="6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5"/>
      <c r="AC731" s="1"/>
      <c r="AD731" s="1"/>
      <c r="AE731" s="6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5"/>
      <c r="AC732" s="1"/>
      <c r="AD732" s="1"/>
      <c r="AE732" s="6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5"/>
      <c r="AC733" s="1"/>
      <c r="AD733" s="1"/>
      <c r="AE733" s="6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5"/>
      <c r="AC734" s="1"/>
      <c r="AD734" s="1"/>
      <c r="AE734" s="6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5"/>
      <c r="AC735" s="1"/>
      <c r="AD735" s="1"/>
      <c r="AE735" s="6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5"/>
      <c r="AC736" s="1"/>
      <c r="AD736" s="1"/>
      <c r="AE736" s="6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5"/>
      <c r="AC737" s="1"/>
      <c r="AD737" s="1"/>
      <c r="AE737" s="6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5"/>
      <c r="AC738" s="1"/>
      <c r="AD738" s="1"/>
      <c r="AE738" s="6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5"/>
      <c r="AC739" s="1"/>
      <c r="AD739" s="1"/>
      <c r="AE739" s="6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5"/>
      <c r="AC740" s="1"/>
      <c r="AD740" s="1"/>
      <c r="AE740" s="6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5"/>
      <c r="AC741" s="1"/>
      <c r="AD741" s="1"/>
      <c r="AE741" s="6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5"/>
      <c r="AC742" s="1"/>
      <c r="AD742" s="1"/>
      <c r="AE742" s="6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5"/>
      <c r="AC743" s="1"/>
      <c r="AD743" s="1"/>
      <c r="AE743" s="6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5"/>
      <c r="AC744" s="1"/>
      <c r="AD744" s="1"/>
      <c r="AE744" s="6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5"/>
      <c r="AC745" s="1"/>
      <c r="AD745" s="1"/>
      <c r="AE745" s="6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5"/>
      <c r="AC746" s="1"/>
      <c r="AD746" s="1"/>
      <c r="AE746" s="6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5"/>
      <c r="AC747" s="1"/>
      <c r="AD747" s="1"/>
      <c r="AE747" s="6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5"/>
      <c r="AC748" s="1"/>
      <c r="AD748" s="1"/>
      <c r="AE748" s="6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5"/>
      <c r="AC749" s="1"/>
      <c r="AD749" s="1"/>
      <c r="AE749" s="6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5"/>
      <c r="AC750" s="1"/>
      <c r="AD750" s="1"/>
      <c r="AE750" s="6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5"/>
      <c r="AC751" s="1"/>
      <c r="AD751" s="1"/>
      <c r="AE751" s="6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5"/>
      <c r="AC752" s="1"/>
      <c r="AD752" s="1"/>
      <c r="AE752" s="6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5"/>
      <c r="AC753" s="1"/>
      <c r="AD753" s="1"/>
      <c r="AE753" s="6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5"/>
      <c r="AC754" s="1"/>
      <c r="AD754" s="1"/>
      <c r="AE754" s="6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5"/>
      <c r="AC755" s="1"/>
      <c r="AD755" s="1"/>
      <c r="AE755" s="6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5"/>
      <c r="AC756" s="1"/>
      <c r="AD756" s="1"/>
      <c r="AE756" s="6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5"/>
      <c r="AC757" s="1"/>
      <c r="AD757" s="1"/>
      <c r="AE757" s="6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5"/>
      <c r="AC758" s="1"/>
      <c r="AD758" s="1"/>
      <c r="AE758" s="6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5"/>
      <c r="AC759" s="1"/>
      <c r="AD759" s="1"/>
      <c r="AE759" s="6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5"/>
      <c r="AC760" s="1"/>
      <c r="AD760" s="1"/>
      <c r="AE760" s="6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5"/>
      <c r="AC761" s="1"/>
      <c r="AD761" s="1"/>
      <c r="AE761" s="6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5"/>
      <c r="AC762" s="1"/>
      <c r="AD762" s="1"/>
      <c r="AE762" s="6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5"/>
      <c r="AC763" s="1"/>
      <c r="AD763" s="1"/>
      <c r="AE763" s="6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5"/>
      <c r="AC764" s="1"/>
      <c r="AD764" s="1"/>
      <c r="AE764" s="6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5"/>
      <c r="AC765" s="1"/>
      <c r="AD765" s="1"/>
      <c r="AE765" s="6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5"/>
      <c r="AC766" s="1"/>
      <c r="AD766" s="1"/>
      <c r="AE766" s="6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5"/>
      <c r="AC767" s="1"/>
      <c r="AD767" s="1"/>
      <c r="AE767" s="6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5"/>
      <c r="AC768" s="1"/>
      <c r="AD768" s="1"/>
      <c r="AE768" s="6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5"/>
      <c r="AC769" s="1"/>
      <c r="AD769" s="1"/>
      <c r="AE769" s="6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5"/>
      <c r="AC770" s="1"/>
      <c r="AD770" s="1"/>
      <c r="AE770" s="6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5"/>
      <c r="AC771" s="1"/>
      <c r="AD771" s="1"/>
      <c r="AE771" s="6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5"/>
      <c r="AC772" s="1"/>
      <c r="AD772" s="1"/>
      <c r="AE772" s="6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5"/>
      <c r="AC773" s="1"/>
      <c r="AD773" s="1"/>
      <c r="AE773" s="6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5"/>
      <c r="AC774" s="1"/>
      <c r="AD774" s="1"/>
      <c r="AE774" s="6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5"/>
      <c r="AC775" s="1"/>
      <c r="AD775" s="1"/>
      <c r="AE775" s="6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5"/>
      <c r="AC776" s="1"/>
      <c r="AD776" s="1"/>
      <c r="AE776" s="6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5"/>
      <c r="AC777" s="1"/>
      <c r="AD777" s="1"/>
      <c r="AE777" s="6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5"/>
      <c r="AC778" s="1"/>
      <c r="AD778" s="1"/>
      <c r="AE778" s="6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5"/>
      <c r="AC779" s="1"/>
      <c r="AD779" s="1"/>
      <c r="AE779" s="6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5"/>
      <c r="AC780" s="1"/>
      <c r="AD780" s="1"/>
      <c r="AE780" s="6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5"/>
      <c r="AC781" s="1"/>
      <c r="AD781" s="1"/>
      <c r="AE781" s="6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5"/>
      <c r="AC782" s="1"/>
      <c r="AD782" s="1"/>
      <c r="AE782" s="6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5"/>
      <c r="AC783" s="1"/>
      <c r="AD783" s="1"/>
      <c r="AE783" s="6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5"/>
      <c r="AC784" s="1"/>
      <c r="AD784" s="1"/>
      <c r="AE784" s="6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5"/>
      <c r="AC785" s="1"/>
      <c r="AD785" s="1"/>
      <c r="AE785" s="6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5"/>
      <c r="AC786" s="1"/>
      <c r="AD786" s="1"/>
      <c r="AE786" s="6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5"/>
      <c r="AC787" s="1"/>
      <c r="AD787" s="1"/>
      <c r="AE787" s="6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5"/>
      <c r="AC788" s="1"/>
      <c r="AD788" s="1"/>
      <c r="AE788" s="6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5"/>
      <c r="AC789" s="1"/>
      <c r="AD789" s="1"/>
      <c r="AE789" s="6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5"/>
      <c r="AC790" s="1"/>
      <c r="AD790" s="1"/>
      <c r="AE790" s="6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5"/>
      <c r="AC791" s="1"/>
      <c r="AD791" s="1"/>
      <c r="AE791" s="6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5"/>
      <c r="AC792" s="1"/>
      <c r="AD792" s="1"/>
      <c r="AE792" s="6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5"/>
      <c r="AC793" s="1"/>
      <c r="AD793" s="1"/>
      <c r="AE793" s="6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5"/>
      <c r="AC794" s="1"/>
      <c r="AD794" s="1"/>
      <c r="AE794" s="6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5"/>
      <c r="AC795" s="1"/>
      <c r="AD795" s="1"/>
      <c r="AE795" s="6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5"/>
      <c r="AC796" s="1"/>
      <c r="AD796" s="1"/>
      <c r="AE796" s="6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5"/>
      <c r="AC797" s="1"/>
      <c r="AD797" s="1"/>
      <c r="AE797" s="6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5"/>
      <c r="AC798" s="1"/>
      <c r="AD798" s="1"/>
      <c r="AE798" s="6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5"/>
      <c r="AC799" s="1"/>
      <c r="AD799" s="1"/>
      <c r="AE799" s="6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5"/>
      <c r="AC800" s="1"/>
      <c r="AD800" s="1"/>
      <c r="AE800" s="6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5"/>
      <c r="AC801" s="1"/>
      <c r="AD801" s="1"/>
      <c r="AE801" s="6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5"/>
      <c r="AC802" s="1"/>
      <c r="AD802" s="1"/>
      <c r="AE802" s="6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5"/>
      <c r="AC803" s="1"/>
      <c r="AD803" s="1"/>
      <c r="AE803" s="6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5"/>
      <c r="AC804" s="1"/>
      <c r="AD804" s="1"/>
      <c r="AE804" s="6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5"/>
      <c r="AC805" s="1"/>
      <c r="AD805" s="1"/>
      <c r="AE805" s="6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5"/>
      <c r="AC806" s="1"/>
      <c r="AD806" s="1"/>
      <c r="AE806" s="6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5"/>
      <c r="AC807" s="1"/>
      <c r="AD807" s="1"/>
      <c r="AE807" s="6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5"/>
      <c r="AC808" s="1"/>
      <c r="AD808" s="1"/>
      <c r="AE808" s="6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5"/>
      <c r="AC809" s="1"/>
      <c r="AD809" s="1"/>
      <c r="AE809" s="6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5"/>
      <c r="AC810" s="1"/>
      <c r="AD810" s="1"/>
      <c r="AE810" s="6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5"/>
      <c r="AC811" s="1"/>
      <c r="AD811" s="1"/>
      <c r="AE811" s="6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5"/>
      <c r="AC812" s="1"/>
      <c r="AD812" s="1"/>
      <c r="AE812" s="6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5"/>
      <c r="AC813" s="1"/>
      <c r="AD813" s="1"/>
      <c r="AE813" s="6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5"/>
      <c r="AC814" s="1"/>
      <c r="AD814" s="1"/>
      <c r="AE814" s="6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5"/>
      <c r="AC815" s="1"/>
      <c r="AD815" s="1"/>
      <c r="AE815" s="6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5"/>
      <c r="AC816" s="1"/>
      <c r="AD816" s="1"/>
      <c r="AE816" s="6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5"/>
      <c r="AC817" s="1"/>
      <c r="AD817" s="1"/>
      <c r="AE817" s="6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5"/>
      <c r="AC818" s="1"/>
      <c r="AD818" s="1"/>
      <c r="AE818" s="6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5"/>
      <c r="AC819" s="1"/>
      <c r="AD819" s="1"/>
      <c r="AE819" s="6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5"/>
      <c r="AC820" s="1"/>
      <c r="AD820" s="1"/>
      <c r="AE820" s="6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5"/>
      <c r="AC821" s="1"/>
      <c r="AD821" s="1"/>
      <c r="AE821" s="6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5"/>
      <c r="AC822" s="1"/>
      <c r="AD822" s="1"/>
      <c r="AE822" s="6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5"/>
      <c r="AC823" s="1"/>
      <c r="AD823" s="1"/>
      <c r="AE823" s="6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5"/>
      <c r="AC824" s="1"/>
      <c r="AD824" s="1"/>
      <c r="AE824" s="6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5"/>
      <c r="AC825" s="1"/>
      <c r="AD825" s="1"/>
      <c r="AE825" s="6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5"/>
      <c r="AC826" s="1"/>
      <c r="AD826" s="1"/>
      <c r="AE826" s="6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5"/>
      <c r="AC827" s="1"/>
      <c r="AD827" s="1"/>
      <c r="AE827" s="6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5"/>
      <c r="AC828" s="1"/>
      <c r="AD828" s="1"/>
      <c r="AE828" s="6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5"/>
      <c r="AC829" s="1"/>
      <c r="AD829" s="1"/>
      <c r="AE829" s="6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5"/>
      <c r="AC830" s="1"/>
      <c r="AD830" s="1"/>
      <c r="AE830" s="6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5"/>
      <c r="AC831" s="1"/>
      <c r="AD831" s="1"/>
      <c r="AE831" s="6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5"/>
      <c r="AC832" s="1"/>
      <c r="AD832" s="1"/>
      <c r="AE832" s="6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5"/>
      <c r="AC833" s="1"/>
      <c r="AD833" s="1"/>
      <c r="AE833" s="6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5"/>
      <c r="AC834" s="1"/>
      <c r="AD834" s="1"/>
      <c r="AE834" s="6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5"/>
      <c r="AC835" s="1"/>
      <c r="AD835" s="1"/>
      <c r="AE835" s="6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5"/>
      <c r="AC836" s="1"/>
      <c r="AD836" s="1"/>
      <c r="AE836" s="6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5"/>
      <c r="AC837" s="1"/>
      <c r="AD837" s="1"/>
      <c r="AE837" s="6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5"/>
      <c r="AC838" s="1"/>
      <c r="AD838" s="1"/>
      <c r="AE838" s="6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5"/>
      <c r="AC839" s="1"/>
      <c r="AD839" s="1"/>
      <c r="AE839" s="6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5"/>
      <c r="AC840" s="1"/>
      <c r="AD840" s="1"/>
      <c r="AE840" s="6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5"/>
      <c r="AC841" s="1"/>
      <c r="AD841" s="1"/>
      <c r="AE841" s="6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5"/>
      <c r="AC842" s="1"/>
      <c r="AD842" s="1"/>
      <c r="AE842" s="6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5"/>
      <c r="AC843" s="1"/>
      <c r="AD843" s="1"/>
      <c r="AE843" s="6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5"/>
      <c r="AC844" s="1"/>
      <c r="AD844" s="1"/>
      <c r="AE844" s="6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5"/>
      <c r="AC845" s="1"/>
      <c r="AD845" s="1"/>
      <c r="AE845" s="6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5"/>
      <c r="AC846" s="1"/>
      <c r="AD846" s="1"/>
      <c r="AE846" s="6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5"/>
      <c r="AC847" s="1"/>
      <c r="AD847" s="1"/>
      <c r="AE847" s="6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5"/>
      <c r="AC848" s="1"/>
      <c r="AD848" s="1"/>
      <c r="AE848" s="6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5"/>
      <c r="AC849" s="1"/>
      <c r="AD849" s="1"/>
      <c r="AE849" s="6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5"/>
      <c r="AC850" s="1"/>
      <c r="AD850" s="1"/>
      <c r="AE850" s="6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5"/>
      <c r="AC851" s="1"/>
      <c r="AD851" s="1"/>
      <c r="AE851" s="6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5"/>
      <c r="AC852" s="1"/>
      <c r="AD852" s="1"/>
      <c r="AE852" s="6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5"/>
      <c r="AC853" s="1"/>
      <c r="AD853" s="1"/>
      <c r="AE853" s="6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5"/>
      <c r="AC854" s="1"/>
      <c r="AD854" s="1"/>
      <c r="AE854" s="6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5"/>
      <c r="AC855" s="1"/>
      <c r="AD855" s="1"/>
      <c r="AE855" s="6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5"/>
      <c r="AC856" s="1"/>
      <c r="AD856" s="1"/>
      <c r="AE856" s="6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5"/>
      <c r="AC857" s="1"/>
      <c r="AD857" s="1"/>
      <c r="AE857" s="6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5"/>
      <c r="AC858" s="1"/>
      <c r="AD858" s="1"/>
      <c r="AE858" s="6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5"/>
      <c r="AC859" s="1"/>
      <c r="AD859" s="1"/>
      <c r="AE859" s="6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5"/>
      <c r="AC860" s="1"/>
      <c r="AD860" s="1"/>
      <c r="AE860" s="6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5"/>
      <c r="AC861" s="1"/>
      <c r="AD861" s="1"/>
      <c r="AE861" s="6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5"/>
      <c r="AC862" s="1"/>
      <c r="AD862" s="1"/>
      <c r="AE862" s="6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5"/>
      <c r="AC863" s="1"/>
      <c r="AD863" s="1"/>
      <c r="AE863" s="6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5"/>
      <c r="AC864" s="1"/>
      <c r="AD864" s="1"/>
      <c r="AE864" s="6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5"/>
      <c r="AC865" s="1"/>
      <c r="AD865" s="1"/>
      <c r="AE865" s="6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5"/>
      <c r="AC866" s="1"/>
      <c r="AD866" s="1"/>
      <c r="AE866" s="6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5"/>
      <c r="AC867" s="1"/>
      <c r="AD867" s="1"/>
      <c r="AE867" s="6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5"/>
      <c r="AC868" s="1"/>
      <c r="AD868" s="1"/>
      <c r="AE868" s="6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5"/>
      <c r="AC869" s="1"/>
      <c r="AD869" s="1"/>
      <c r="AE869" s="6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5"/>
      <c r="AC870" s="1"/>
      <c r="AD870" s="1"/>
      <c r="AE870" s="6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5"/>
      <c r="AC871" s="1"/>
      <c r="AD871" s="1"/>
      <c r="AE871" s="6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5"/>
      <c r="AC872" s="1"/>
      <c r="AD872" s="1"/>
      <c r="AE872" s="6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5"/>
      <c r="AC873" s="1"/>
      <c r="AD873" s="1"/>
      <c r="AE873" s="6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5"/>
      <c r="AC874" s="1"/>
      <c r="AD874" s="1"/>
      <c r="AE874" s="6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5"/>
      <c r="AC875" s="1"/>
      <c r="AD875" s="1"/>
      <c r="AE875" s="6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5"/>
      <c r="AC876" s="1"/>
      <c r="AD876" s="1"/>
      <c r="AE876" s="6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5"/>
      <c r="AC877" s="1"/>
      <c r="AD877" s="1"/>
      <c r="AE877" s="6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5"/>
      <c r="AC878" s="1"/>
      <c r="AD878" s="1"/>
      <c r="AE878" s="6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5"/>
      <c r="AC879" s="1"/>
      <c r="AD879" s="1"/>
      <c r="AE879" s="6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5"/>
      <c r="AC880" s="1"/>
      <c r="AD880" s="1"/>
      <c r="AE880" s="6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5"/>
      <c r="AC881" s="1"/>
      <c r="AD881" s="1"/>
      <c r="AE881" s="6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5"/>
      <c r="AC882" s="1"/>
      <c r="AD882" s="1"/>
      <c r="AE882" s="6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5"/>
      <c r="AC883" s="1"/>
      <c r="AD883" s="1"/>
      <c r="AE883" s="6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5"/>
      <c r="AC884" s="1"/>
      <c r="AD884" s="1"/>
      <c r="AE884" s="6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5"/>
      <c r="AC885" s="1"/>
      <c r="AD885" s="1"/>
      <c r="AE885" s="6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5"/>
      <c r="AC886" s="1"/>
      <c r="AD886" s="1"/>
      <c r="AE886" s="6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5"/>
      <c r="AC887" s="1"/>
      <c r="AD887" s="1"/>
      <c r="AE887" s="6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5"/>
      <c r="AC888" s="1"/>
      <c r="AD888" s="1"/>
      <c r="AE888" s="6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5"/>
      <c r="AC889" s="1"/>
      <c r="AD889" s="1"/>
      <c r="AE889" s="6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5"/>
      <c r="AC890" s="1"/>
      <c r="AD890" s="1"/>
      <c r="AE890" s="6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5"/>
      <c r="AC891" s="1"/>
      <c r="AD891" s="1"/>
      <c r="AE891" s="6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5"/>
      <c r="AC892" s="1"/>
      <c r="AD892" s="1"/>
      <c r="AE892" s="6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5"/>
      <c r="AC893" s="1"/>
      <c r="AD893" s="1"/>
      <c r="AE893" s="6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5"/>
      <c r="AC894" s="1"/>
      <c r="AD894" s="1"/>
      <c r="AE894" s="6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5"/>
      <c r="AC895" s="1"/>
      <c r="AD895" s="1"/>
      <c r="AE895" s="6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5"/>
      <c r="AC896" s="1"/>
      <c r="AD896" s="1"/>
      <c r="AE896" s="6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5"/>
      <c r="AC897" s="1"/>
      <c r="AD897" s="1"/>
      <c r="AE897" s="6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5"/>
      <c r="AC898" s="1"/>
      <c r="AD898" s="1"/>
      <c r="AE898" s="6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5"/>
      <c r="AC899" s="1"/>
      <c r="AD899" s="1"/>
      <c r="AE899" s="6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5"/>
      <c r="AC900" s="1"/>
      <c r="AD900" s="1"/>
      <c r="AE900" s="6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5"/>
      <c r="AC901" s="1"/>
      <c r="AD901" s="1"/>
      <c r="AE901" s="6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5"/>
      <c r="AC902" s="1"/>
      <c r="AD902" s="1"/>
      <c r="AE902" s="6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5"/>
      <c r="AC903" s="1"/>
      <c r="AD903" s="1"/>
      <c r="AE903" s="6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5"/>
      <c r="AC904" s="1"/>
      <c r="AD904" s="1"/>
      <c r="AE904" s="6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5"/>
      <c r="AC905" s="1"/>
      <c r="AD905" s="1"/>
      <c r="AE905" s="6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5"/>
      <c r="AC906" s="1"/>
      <c r="AD906" s="1"/>
      <c r="AE906" s="6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5"/>
      <c r="AC907" s="1"/>
      <c r="AD907" s="1"/>
      <c r="AE907" s="6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5"/>
      <c r="AC908" s="1"/>
      <c r="AD908" s="1"/>
      <c r="AE908" s="6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5"/>
      <c r="AC909" s="1"/>
      <c r="AD909" s="1"/>
      <c r="AE909" s="6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5"/>
      <c r="AC910" s="1"/>
      <c r="AD910" s="1"/>
      <c r="AE910" s="6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5"/>
      <c r="AC911" s="1"/>
      <c r="AD911" s="1"/>
      <c r="AE911" s="6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5"/>
      <c r="AC912" s="1"/>
      <c r="AD912" s="1"/>
      <c r="AE912" s="6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5"/>
      <c r="AC913" s="1"/>
      <c r="AD913" s="1"/>
      <c r="AE913" s="6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5"/>
      <c r="AC914" s="1"/>
      <c r="AD914" s="1"/>
      <c r="AE914" s="6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5"/>
      <c r="AC915" s="1"/>
      <c r="AD915" s="1"/>
      <c r="AE915" s="6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5"/>
      <c r="AC916" s="1"/>
      <c r="AD916" s="1"/>
      <c r="AE916" s="6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5"/>
      <c r="AC917" s="1"/>
      <c r="AD917" s="1"/>
      <c r="AE917" s="6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5"/>
      <c r="AC918" s="1"/>
      <c r="AD918" s="1"/>
      <c r="AE918" s="6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5"/>
      <c r="AC919" s="1"/>
      <c r="AD919" s="1"/>
      <c r="AE919" s="6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5"/>
      <c r="AC920" s="1"/>
      <c r="AD920" s="1"/>
      <c r="AE920" s="6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5"/>
      <c r="AC921" s="1"/>
      <c r="AD921" s="1"/>
      <c r="AE921" s="6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5"/>
      <c r="AC922" s="1"/>
      <c r="AD922" s="1"/>
      <c r="AE922" s="6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5"/>
      <c r="AC923" s="1"/>
      <c r="AD923" s="1"/>
      <c r="AE923" s="6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5"/>
      <c r="AC924" s="1"/>
      <c r="AD924" s="1"/>
      <c r="AE924" s="6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5"/>
      <c r="AC925" s="1"/>
      <c r="AD925" s="1"/>
      <c r="AE925" s="6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5"/>
      <c r="AC926" s="1"/>
      <c r="AD926" s="1"/>
      <c r="AE926" s="6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5"/>
      <c r="AC927" s="1"/>
      <c r="AD927" s="1"/>
      <c r="AE927" s="6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5"/>
      <c r="AC928" s="1"/>
      <c r="AD928" s="1"/>
      <c r="AE928" s="6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5"/>
      <c r="AC929" s="1"/>
      <c r="AD929" s="1"/>
      <c r="AE929" s="6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5"/>
      <c r="AC930" s="1"/>
      <c r="AD930" s="1"/>
      <c r="AE930" s="6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5"/>
      <c r="AC931" s="1"/>
      <c r="AD931" s="1"/>
      <c r="AE931" s="6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5"/>
      <c r="AC932" s="1"/>
      <c r="AD932" s="1"/>
      <c r="AE932" s="6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5"/>
      <c r="AC933" s="1"/>
      <c r="AD933" s="1"/>
      <c r="AE933" s="6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5"/>
      <c r="AC934" s="1"/>
      <c r="AD934" s="1"/>
      <c r="AE934" s="6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5"/>
      <c r="AC935" s="1"/>
      <c r="AD935" s="1"/>
      <c r="AE935" s="6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5"/>
      <c r="AC936" s="1"/>
      <c r="AD936" s="1"/>
      <c r="AE936" s="6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5"/>
      <c r="AC937" s="1"/>
      <c r="AD937" s="1"/>
      <c r="AE937" s="6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5"/>
      <c r="AC938" s="1"/>
      <c r="AD938" s="1"/>
      <c r="AE938" s="6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5"/>
      <c r="AC939" s="1"/>
      <c r="AD939" s="1"/>
      <c r="AE939" s="6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5"/>
      <c r="AC940" s="1"/>
      <c r="AD940" s="1"/>
      <c r="AE940" s="6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5"/>
      <c r="AC941" s="1"/>
      <c r="AD941" s="1"/>
      <c r="AE941" s="6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5"/>
      <c r="AC942" s="1"/>
      <c r="AD942" s="1"/>
      <c r="AE942" s="6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5"/>
      <c r="AC943" s="1"/>
      <c r="AD943" s="1"/>
      <c r="AE943" s="6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5"/>
      <c r="AC944" s="1"/>
      <c r="AD944" s="1"/>
      <c r="AE944" s="6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5"/>
      <c r="AC945" s="1"/>
      <c r="AD945" s="1"/>
      <c r="AE945" s="6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5"/>
      <c r="AC946" s="1"/>
      <c r="AD946" s="1"/>
      <c r="AE946" s="6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5"/>
      <c r="AC947" s="1"/>
      <c r="AD947" s="1"/>
      <c r="AE947" s="6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5"/>
      <c r="AC948" s="1"/>
      <c r="AD948" s="1"/>
      <c r="AE948" s="6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5"/>
      <c r="AC949" s="1"/>
      <c r="AD949" s="1"/>
      <c r="AE949" s="6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5"/>
      <c r="AC950" s="1"/>
      <c r="AD950" s="1"/>
      <c r="AE950" s="6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5"/>
      <c r="AC951" s="1"/>
      <c r="AD951" s="1"/>
      <c r="AE951" s="6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5"/>
      <c r="AC952" s="1"/>
      <c r="AD952" s="1"/>
      <c r="AE952" s="6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5"/>
      <c r="AC953" s="1"/>
      <c r="AD953" s="1"/>
      <c r="AE953" s="6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5"/>
      <c r="AC954" s="1"/>
      <c r="AD954" s="1"/>
      <c r="AE954" s="6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5"/>
      <c r="AC955" s="1"/>
      <c r="AD955" s="1"/>
      <c r="AE955" s="6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5"/>
      <c r="AC956" s="1"/>
      <c r="AD956" s="1"/>
      <c r="AE956" s="6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5"/>
      <c r="AC957" s="1"/>
      <c r="AD957" s="1"/>
      <c r="AE957" s="6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5"/>
      <c r="AC958" s="1"/>
      <c r="AD958" s="1"/>
      <c r="AE958" s="6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5"/>
      <c r="AC959" s="1"/>
      <c r="AD959" s="1"/>
      <c r="AE959" s="6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5"/>
      <c r="AC960" s="1"/>
      <c r="AD960" s="1"/>
      <c r="AE960" s="6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5"/>
      <c r="AC961" s="1"/>
      <c r="AD961" s="1"/>
      <c r="AE961" s="6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5"/>
      <c r="AC962" s="1"/>
      <c r="AD962" s="1"/>
      <c r="AE962" s="6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5"/>
      <c r="AC963" s="1"/>
      <c r="AD963" s="1"/>
      <c r="AE963" s="6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5"/>
      <c r="AC964" s="1"/>
      <c r="AD964" s="1"/>
      <c r="AE964" s="6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5"/>
      <c r="AC965" s="1"/>
      <c r="AD965" s="1"/>
      <c r="AE965" s="6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5"/>
      <c r="AC966" s="1"/>
      <c r="AD966" s="1"/>
      <c r="AE966" s="6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5"/>
      <c r="AC967" s="1"/>
      <c r="AD967" s="1"/>
      <c r="AE967" s="6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5"/>
      <c r="AC968" s="1"/>
      <c r="AD968" s="1"/>
      <c r="AE968" s="6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5"/>
      <c r="AC969" s="1"/>
      <c r="AD969" s="1"/>
      <c r="AE969" s="6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5"/>
      <c r="AC970" s="1"/>
      <c r="AD970" s="1"/>
      <c r="AE970" s="6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5"/>
      <c r="AC971" s="1"/>
      <c r="AD971" s="1"/>
      <c r="AE971" s="6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5"/>
      <c r="AC972" s="1"/>
      <c r="AD972" s="1"/>
      <c r="AE972" s="6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5"/>
      <c r="AC973" s="1"/>
      <c r="AD973" s="1"/>
      <c r="AE973" s="6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5"/>
      <c r="AC974" s="1"/>
      <c r="AD974" s="1"/>
      <c r="AE974" s="6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5"/>
      <c r="AC975" s="1"/>
      <c r="AD975" s="1"/>
      <c r="AE975" s="6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5"/>
      <c r="AC976" s="1"/>
      <c r="AD976" s="1"/>
      <c r="AE976" s="6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5"/>
      <c r="AC977" s="1"/>
      <c r="AD977" s="1"/>
      <c r="AE977" s="6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5"/>
      <c r="AC978" s="1"/>
      <c r="AD978" s="1"/>
      <c r="AE978" s="6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5"/>
      <c r="AC979" s="1"/>
      <c r="AD979" s="1"/>
      <c r="AE979" s="6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5"/>
      <c r="AC980" s="1"/>
      <c r="AD980" s="1"/>
      <c r="AE980" s="6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5"/>
      <c r="AC981" s="1"/>
      <c r="AD981" s="1"/>
      <c r="AE981" s="6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5"/>
      <c r="AC982" s="1"/>
      <c r="AD982" s="1"/>
      <c r="AE982" s="6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5"/>
      <c r="AC983" s="1"/>
      <c r="AD983" s="1"/>
      <c r="AE983" s="6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5"/>
      <c r="AC984" s="1"/>
      <c r="AD984" s="1"/>
      <c r="AE984" s="6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5"/>
      <c r="AC985" s="1"/>
      <c r="AD985" s="1"/>
      <c r="AE985" s="6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5"/>
      <c r="AC986" s="1"/>
      <c r="AD986" s="1"/>
      <c r="AE986" s="6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5"/>
      <c r="AC987" s="1"/>
      <c r="AD987" s="1"/>
      <c r="AE987" s="6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5"/>
      <c r="AC988" s="1"/>
      <c r="AD988" s="1"/>
      <c r="AE988" s="6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5"/>
      <c r="AC989" s="1"/>
      <c r="AD989" s="1"/>
      <c r="AE989" s="6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5"/>
      <c r="AC990" s="1"/>
      <c r="AD990" s="1"/>
      <c r="AE990" s="6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5"/>
      <c r="AC991" s="1"/>
      <c r="AD991" s="1"/>
      <c r="AE991" s="6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5"/>
      <c r="AC992" s="1"/>
      <c r="AD992" s="1"/>
      <c r="AE992" s="6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5"/>
      <c r="AC993" s="1"/>
      <c r="AD993" s="1"/>
      <c r="AE993" s="6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5"/>
      <c r="AC994" s="1"/>
      <c r="AD994" s="1"/>
      <c r="AE994" s="6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5"/>
      <c r="AC995" s="1"/>
      <c r="AD995" s="1"/>
      <c r="AE995" s="6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5"/>
      <c r="AC996" s="1"/>
      <c r="AD996" s="1"/>
      <c r="AE996" s="6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5"/>
      <c r="AC997" s="1"/>
      <c r="AD997" s="1"/>
      <c r="AE997" s="6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5"/>
      <c r="AC998" s="1"/>
      <c r="AD998" s="1"/>
      <c r="AE998" s="6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5"/>
      <c r="AC999" s="1"/>
      <c r="AD999" s="1"/>
      <c r="AE999" s="6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5"/>
      <c r="AC1000" s="1"/>
      <c r="AD1000" s="1"/>
      <c r="AE1000" s="6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5"/>
      <c r="AC1001" s="1"/>
      <c r="AD1001" s="1"/>
      <c r="AE1001" s="6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5"/>
      <c r="AC1002" s="1"/>
      <c r="AD1002" s="1"/>
      <c r="AE1002" s="6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5"/>
      <c r="AC1003" s="1"/>
      <c r="AD1003" s="1"/>
      <c r="AE1003" s="6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5"/>
      <c r="AC1004" s="1"/>
      <c r="AD1004" s="1"/>
      <c r="AE1004" s="6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5"/>
      <c r="AC1005" s="1"/>
      <c r="AD1005" s="1"/>
      <c r="AE1005" s="6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5"/>
      <c r="AC1006" s="1"/>
      <c r="AD1006" s="1"/>
      <c r="AE1006" s="6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5"/>
      <c r="AC1007" s="1"/>
      <c r="AD1007" s="1"/>
      <c r="AE1007" s="6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5"/>
      <c r="AC1008" s="1"/>
      <c r="AD1008" s="1"/>
      <c r="AE1008" s="6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5"/>
      <c r="AC1009" s="1"/>
      <c r="AD1009" s="1"/>
      <c r="AE1009" s="6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5"/>
      <c r="AC1010" s="1"/>
      <c r="AD1010" s="1"/>
      <c r="AE1010" s="6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</row>
  </sheetData>
  <hyperlinks>
    <hyperlink r:id="rId1" ref="B3"/>
    <hyperlink r:id="rId2" ref="B5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0" max="11" width="14.43"/>
    <col hidden="1" min="18" max="18" width="14.43"/>
    <col hidden="1" min="28" max="29" width="14.43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1" t="s">
        <v>9</v>
      </c>
      <c r="I1" s="1"/>
      <c r="J1" s="1" t="s">
        <v>1</v>
      </c>
      <c r="K1" s="1" t="s">
        <v>147</v>
      </c>
      <c r="L1" s="1" t="s">
        <v>19</v>
      </c>
      <c r="M1" s="1" t="s">
        <v>148</v>
      </c>
      <c r="N1" s="1" t="s">
        <v>149</v>
      </c>
      <c r="O1" s="1" t="s">
        <v>17</v>
      </c>
      <c r="P1" s="1" t="s">
        <v>18</v>
      </c>
      <c r="Q1" s="1"/>
      <c r="R1" s="1" t="s">
        <v>150</v>
      </c>
      <c r="S1" s="1" t="s">
        <v>50</v>
      </c>
      <c r="T1" s="1" t="s">
        <v>151</v>
      </c>
      <c r="U1" s="5" t="s">
        <v>11</v>
      </c>
      <c r="V1" s="26" t="s">
        <v>51</v>
      </c>
      <c r="W1" s="1" t="s">
        <v>52</v>
      </c>
      <c r="X1" s="1" t="s">
        <v>53</v>
      </c>
      <c r="Y1" s="1" t="s">
        <v>54</v>
      </c>
      <c r="Z1" s="1" t="s">
        <v>13</v>
      </c>
      <c r="AA1" s="1"/>
      <c r="AB1" s="1" t="s">
        <v>8</v>
      </c>
      <c r="AC1" s="1" t="s">
        <v>14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25</v>
      </c>
      <c r="AI1" s="1" t="s">
        <v>26</v>
      </c>
      <c r="AJ1" s="1" t="s">
        <v>28</v>
      </c>
      <c r="AK1" s="1" t="s">
        <v>46</v>
      </c>
      <c r="AL1" s="1" t="s">
        <v>31</v>
      </c>
      <c r="AM1" s="1" t="s">
        <v>32</v>
      </c>
      <c r="AN1" s="1"/>
      <c r="AO1" s="1" t="s">
        <v>35</v>
      </c>
      <c r="AP1" s="1" t="s">
        <v>37</v>
      </c>
      <c r="AQ1" s="1" t="s">
        <v>39</v>
      </c>
      <c r="AR1" s="1"/>
      <c r="AS1" s="1"/>
      <c r="AT1" s="1"/>
      <c r="AU1" s="1"/>
    </row>
    <row r="2">
      <c r="A2" s="7">
        <v>1318.0</v>
      </c>
      <c r="B2" s="1" t="s">
        <v>57</v>
      </c>
      <c r="C2" s="7">
        <v>4.0</v>
      </c>
      <c r="D2" s="7">
        <v>1.0</v>
      </c>
      <c r="E2" s="7">
        <f t="shared" ref="E2:F2" si="1">(C2-average(C:C))/stdev(C:C)</f>
        <v>0.2817494464</v>
      </c>
      <c r="F2" s="7">
        <f t="shared" si="1"/>
        <v>0.4314631397</v>
      </c>
      <c r="G2" s="7">
        <f t="shared" ref="G2:G116" si="4">average(E2, F2)</f>
        <v>0.356606293</v>
      </c>
      <c r="H2" s="7">
        <f t="shared" ref="H2:H116" si="5">if(G2 &gt; 0, G2^0.5, -(ABS(G2)^0.5))</f>
        <v>0.5971652142</v>
      </c>
      <c r="I2" s="7"/>
      <c r="J2" s="1" t="s">
        <v>57</v>
      </c>
      <c r="K2" s="8" t="s">
        <v>152</v>
      </c>
      <c r="L2" s="7">
        <v>1054.3</v>
      </c>
      <c r="M2" s="7">
        <v>1.0</v>
      </c>
      <c r="N2" s="7">
        <f t="shared" ref="N2:N116" si="6">L2*0.9^M2</f>
        <v>948.87</v>
      </c>
      <c r="O2" s="7">
        <f t="shared" ref="O2:O116" si="7">(N2-average(N:N))/stdev(N:N)</f>
        <v>7.393614293</v>
      </c>
      <c r="P2" s="7">
        <f t="shared" ref="P2:P116" si="8">if(O2 &gt; 0, O2^0.5, -(ABS(O2)^0.5))</f>
        <v>2.719120132</v>
      </c>
      <c r="Q2" s="1"/>
      <c r="R2" s="1" t="s">
        <v>57</v>
      </c>
      <c r="S2" s="5"/>
      <c r="T2" s="9">
        <v>2900000.0</v>
      </c>
      <c r="U2" s="10">
        <f>if(T2=0, 0, LOG10(T2))</f>
        <v>6.462397998</v>
      </c>
      <c r="V2" s="26" t="str">
        <f>if(or(S2="-", and(S2=0, not(T2=0))), "", if(T2+S2=0, 0, (T2-S2)/S2))</f>
        <v/>
      </c>
      <c r="W2" s="7">
        <f>(U2-average(U:U))/stdev(U:U)</f>
        <v>1.47116893</v>
      </c>
      <c r="X2" s="12" t="str">
        <f>if(V2,(V2-average(V:V))/stdev(V:V), "")</f>
        <v/>
      </c>
      <c r="Y2" s="11">
        <f>if(X2, average(X2, W2), W2)</f>
        <v>1.47116893</v>
      </c>
      <c r="Z2" s="7">
        <f t="shared" ref="Z2:Z3" si="9">if(Y2, if(Y2 &gt; 0, Y2^0.5, -(ABS(Y2)^0.5)), "")</f>
        <v>1.212917528</v>
      </c>
      <c r="AA2" s="7"/>
      <c r="AB2" s="7">
        <v>1318.0</v>
      </c>
      <c r="AC2" s="1" t="s">
        <v>57</v>
      </c>
      <c r="AD2" s="7">
        <v>75.98</v>
      </c>
      <c r="AE2" s="7">
        <v>63.09</v>
      </c>
      <c r="AF2" s="7">
        <v>67.77</v>
      </c>
      <c r="AG2" s="7">
        <v>54.88</v>
      </c>
      <c r="AH2" s="7">
        <f t="shared" ref="AH2:AK2" si="2">(AD2-average(AD:AD))/stdev(AD:AD)</f>
        <v>0.5234275926</v>
      </c>
      <c r="AI2" s="7">
        <f t="shared" si="2"/>
        <v>0.2404673912</v>
      </c>
      <c r="AJ2" s="7">
        <f t="shared" si="2"/>
        <v>0.1087806179</v>
      </c>
      <c r="AK2" s="7">
        <f t="shared" si="2"/>
        <v>0.520489807</v>
      </c>
      <c r="AL2" s="7">
        <f t="shared" ref="AL2:AL4" si="11">average(AH2:AK2)</f>
        <v>0.3482913522</v>
      </c>
      <c r="AM2" s="7">
        <f t="shared" ref="AM2:AM116" si="12">if(AL2 &gt; 0, AL2^0.5, -(ABS(AL2)^0.5))</f>
        <v>0.5901621406</v>
      </c>
      <c r="AN2" s="1"/>
      <c r="AO2" s="7">
        <f t="shared" ref="AO2:AO116" si="13">if(AM2, if(Z2, average(H2,P2,Z2, AM2), average(H2, P2, AM2)), 0)</f>
        <v>1.279841254</v>
      </c>
      <c r="AP2" s="7">
        <v>1.403999669</v>
      </c>
      <c r="AQ2" s="7">
        <f t="shared" ref="AQ2:AQ116" si="14">if(AP2=0, AO2, (0.75*AO2+0.25*AP2))</f>
        <v>1.310880858</v>
      </c>
      <c r="AR2" s="1"/>
      <c r="AS2" s="1"/>
      <c r="AT2" s="1"/>
      <c r="AU2" s="1"/>
    </row>
    <row r="3">
      <c r="A3" s="7">
        <v>1438.0</v>
      </c>
      <c r="B3" s="1" t="s">
        <v>153</v>
      </c>
      <c r="C3" s="7">
        <v>4.0</v>
      </c>
      <c r="D3" s="7">
        <v>1.0</v>
      </c>
      <c r="E3" s="7">
        <f t="shared" ref="E3:F3" si="3">(C3-average(C:C))/stdev(C:C)</f>
        <v>0.2817494464</v>
      </c>
      <c r="F3" s="7">
        <f t="shared" si="3"/>
        <v>0.4314631397</v>
      </c>
      <c r="G3" s="7">
        <f t="shared" si="4"/>
        <v>0.356606293</v>
      </c>
      <c r="H3" s="7">
        <f t="shared" si="5"/>
        <v>0.5971652142</v>
      </c>
      <c r="I3" s="7"/>
      <c r="J3" s="1" t="s">
        <v>153</v>
      </c>
      <c r="K3" s="8" t="s">
        <v>154</v>
      </c>
      <c r="L3" s="7">
        <v>506.6</v>
      </c>
      <c r="M3" s="7">
        <v>0.0</v>
      </c>
      <c r="N3" s="7">
        <f t="shared" si="6"/>
        <v>506.6</v>
      </c>
      <c r="O3" s="7">
        <f t="shared" si="7"/>
        <v>3.677260682</v>
      </c>
      <c r="P3" s="7">
        <f t="shared" si="8"/>
        <v>1.917618492</v>
      </c>
      <c r="Q3" s="1"/>
      <c r="R3" s="1"/>
      <c r="S3" s="1"/>
      <c r="T3" s="1"/>
      <c r="U3" s="1"/>
      <c r="V3" s="1"/>
      <c r="W3" s="1"/>
      <c r="X3" s="1"/>
      <c r="Y3" s="1"/>
      <c r="Z3" s="7" t="str">
        <f t="shared" si="9"/>
        <v/>
      </c>
      <c r="AA3" s="7"/>
      <c r="AB3" s="7">
        <v>1438.0</v>
      </c>
      <c r="AC3" s="1" t="s">
        <v>153</v>
      </c>
      <c r="AD3" s="7">
        <v>84.38</v>
      </c>
      <c r="AE3" s="7">
        <v>75.0</v>
      </c>
      <c r="AF3" s="7">
        <v>80.47</v>
      </c>
      <c r="AG3" s="7">
        <v>67.97</v>
      </c>
      <c r="AH3" s="7">
        <f t="shared" ref="AH3:AK3" si="10">(AD3-average(AD:AD))/stdev(AD:AD)</f>
        <v>1.008855152</v>
      </c>
      <c r="AI3" s="7">
        <f t="shared" si="10"/>
        <v>0.9678119482</v>
      </c>
      <c r="AJ3" s="7">
        <f t="shared" si="10"/>
        <v>1.078471124</v>
      </c>
      <c r="AK3" s="7">
        <f t="shared" si="10"/>
        <v>1.373012309</v>
      </c>
      <c r="AL3" s="7">
        <f t="shared" si="11"/>
        <v>1.107037633</v>
      </c>
      <c r="AM3" s="7">
        <f t="shared" si="12"/>
        <v>1.052158559</v>
      </c>
      <c r="AN3" s="1"/>
      <c r="AO3" s="7">
        <f t="shared" si="13"/>
        <v>1.188980755</v>
      </c>
      <c r="AP3" s="1"/>
      <c r="AQ3" s="7">
        <f t="shared" si="14"/>
        <v>1.188980755</v>
      </c>
      <c r="AR3" s="1"/>
      <c r="AS3" s="1"/>
      <c r="AT3" s="1"/>
      <c r="AU3" s="1"/>
    </row>
    <row r="4">
      <c r="A4" s="7">
        <v>1480.0</v>
      </c>
      <c r="B4" s="1" t="s">
        <v>155</v>
      </c>
      <c r="C4" s="7">
        <v>4.0</v>
      </c>
      <c r="D4" s="7">
        <v>1.0</v>
      </c>
      <c r="E4" s="7">
        <f t="shared" ref="E4:F4" si="15">(C4-average(C:C))/stdev(C:C)</f>
        <v>0.2817494464</v>
      </c>
      <c r="F4" s="7">
        <f t="shared" si="15"/>
        <v>0.4314631397</v>
      </c>
      <c r="G4" s="7">
        <f t="shared" si="4"/>
        <v>0.356606293</v>
      </c>
      <c r="H4" s="7">
        <f t="shared" si="5"/>
        <v>0.5971652142</v>
      </c>
      <c r="I4" s="7"/>
      <c r="J4" s="1" t="s">
        <v>155</v>
      </c>
      <c r="K4" s="8" t="s">
        <v>156</v>
      </c>
      <c r="L4" s="7">
        <v>168.7</v>
      </c>
      <c r="M4" s="7">
        <v>0.0</v>
      </c>
      <c r="N4" s="7">
        <f t="shared" si="6"/>
        <v>168.7</v>
      </c>
      <c r="O4" s="7">
        <f t="shared" si="7"/>
        <v>0.8379184592</v>
      </c>
      <c r="P4" s="7">
        <f t="shared" si="8"/>
        <v>0.915378861</v>
      </c>
      <c r="Q4" s="1"/>
      <c r="R4" s="1"/>
      <c r="S4" s="1"/>
      <c r="T4" s="1"/>
      <c r="U4" s="1"/>
      <c r="V4" s="26"/>
      <c r="W4" s="1"/>
      <c r="X4" s="1"/>
      <c r="Y4" s="1"/>
      <c r="Z4" s="1"/>
      <c r="AA4" s="7"/>
      <c r="AB4" s="7">
        <v>1480.0</v>
      </c>
      <c r="AC4" s="1" t="s">
        <v>155</v>
      </c>
      <c r="AD4" s="7">
        <v>88.28</v>
      </c>
      <c r="AE4" s="7">
        <v>84.38</v>
      </c>
      <c r="AF4" s="7">
        <v>80.47</v>
      </c>
      <c r="AG4" s="7">
        <v>63.28</v>
      </c>
      <c r="AH4" s="7">
        <f t="shared" ref="AH4:AK4" si="16">(AD4-average(AD:AD))/stdev(AD:AD)</f>
        <v>1.234232233</v>
      </c>
      <c r="AI4" s="7">
        <f t="shared" si="16"/>
        <v>1.540649223</v>
      </c>
      <c r="AJ4" s="7">
        <f t="shared" si="16"/>
        <v>1.078471124</v>
      </c>
      <c r="AK4" s="7">
        <f t="shared" si="16"/>
        <v>1.067563071</v>
      </c>
      <c r="AL4" s="7">
        <f t="shared" si="11"/>
        <v>1.230228913</v>
      </c>
      <c r="AM4" s="7">
        <f t="shared" si="12"/>
        <v>1.109156848</v>
      </c>
      <c r="AN4" s="1"/>
      <c r="AO4" s="7">
        <f t="shared" si="13"/>
        <v>0.8739003076</v>
      </c>
      <c r="AP4" s="1"/>
      <c r="AQ4" s="7">
        <f t="shared" si="14"/>
        <v>0.8739003076</v>
      </c>
      <c r="AR4" s="1"/>
      <c r="AS4" s="1"/>
      <c r="AT4" s="1"/>
      <c r="AU4" s="1"/>
    </row>
    <row r="5">
      <c r="A5" s="7">
        <v>1423.0</v>
      </c>
      <c r="B5" s="1" t="s">
        <v>71</v>
      </c>
      <c r="C5" s="7">
        <v>4.0</v>
      </c>
      <c r="D5" s="7">
        <v>1.0</v>
      </c>
      <c r="E5" s="7">
        <f t="shared" ref="E5:F5" si="17">(C5-average(C:C))/stdev(C:C)</f>
        <v>0.2817494464</v>
      </c>
      <c r="F5" s="7">
        <f t="shared" si="17"/>
        <v>0.4314631397</v>
      </c>
      <c r="G5" s="7">
        <f t="shared" si="4"/>
        <v>0.356606293</v>
      </c>
      <c r="H5" s="7">
        <f t="shared" si="5"/>
        <v>0.5971652142</v>
      </c>
      <c r="I5" s="7"/>
      <c r="J5" s="1"/>
      <c r="K5" s="8"/>
      <c r="L5" s="7">
        <v>268.3</v>
      </c>
      <c r="M5" s="7">
        <v>2.0</v>
      </c>
      <c r="N5" s="7">
        <f t="shared" si="6"/>
        <v>217.323</v>
      </c>
      <c r="O5" s="7">
        <f t="shared" si="7"/>
        <v>1.246492999</v>
      </c>
      <c r="P5" s="7">
        <f t="shared" si="8"/>
        <v>1.116464508</v>
      </c>
      <c r="Q5" s="1"/>
      <c r="R5" s="1" t="s">
        <v>71</v>
      </c>
      <c r="S5" s="1"/>
      <c r="T5" s="9">
        <v>1200000.0</v>
      </c>
      <c r="U5" s="10">
        <f>if(T5=0, 0, LOG10(T5))</f>
        <v>6.079181246</v>
      </c>
      <c r="V5" s="26" t="str">
        <f>if(or(S5="-", and(S5=0, not(T5=0))), "", if(T5+S5=0, 0, (T5-S5)/S5))</f>
        <v/>
      </c>
      <c r="W5" s="7">
        <f>(U5-average(U:U))/stdev(U:U)</f>
        <v>1.298586373</v>
      </c>
      <c r="X5" s="12"/>
      <c r="Y5" s="11">
        <f>if(X5, average(X5, W5), W5)</f>
        <v>1.298586373</v>
      </c>
      <c r="Z5" s="7">
        <f>if(Y5, if(Y5 &gt; 0, Y5^0.5, -(ABS(Y5)^0.5)), "")</f>
        <v>1.13955534</v>
      </c>
      <c r="AA5" s="1"/>
      <c r="AB5" s="1"/>
      <c r="AC5" s="1"/>
      <c r="AD5" s="27">
        <v>79.88</v>
      </c>
      <c r="AE5" s="27">
        <v>88.28</v>
      </c>
      <c r="AF5" s="27">
        <v>75.59</v>
      </c>
      <c r="AG5" s="27">
        <v>74.81</v>
      </c>
      <c r="AH5" s="7">
        <f t="shared" ref="AH5:AL5" si="18">(AD5-average(AD:AD))/stdev(AD:AD)</f>
        <v>0.7488046738</v>
      </c>
      <c r="AI5" s="7">
        <f t="shared" si="18"/>
        <v>1.778822504</v>
      </c>
      <c r="AJ5" s="7">
        <f t="shared" si="18"/>
        <v>0.7058656379</v>
      </c>
      <c r="AK5" s="7">
        <f t="shared" si="18"/>
        <v>1.818486253</v>
      </c>
      <c r="AL5" s="7">
        <f t="shared" si="18"/>
        <v>0.7488046738</v>
      </c>
      <c r="AM5" s="7">
        <f t="shared" si="12"/>
        <v>0.8653350067</v>
      </c>
      <c r="AN5" s="1"/>
      <c r="AO5" s="7">
        <f t="shared" si="13"/>
        <v>0.9296300173</v>
      </c>
      <c r="AP5" s="7">
        <v>0.6993650842</v>
      </c>
      <c r="AQ5" s="7">
        <f t="shared" si="14"/>
        <v>0.872063784</v>
      </c>
      <c r="AR5" s="1"/>
      <c r="AS5" s="1"/>
      <c r="AT5" s="1"/>
      <c r="AU5" s="1"/>
    </row>
    <row r="6">
      <c r="A6" s="7">
        <v>1571.0</v>
      </c>
      <c r="B6" s="1" t="s">
        <v>157</v>
      </c>
      <c r="C6" s="7">
        <v>4.0</v>
      </c>
      <c r="D6" s="7">
        <v>1.0</v>
      </c>
      <c r="E6" s="7">
        <f t="shared" ref="E6:F6" si="19">(C6-average(C:C))/stdev(C:C)</f>
        <v>0.2817494464</v>
      </c>
      <c r="F6" s="7">
        <f t="shared" si="19"/>
        <v>0.4314631397</v>
      </c>
      <c r="G6" s="7">
        <f t="shared" si="4"/>
        <v>0.356606293</v>
      </c>
      <c r="H6" s="7">
        <f t="shared" si="5"/>
        <v>0.5971652142</v>
      </c>
      <c r="I6" s="7"/>
      <c r="J6" s="1" t="s">
        <v>157</v>
      </c>
      <c r="K6" s="8" t="s">
        <v>158</v>
      </c>
      <c r="L6" s="7">
        <v>115.1</v>
      </c>
      <c r="M6" s="7">
        <v>0.0</v>
      </c>
      <c r="N6" s="7">
        <f t="shared" si="6"/>
        <v>115.1</v>
      </c>
      <c r="O6" s="7">
        <f t="shared" si="7"/>
        <v>0.3875226522</v>
      </c>
      <c r="P6" s="7">
        <f t="shared" si="8"/>
        <v>0.6225131743</v>
      </c>
      <c r="Q6" s="1"/>
      <c r="R6" s="1"/>
      <c r="S6" s="1"/>
      <c r="T6" s="1"/>
      <c r="U6" s="1"/>
      <c r="V6" s="26"/>
      <c r="W6" s="1"/>
      <c r="X6" s="1"/>
      <c r="Y6" s="1"/>
      <c r="Z6" s="1"/>
      <c r="AA6" s="7"/>
      <c r="AB6" s="7">
        <v>1571.0</v>
      </c>
      <c r="AC6" s="1" t="s">
        <v>157</v>
      </c>
      <c r="AD6" s="7">
        <v>92.19</v>
      </c>
      <c r="AE6" s="7">
        <v>87.5</v>
      </c>
      <c r="AF6" s="7">
        <v>85.16</v>
      </c>
      <c r="AG6" s="7">
        <v>80.47</v>
      </c>
      <c r="AH6" s="7">
        <f t="shared" ref="AH6:AK6" si="20">(AD6-average(AD:AD))/stdev(AD:AD)</f>
        <v>1.460187204</v>
      </c>
      <c r="AI6" s="7">
        <f t="shared" si="20"/>
        <v>1.731187848</v>
      </c>
      <c r="AJ6" s="7">
        <f t="shared" si="20"/>
        <v>1.436569428</v>
      </c>
      <c r="AK6" s="7">
        <f t="shared" si="20"/>
        <v>2.187109428</v>
      </c>
      <c r="AL6" s="7">
        <f t="shared" ref="AL6:AL114" si="23">average(AH6:AK6)</f>
        <v>1.703763477</v>
      </c>
      <c r="AM6" s="7">
        <f t="shared" si="12"/>
        <v>1.305282911</v>
      </c>
      <c r="AN6" s="1"/>
      <c r="AO6" s="7">
        <f t="shared" si="13"/>
        <v>0.8416537664</v>
      </c>
      <c r="AP6" s="1"/>
      <c r="AQ6" s="7">
        <f t="shared" si="14"/>
        <v>0.8416537664</v>
      </c>
      <c r="AR6" s="1"/>
      <c r="AS6" s="1"/>
      <c r="AT6" s="1"/>
      <c r="AU6" s="1"/>
    </row>
    <row r="7">
      <c r="A7" s="7">
        <v>1117.0</v>
      </c>
      <c r="B7" s="1" t="s">
        <v>58</v>
      </c>
      <c r="C7" s="7">
        <v>4.0</v>
      </c>
      <c r="D7" s="7">
        <v>1.0</v>
      </c>
      <c r="E7" s="7">
        <f t="shared" ref="E7:F7" si="21">(C7-average(C:C))/stdev(C:C)</f>
        <v>0.2817494464</v>
      </c>
      <c r="F7" s="7">
        <f t="shared" si="21"/>
        <v>0.4314631397</v>
      </c>
      <c r="G7" s="7">
        <f t="shared" si="4"/>
        <v>0.356606293</v>
      </c>
      <c r="H7" s="7">
        <f t="shared" si="5"/>
        <v>0.5971652142</v>
      </c>
      <c r="I7" s="7"/>
      <c r="J7" s="1" t="s">
        <v>58</v>
      </c>
      <c r="K7" s="8" t="s">
        <v>159</v>
      </c>
      <c r="L7" s="7">
        <v>490.7</v>
      </c>
      <c r="M7" s="7">
        <v>3.0</v>
      </c>
      <c r="N7" s="7">
        <f t="shared" si="6"/>
        <v>357.7203</v>
      </c>
      <c r="O7" s="7">
        <f t="shared" si="7"/>
        <v>2.426238432</v>
      </c>
      <c r="P7" s="7">
        <f t="shared" si="8"/>
        <v>1.557638736</v>
      </c>
      <c r="Q7" s="1"/>
      <c r="R7" s="1" t="s">
        <v>58</v>
      </c>
      <c r="S7" s="9">
        <v>93600.0</v>
      </c>
      <c r="T7" s="9">
        <v>264600.0</v>
      </c>
      <c r="U7" s="10">
        <f t="shared" ref="U7:U12" si="25">if(T7=0, 0, LOG10(T7))</f>
        <v>5.42258984</v>
      </c>
      <c r="V7" s="26">
        <f t="shared" ref="V7:V12" si="26">if(or(S7="-", and(S7=0, not(T7=0))), "", if(T7+S7=0, 0, (T7-S7)/S7))</f>
        <v>1.826923077</v>
      </c>
      <c r="W7" s="7">
        <f t="shared" ref="W7:W12" si="27">(U7-average(U:U))/stdev(U:U)</f>
        <v>1.002888903</v>
      </c>
      <c r="X7" s="12">
        <f t="shared" ref="X7:X12" si="28">if(V7,(V7-average(V:V))/stdev(V:V), "")</f>
        <v>-0.1446148393</v>
      </c>
      <c r="Y7" s="11">
        <f t="shared" ref="Y7:Y12" si="29">if(X7, average(X7, W7), W7)</f>
        <v>0.4291370317</v>
      </c>
      <c r="Z7" s="7">
        <f t="shared" ref="Z7:Z12" si="30">if(Y7, if(Y7 &gt; 0, Y7^0.5, -(ABS(Y7)^0.5)), "")</f>
        <v>0.6550855148</v>
      </c>
      <c r="AA7" s="7"/>
      <c r="AB7" s="7">
        <v>1117.0</v>
      </c>
      <c r="AC7" s="1" t="s">
        <v>58</v>
      </c>
      <c r="AD7" s="7">
        <v>71.57</v>
      </c>
      <c r="AE7" s="7">
        <v>62.4</v>
      </c>
      <c r="AF7" s="7">
        <v>66.25</v>
      </c>
      <c r="AG7" s="7">
        <v>55.31</v>
      </c>
      <c r="AH7" s="7">
        <f t="shared" ref="AH7:AK7" si="22">(AD7-average(AD:AD))/stdev(AD:AD)</f>
        <v>0.2685781239</v>
      </c>
      <c r="AI7" s="7">
        <f t="shared" si="22"/>
        <v>0.1983290415</v>
      </c>
      <c r="AJ7" s="7">
        <f t="shared" si="22"/>
        <v>-0.007276828444</v>
      </c>
      <c r="AK7" s="7">
        <f t="shared" si="22"/>
        <v>0.5484947479</v>
      </c>
      <c r="AL7" s="7">
        <f t="shared" si="23"/>
        <v>0.2520312712</v>
      </c>
      <c r="AM7" s="7">
        <f t="shared" si="12"/>
        <v>0.5020271618</v>
      </c>
      <c r="AN7" s="1"/>
      <c r="AO7" s="7">
        <f t="shared" si="13"/>
        <v>0.8279791567</v>
      </c>
      <c r="AP7" s="7">
        <v>0.7879583487</v>
      </c>
      <c r="AQ7" s="7">
        <f t="shared" si="14"/>
        <v>0.8179739547</v>
      </c>
      <c r="AR7" s="1"/>
      <c r="AS7" s="1"/>
      <c r="AT7" s="1"/>
      <c r="AU7" s="1"/>
    </row>
    <row r="8">
      <c r="A8" s="7">
        <v>216.0</v>
      </c>
      <c r="B8" s="1" t="s">
        <v>56</v>
      </c>
      <c r="C8" s="7">
        <v>4.0</v>
      </c>
      <c r="D8" s="7">
        <v>1.0</v>
      </c>
      <c r="E8" s="7">
        <f t="shared" ref="E8:F8" si="24">(C8-average(C:C))/stdev(C:C)</f>
        <v>0.2817494464</v>
      </c>
      <c r="F8" s="7">
        <f t="shared" si="24"/>
        <v>0.4314631397</v>
      </c>
      <c r="G8" s="7">
        <f t="shared" si="4"/>
        <v>0.356606293</v>
      </c>
      <c r="H8" s="7">
        <f t="shared" si="5"/>
        <v>0.5971652142</v>
      </c>
      <c r="I8" s="7"/>
      <c r="J8" s="1" t="s">
        <v>56</v>
      </c>
      <c r="K8" s="8" t="s">
        <v>160</v>
      </c>
      <c r="L8" s="7">
        <v>497.3</v>
      </c>
      <c r="M8" s="7">
        <v>8.0</v>
      </c>
      <c r="N8" s="7">
        <f t="shared" si="6"/>
        <v>214.0713435</v>
      </c>
      <c r="O8" s="7">
        <f t="shared" si="7"/>
        <v>1.219169632</v>
      </c>
      <c r="P8" s="7">
        <f t="shared" si="8"/>
        <v>1.104160148</v>
      </c>
      <c r="Q8" s="1"/>
      <c r="R8" s="1" t="s">
        <v>56</v>
      </c>
      <c r="S8" s="9">
        <v>1800000.0</v>
      </c>
      <c r="T8" s="9">
        <v>268500.0</v>
      </c>
      <c r="U8" s="10">
        <f t="shared" si="25"/>
        <v>5.42894429</v>
      </c>
      <c r="V8" s="26">
        <f t="shared" si="26"/>
        <v>-0.8508333333</v>
      </c>
      <c r="W8" s="7">
        <f t="shared" si="27"/>
        <v>1.005750644</v>
      </c>
      <c r="X8" s="12">
        <f t="shared" si="28"/>
        <v>-0.1589597959</v>
      </c>
      <c r="Y8" s="11">
        <f t="shared" si="29"/>
        <v>0.4233954241</v>
      </c>
      <c r="Z8" s="7">
        <f t="shared" si="30"/>
        <v>0.6506884232</v>
      </c>
      <c r="AA8" s="7"/>
      <c r="AB8" s="7">
        <v>216.0</v>
      </c>
      <c r="AC8" s="1" t="s">
        <v>56</v>
      </c>
      <c r="AD8" s="7">
        <v>78.47</v>
      </c>
      <c r="AE8" s="7">
        <v>72.05</v>
      </c>
      <c r="AF8" s="7">
        <v>78.64</v>
      </c>
      <c r="AG8" s="7">
        <v>49.31</v>
      </c>
      <c r="AH8" s="7">
        <f t="shared" ref="AH8:AK8" si="31">(AD8-average(AD:AD))/stdev(AD:AD)</f>
        <v>0.6673221906</v>
      </c>
      <c r="AI8" s="7">
        <f t="shared" si="31"/>
        <v>0.7876552359</v>
      </c>
      <c r="AJ8" s="7">
        <f t="shared" si="31"/>
        <v>0.9387440664</v>
      </c>
      <c r="AK8" s="7">
        <f t="shared" si="31"/>
        <v>0.1577281311</v>
      </c>
      <c r="AL8" s="7">
        <f t="shared" si="23"/>
        <v>0.637862406</v>
      </c>
      <c r="AM8" s="7">
        <f t="shared" si="12"/>
        <v>0.7986628863</v>
      </c>
      <c r="AN8" s="1"/>
      <c r="AO8" s="7">
        <f t="shared" si="13"/>
        <v>0.7876691679</v>
      </c>
      <c r="AP8" s="7">
        <v>0.8698418481</v>
      </c>
      <c r="AQ8" s="7">
        <f t="shared" si="14"/>
        <v>0.808212338</v>
      </c>
      <c r="AR8" s="1"/>
      <c r="AS8" s="1"/>
      <c r="AT8" s="1"/>
      <c r="AU8" s="1"/>
    </row>
    <row r="9">
      <c r="A9" s="7">
        <v>1183.0</v>
      </c>
      <c r="B9" s="1" t="s">
        <v>75</v>
      </c>
      <c r="C9" s="7">
        <v>4.0</v>
      </c>
      <c r="D9" s="7">
        <v>1.0</v>
      </c>
      <c r="E9" s="7">
        <f t="shared" ref="E9:F9" si="32">(C9-average(C:C))/stdev(C:C)</f>
        <v>0.2817494464</v>
      </c>
      <c r="F9" s="7">
        <f t="shared" si="32"/>
        <v>0.4314631397</v>
      </c>
      <c r="G9" s="7">
        <f t="shared" si="4"/>
        <v>0.356606293</v>
      </c>
      <c r="H9" s="7">
        <f t="shared" si="5"/>
        <v>0.5971652142</v>
      </c>
      <c r="I9" s="7"/>
      <c r="J9" s="1" t="s">
        <v>75</v>
      </c>
      <c r="K9" s="8" t="s">
        <v>161</v>
      </c>
      <c r="L9" s="7">
        <v>264.6</v>
      </c>
      <c r="M9" s="7">
        <v>4.0</v>
      </c>
      <c r="N9" s="7">
        <f t="shared" si="6"/>
        <v>173.60406</v>
      </c>
      <c r="O9" s="7">
        <f t="shared" si="7"/>
        <v>0.8791268185</v>
      </c>
      <c r="P9" s="7">
        <f t="shared" si="8"/>
        <v>0.9376176292</v>
      </c>
      <c r="Q9" s="1"/>
      <c r="R9" s="1" t="s">
        <v>75</v>
      </c>
      <c r="S9" s="9">
        <v>173900.0</v>
      </c>
      <c r="T9" s="9">
        <v>1600000.0</v>
      </c>
      <c r="U9" s="10">
        <f t="shared" si="25"/>
        <v>6.204119983</v>
      </c>
      <c r="V9" s="26">
        <f t="shared" si="26"/>
        <v>8.200690052</v>
      </c>
      <c r="W9" s="7">
        <f t="shared" si="27"/>
        <v>1.354852824</v>
      </c>
      <c r="X9" s="12">
        <f t="shared" si="28"/>
        <v>-0.1104700566</v>
      </c>
      <c r="Y9" s="11">
        <f t="shared" si="29"/>
        <v>0.6221913836</v>
      </c>
      <c r="Z9" s="7">
        <f t="shared" si="30"/>
        <v>0.78879109</v>
      </c>
      <c r="AA9" s="7"/>
      <c r="AB9" s="7">
        <v>1183.0</v>
      </c>
      <c r="AC9" s="1" t="s">
        <v>75</v>
      </c>
      <c r="AD9" s="7">
        <v>92.37</v>
      </c>
      <c r="AE9" s="7">
        <v>78.94</v>
      </c>
      <c r="AF9" s="7">
        <v>87.85</v>
      </c>
      <c r="AG9" s="7">
        <v>65.2</v>
      </c>
      <c r="AH9" s="7">
        <f t="shared" ref="AH9:AK9" si="33">(AD9-average(AD:AD))/stdev(AD:AD)</f>
        <v>1.470589224</v>
      </c>
      <c r="AI9" s="7">
        <f t="shared" si="33"/>
        <v>1.208428032</v>
      </c>
      <c r="AJ9" s="7">
        <f t="shared" si="33"/>
        <v>1.641960567</v>
      </c>
      <c r="AK9" s="7">
        <f t="shared" si="33"/>
        <v>1.192608388</v>
      </c>
      <c r="AL9" s="7">
        <f t="shared" si="23"/>
        <v>1.378396553</v>
      </c>
      <c r="AM9" s="7">
        <f t="shared" si="12"/>
        <v>1.174051342</v>
      </c>
      <c r="AN9" s="1"/>
      <c r="AO9" s="7">
        <f t="shared" si="13"/>
        <v>0.8744063187</v>
      </c>
      <c r="AP9" s="7">
        <v>0.6094023035</v>
      </c>
      <c r="AQ9" s="7">
        <f t="shared" si="14"/>
        <v>0.8081553149</v>
      </c>
      <c r="AR9" s="1"/>
      <c r="AS9" s="1"/>
      <c r="AT9" s="1"/>
      <c r="AU9" s="1"/>
    </row>
    <row r="10">
      <c r="A10" s="7">
        <v>1439.0</v>
      </c>
      <c r="B10" s="1" t="s">
        <v>72</v>
      </c>
      <c r="C10" s="7">
        <v>4.0</v>
      </c>
      <c r="D10" s="7">
        <v>1.0</v>
      </c>
      <c r="E10" s="7">
        <f t="shared" ref="E10:F10" si="34">(C10-average(C:C))/stdev(C:C)</f>
        <v>0.2817494464</v>
      </c>
      <c r="F10" s="7">
        <f t="shared" si="34"/>
        <v>0.4314631397</v>
      </c>
      <c r="G10" s="7">
        <f t="shared" si="4"/>
        <v>0.356606293</v>
      </c>
      <c r="H10" s="7">
        <f t="shared" si="5"/>
        <v>0.5971652142</v>
      </c>
      <c r="I10" s="7"/>
      <c r="J10" s="1" t="s">
        <v>72</v>
      </c>
      <c r="K10" s="8" t="s">
        <v>162</v>
      </c>
      <c r="L10" s="7">
        <v>180.5</v>
      </c>
      <c r="M10" s="7">
        <v>1.0</v>
      </c>
      <c r="N10" s="7">
        <f t="shared" si="6"/>
        <v>162.45</v>
      </c>
      <c r="O10" s="7">
        <f t="shared" si="7"/>
        <v>0.7854002914</v>
      </c>
      <c r="P10" s="7">
        <f t="shared" si="8"/>
        <v>0.886228126</v>
      </c>
      <c r="Q10" s="1"/>
      <c r="R10" s="1" t="s">
        <v>72</v>
      </c>
      <c r="S10" s="5"/>
      <c r="T10" s="9">
        <v>602800.0</v>
      </c>
      <c r="U10" s="10">
        <f t="shared" si="25"/>
        <v>5.780173244</v>
      </c>
      <c r="V10" s="26" t="str">
        <f t="shared" si="26"/>
        <v/>
      </c>
      <c r="W10" s="7">
        <f t="shared" si="27"/>
        <v>1.163927422</v>
      </c>
      <c r="X10" s="12" t="str">
        <f t="shared" si="28"/>
        <v/>
      </c>
      <c r="Y10" s="11">
        <f t="shared" si="29"/>
        <v>1.163927422</v>
      </c>
      <c r="Z10" s="7">
        <f t="shared" si="30"/>
        <v>1.078854681</v>
      </c>
      <c r="AA10" s="7"/>
      <c r="AB10" s="7">
        <v>1439.0</v>
      </c>
      <c r="AC10" s="1" t="s">
        <v>72</v>
      </c>
      <c r="AD10" s="7">
        <v>74.61</v>
      </c>
      <c r="AE10" s="7">
        <v>68.95</v>
      </c>
      <c r="AF10" s="7">
        <v>72.27</v>
      </c>
      <c r="AG10" s="7">
        <v>61.72</v>
      </c>
      <c r="AH10" s="7">
        <f t="shared" ref="AH10:AK10" si="35">(AD10-average(AD:AD))/stdev(AD:AD)</f>
        <v>0.4442566692</v>
      </c>
      <c r="AI10" s="7">
        <f t="shared" si="35"/>
        <v>0.5983380128</v>
      </c>
      <c r="AJ10" s="7">
        <f t="shared" si="35"/>
        <v>0.452371742</v>
      </c>
      <c r="AK10" s="7">
        <f t="shared" si="35"/>
        <v>0.9659637502</v>
      </c>
      <c r="AL10" s="7">
        <f t="shared" si="23"/>
        <v>0.6152325436</v>
      </c>
      <c r="AM10" s="7">
        <f t="shared" si="12"/>
        <v>0.7843676074</v>
      </c>
      <c r="AN10" s="1"/>
      <c r="AO10" s="7">
        <f t="shared" si="13"/>
        <v>0.8366539071</v>
      </c>
      <c r="AP10" s="7">
        <v>0.6739392978</v>
      </c>
      <c r="AQ10" s="7">
        <f t="shared" si="14"/>
        <v>0.7959752548</v>
      </c>
      <c r="AR10" s="1"/>
      <c r="AS10" s="1"/>
      <c r="AT10" s="1"/>
      <c r="AU10" s="1"/>
    </row>
    <row r="11">
      <c r="A11" s="7">
        <v>1097.0</v>
      </c>
      <c r="B11" s="8" t="s">
        <v>60</v>
      </c>
      <c r="C11" s="7">
        <v>4.0</v>
      </c>
      <c r="D11" s="7">
        <v>1.0</v>
      </c>
      <c r="E11" s="7">
        <f t="shared" ref="E11:F11" si="36">(C11-average(C:C))/stdev(C:C)</f>
        <v>0.2817494464</v>
      </c>
      <c r="F11" s="7">
        <f t="shared" si="36"/>
        <v>0.4314631397</v>
      </c>
      <c r="G11" s="7">
        <f t="shared" si="4"/>
        <v>0.356606293</v>
      </c>
      <c r="H11" s="7">
        <f t="shared" si="5"/>
        <v>0.5971652142</v>
      </c>
      <c r="I11" s="7"/>
      <c r="J11" s="8" t="s">
        <v>60</v>
      </c>
      <c r="K11" s="8" t="s">
        <v>163</v>
      </c>
      <c r="L11" s="7">
        <v>395.2</v>
      </c>
      <c r="M11" s="7">
        <v>4.0</v>
      </c>
      <c r="N11" s="7">
        <f t="shared" si="6"/>
        <v>259.29072</v>
      </c>
      <c r="O11" s="7">
        <f t="shared" si="7"/>
        <v>1.59914384</v>
      </c>
      <c r="P11" s="7">
        <f t="shared" si="8"/>
        <v>1.264572592</v>
      </c>
      <c r="Q11" s="1"/>
      <c r="R11" s="8" t="s">
        <v>60</v>
      </c>
      <c r="S11" s="9">
        <v>1.73E7</v>
      </c>
      <c r="T11" s="9">
        <v>69100.0</v>
      </c>
      <c r="U11" s="10">
        <f t="shared" si="25"/>
        <v>4.839478047</v>
      </c>
      <c r="V11" s="26">
        <f t="shared" si="26"/>
        <v>-0.9960057803</v>
      </c>
      <c r="W11" s="7">
        <f t="shared" si="27"/>
        <v>0.740283148</v>
      </c>
      <c r="X11" s="12">
        <f t="shared" si="28"/>
        <v>-0.1597374964</v>
      </c>
      <c r="Y11" s="11">
        <f t="shared" si="29"/>
        <v>0.2902728258</v>
      </c>
      <c r="Z11" s="7">
        <f t="shared" si="30"/>
        <v>0.5387697336</v>
      </c>
      <c r="AA11" s="7"/>
      <c r="AB11" s="7">
        <v>1097.0</v>
      </c>
      <c r="AC11" s="8" t="s">
        <v>60</v>
      </c>
      <c r="AD11" s="7">
        <v>48.44</v>
      </c>
      <c r="AE11" s="7">
        <v>60.99</v>
      </c>
      <c r="AF11" s="7">
        <v>71.97</v>
      </c>
      <c r="AG11" s="7">
        <v>56.1</v>
      </c>
      <c r="AH11" s="7">
        <f t="shared" ref="AH11:AK11" si="37">(AD11-average(AD:AD))/stdev(AD:AD)</f>
        <v>-1.068081334</v>
      </c>
      <c r="AI11" s="7">
        <f t="shared" si="37"/>
        <v>0.1122202401</v>
      </c>
      <c r="AJ11" s="7">
        <f t="shared" si="37"/>
        <v>0.429465667</v>
      </c>
      <c r="AK11" s="7">
        <f t="shared" si="37"/>
        <v>0.5999456858</v>
      </c>
      <c r="AL11" s="7">
        <f t="shared" si="23"/>
        <v>0.01838756461</v>
      </c>
      <c r="AM11" s="7">
        <f t="shared" si="12"/>
        <v>0.1356007544</v>
      </c>
      <c r="AN11" s="1"/>
      <c r="AO11" s="7">
        <f t="shared" si="13"/>
        <v>0.6340270735</v>
      </c>
      <c r="AP11" s="7">
        <v>0.9764788965</v>
      </c>
      <c r="AQ11" s="7">
        <f t="shared" si="14"/>
        <v>0.7196400293</v>
      </c>
      <c r="AR11" s="1"/>
      <c r="AS11" s="1"/>
      <c r="AT11" s="1"/>
      <c r="AU11" s="1"/>
    </row>
    <row r="12">
      <c r="A12" s="7">
        <v>1221.0</v>
      </c>
      <c r="B12" s="1" t="s">
        <v>63</v>
      </c>
      <c r="C12" s="7">
        <v>4.0</v>
      </c>
      <c r="D12" s="7">
        <v>1.0</v>
      </c>
      <c r="E12" s="7">
        <f t="shared" ref="E12:F12" si="38">(C12-average(C:C))/stdev(C:C)</f>
        <v>0.2817494464</v>
      </c>
      <c r="F12" s="7">
        <f t="shared" si="38"/>
        <v>0.4314631397</v>
      </c>
      <c r="G12" s="7">
        <f t="shared" si="4"/>
        <v>0.356606293</v>
      </c>
      <c r="H12" s="7">
        <f t="shared" si="5"/>
        <v>0.5971652142</v>
      </c>
      <c r="I12" s="7"/>
      <c r="J12" s="1" t="s">
        <v>63</v>
      </c>
      <c r="K12" s="8" t="s">
        <v>164</v>
      </c>
      <c r="L12" s="7">
        <v>137.1</v>
      </c>
      <c r="M12" s="7">
        <v>3.0</v>
      </c>
      <c r="N12" s="7">
        <f t="shared" si="6"/>
        <v>99.9459</v>
      </c>
      <c r="O12" s="7">
        <f t="shared" si="7"/>
        <v>0.2601841616</v>
      </c>
      <c r="P12" s="7">
        <f t="shared" si="8"/>
        <v>0.5100825047</v>
      </c>
      <c r="Q12" s="1"/>
      <c r="R12" s="1" t="s">
        <v>63</v>
      </c>
      <c r="S12" s="9">
        <v>69800.0</v>
      </c>
      <c r="T12" s="9">
        <v>342100.0</v>
      </c>
      <c r="U12" s="10">
        <f t="shared" si="25"/>
        <v>5.534153074</v>
      </c>
      <c r="V12" s="26">
        <f t="shared" si="26"/>
        <v>3.901146132</v>
      </c>
      <c r="W12" s="7">
        <f t="shared" si="27"/>
        <v>1.053131665</v>
      </c>
      <c r="X12" s="12">
        <f t="shared" si="28"/>
        <v>-0.1335030595</v>
      </c>
      <c r="Y12" s="11">
        <f t="shared" si="29"/>
        <v>0.4598143029</v>
      </c>
      <c r="Z12" s="7">
        <f t="shared" si="30"/>
        <v>0.6780960868</v>
      </c>
      <c r="AA12" s="7"/>
      <c r="AB12" s="7">
        <v>1221.0</v>
      </c>
      <c r="AC12" s="1" t="s">
        <v>63</v>
      </c>
      <c r="AD12" s="7">
        <v>92.36</v>
      </c>
      <c r="AE12" s="7">
        <v>85.55</v>
      </c>
      <c r="AF12" s="7">
        <v>84.78</v>
      </c>
      <c r="AG12" s="7">
        <v>57.34</v>
      </c>
      <c r="AH12" s="7">
        <f t="shared" ref="AH12:AK12" si="39">(AD12-average(AD:AD))/stdev(AD:AD)</f>
        <v>1.470011334</v>
      </c>
      <c r="AI12" s="7">
        <f t="shared" si="39"/>
        <v>1.612101207</v>
      </c>
      <c r="AJ12" s="7">
        <f t="shared" si="39"/>
        <v>1.407555067</v>
      </c>
      <c r="AK12" s="7">
        <f t="shared" si="39"/>
        <v>0.6807041199</v>
      </c>
      <c r="AL12" s="7">
        <f t="shared" si="23"/>
        <v>1.292592932</v>
      </c>
      <c r="AM12" s="7">
        <f t="shared" si="12"/>
        <v>1.136922571</v>
      </c>
      <c r="AN12" s="1"/>
      <c r="AO12" s="7">
        <f t="shared" si="13"/>
        <v>0.7305665941</v>
      </c>
      <c r="AP12" s="7">
        <v>0.636955616</v>
      </c>
      <c r="AQ12" s="7">
        <f t="shared" si="14"/>
        <v>0.7071638496</v>
      </c>
      <c r="AR12" s="1"/>
      <c r="AS12" s="1"/>
      <c r="AT12" s="1"/>
      <c r="AU12" s="1"/>
    </row>
    <row r="13">
      <c r="A13" s="7">
        <v>1453.0</v>
      </c>
      <c r="B13" s="1" t="s">
        <v>165</v>
      </c>
      <c r="C13" s="7">
        <v>4.0</v>
      </c>
      <c r="D13" s="7">
        <v>1.0</v>
      </c>
      <c r="E13" s="7">
        <f t="shared" ref="E13:F13" si="40">(C13-average(C:C))/stdev(C:C)</f>
        <v>0.2817494464</v>
      </c>
      <c r="F13" s="7">
        <f t="shared" si="40"/>
        <v>0.4314631397</v>
      </c>
      <c r="G13" s="7">
        <f t="shared" si="4"/>
        <v>0.356606293</v>
      </c>
      <c r="H13" s="7">
        <f t="shared" si="5"/>
        <v>0.5971652142</v>
      </c>
      <c r="I13" s="7"/>
      <c r="J13" s="1" t="s">
        <v>165</v>
      </c>
      <c r="K13" s="8" t="s">
        <v>166</v>
      </c>
      <c r="L13" s="7">
        <v>191.6</v>
      </c>
      <c r="M13" s="7">
        <v>0.0</v>
      </c>
      <c r="N13" s="7">
        <f t="shared" si="6"/>
        <v>191.6</v>
      </c>
      <c r="O13" s="7">
        <f t="shared" si="7"/>
        <v>1.030345026</v>
      </c>
      <c r="P13" s="7">
        <f t="shared" si="8"/>
        <v>1.015059124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7"/>
      <c r="AB13" s="7">
        <v>1453.0</v>
      </c>
      <c r="AC13" s="1" t="s">
        <v>165</v>
      </c>
      <c r="AD13" s="7">
        <v>89.84</v>
      </c>
      <c r="AE13" s="7">
        <v>64.84</v>
      </c>
      <c r="AF13" s="7">
        <v>61.72</v>
      </c>
      <c r="AG13" s="7">
        <v>39.84</v>
      </c>
      <c r="AH13" s="7">
        <f t="shared" ref="AH13:AK13" si="41">(AD13-average(AD:AD))/stdev(AD:AD)</f>
        <v>1.324383066</v>
      </c>
      <c r="AI13" s="7">
        <f t="shared" si="41"/>
        <v>0.3473400171</v>
      </c>
      <c r="AJ13" s="7">
        <f t="shared" si="41"/>
        <v>-0.35315856</v>
      </c>
      <c r="AK13" s="7">
        <f t="shared" si="41"/>
        <v>-0.4590318458</v>
      </c>
      <c r="AL13" s="7">
        <f t="shared" si="23"/>
        <v>0.2148831693</v>
      </c>
      <c r="AM13" s="7">
        <f t="shared" si="12"/>
        <v>0.4635549258</v>
      </c>
      <c r="AN13" s="1"/>
      <c r="AO13" s="7">
        <f t="shared" si="13"/>
        <v>0.6919264215</v>
      </c>
      <c r="AP13" s="1"/>
      <c r="AQ13" s="7">
        <f t="shared" si="14"/>
        <v>0.6919264215</v>
      </c>
      <c r="AR13" s="1"/>
      <c r="AS13" s="1"/>
      <c r="AT13" s="1"/>
      <c r="AU13" s="1"/>
    </row>
    <row r="14">
      <c r="A14" s="7">
        <v>1595.0</v>
      </c>
      <c r="B14" s="1" t="s">
        <v>167</v>
      </c>
      <c r="C14" s="7">
        <v>4.0</v>
      </c>
      <c r="D14" s="7">
        <v>1.0</v>
      </c>
      <c r="E14" s="7">
        <f t="shared" ref="E14:F14" si="42">(C14-average(C:C))/stdev(C:C)</f>
        <v>0.2817494464</v>
      </c>
      <c r="F14" s="7">
        <f t="shared" si="42"/>
        <v>0.4314631397</v>
      </c>
      <c r="G14" s="7">
        <f t="shared" si="4"/>
        <v>0.356606293</v>
      </c>
      <c r="H14" s="7">
        <f t="shared" si="5"/>
        <v>0.5971652142</v>
      </c>
      <c r="I14" s="7"/>
      <c r="J14" s="1" t="s">
        <v>167</v>
      </c>
      <c r="K14" s="8" t="s">
        <v>168</v>
      </c>
      <c r="L14" s="7">
        <v>71.9</v>
      </c>
      <c r="M14" s="7">
        <v>0.0</v>
      </c>
      <c r="N14" s="7">
        <f t="shared" si="6"/>
        <v>71.9</v>
      </c>
      <c r="O14" s="7">
        <f t="shared" si="7"/>
        <v>0.02451707648</v>
      </c>
      <c r="P14" s="7">
        <f t="shared" si="8"/>
        <v>0.1565792977</v>
      </c>
      <c r="Q14" s="1"/>
      <c r="R14" s="1"/>
      <c r="S14" s="1"/>
      <c r="T14" s="1"/>
      <c r="U14" s="1"/>
      <c r="V14" s="26"/>
      <c r="W14" s="1"/>
      <c r="X14" s="1"/>
      <c r="Y14" s="1"/>
      <c r="Z14" s="1"/>
      <c r="AA14" s="7"/>
      <c r="AB14" s="7">
        <v>1595.0</v>
      </c>
      <c r="AC14" s="1" t="s">
        <v>167</v>
      </c>
      <c r="AD14" s="7">
        <v>89.84</v>
      </c>
      <c r="AE14" s="7">
        <v>90.63</v>
      </c>
      <c r="AF14" s="7">
        <v>82.03</v>
      </c>
      <c r="AG14" s="7">
        <v>81.25</v>
      </c>
      <c r="AH14" s="7">
        <f t="shared" ref="AH14:AK14" si="43">(AD14-average(AD:AD))/stdev(AD:AD)</f>
        <v>1.324383066</v>
      </c>
      <c r="AI14" s="7">
        <f t="shared" si="43"/>
        <v>1.922337173</v>
      </c>
      <c r="AJ14" s="7">
        <f t="shared" si="43"/>
        <v>1.197582713</v>
      </c>
      <c r="AK14" s="7">
        <f t="shared" si="43"/>
        <v>2.237909088</v>
      </c>
      <c r="AL14" s="7">
        <f t="shared" si="23"/>
        <v>1.67055301</v>
      </c>
      <c r="AM14" s="7">
        <f t="shared" si="12"/>
        <v>1.292498747</v>
      </c>
      <c r="AN14" s="1"/>
      <c r="AO14" s="7">
        <f t="shared" si="13"/>
        <v>0.6820810862</v>
      </c>
      <c r="AP14" s="1"/>
      <c r="AQ14" s="7">
        <f t="shared" si="14"/>
        <v>0.6820810862</v>
      </c>
      <c r="AR14" s="1"/>
      <c r="AS14" s="1"/>
      <c r="AT14" s="1"/>
      <c r="AU14" s="1"/>
    </row>
    <row r="15">
      <c r="A15" s="7">
        <v>1458.0</v>
      </c>
      <c r="B15" s="1" t="s">
        <v>169</v>
      </c>
      <c r="C15" s="7">
        <v>4.0</v>
      </c>
      <c r="D15" s="7">
        <v>1.0</v>
      </c>
      <c r="E15" s="7">
        <f t="shared" ref="E15:F15" si="44">(C15-average(C:C))/stdev(C:C)</f>
        <v>0.2817494464</v>
      </c>
      <c r="F15" s="7">
        <f t="shared" si="44"/>
        <v>0.4314631397</v>
      </c>
      <c r="G15" s="7">
        <f t="shared" si="4"/>
        <v>0.356606293</v>
      </c>
      <c r="H15" s="7">
        <f t="shared" si="5"/>
        <v>0.5971652142</v>
      </c>
      <c r="I15" s="7"/>
      <c r="J15" s="1" t="s">
        <v>169</v>
      </c>
      <c r="K15" s="8" t="s">
        <v>170</v>
      </c>
      <c r="L15" s="7">
        <v>134.1</v>
      </c>
      <c r="M15" s="7">
        <v>0.0</v>
      </c>
      <c r="N15" s="7">
        <f t="shared" si="6"/>
        <v>134.1</v>
      </c>
      <c r="O15" s="7">
        <f t="shared" si="7"/>
        <v>0.5471778823</v>
      </c>
      <c r="P15" s="7">
        <f t="shared" si="8"/>
        <v>0.7397147303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7"/>
      <c r="AB15" s="7">
        <v>1458.0</v>
      </c>
      <c r="AC15" s="1" t="s">
        <v>169</v>
      </c>
      <c r="AD15" s="7">
        <v>84.38</v>
      </c>
      <c r="AE15" s="7">
        <v>67.97</v>
      </c>
      <c r="AF15" s="7">
        <v>67.97</v>
      </c>
      <c r="AG15" s="7">
        <v>51.56</v>
      </c>
      <c r="AH15" s="7">
        <f t="shared" ref="AH15:AK15" si="45">(AD15-average(AD:AD))/stdev(AD:AD)</f>
        <v>1.008855152</v>
      </c>
      <c r="AI15" s="7">
        <f t="shared" si="45"/>
        <v>0.5384893423</v>
      </c>
      <c r="AJ15" s="7">
        <f t="shared" si="45"/>
        <v>0.1240513345</v>
      </c>
      <c r="AK15" s="7">
        <f t="shared" si="45"/>
        <v>0.3042656124</v>
      </c>
      <c r="AL15" s="7">
        <f t="shared" si="23"/>
        <v>0.4939153603</v>
      </c>
      <c r="AM15" s="7">
        <f t="shared" si="12"/>
        <v>0.7027911214</v>
      </c>
      <c r="AN15" s="1"/>
      <c r="AO15" s="7">
        <f t="shared" si="13"/>
        <v>0.6798903553</v>
      </c>
      <c r="AP15" s="1"/>
      <c r="AQ15" s="7">
        <f t="shared" si="14"/>
        <v>0.6798903553</v>
      </c>
      <c r="AR15" s="1"/>
      <c r="AS15" s="1"/>
      <c r="AT15" s="1"/>
      <c r="AU15" s="1"/>
    </row>
    <row r="16">
      <c r="A16" s="7">
        <v>1597.0</v>
      </c>
      <c r="B16" s="1" t="s">
        <v>171</v>
      </c>
      <c r="C16" s="7">
        <v>4.0</v>
      </c>
      <c r="D16" s="7">
        <v>1.0</v>
      </c>
      <c r="E16" s="7">
        <f t="shared" ref="E16:F16" si="46">(C16-average(C:C))/stdev(C:C)</f>
        <v>0.2817494464</v>
      </c>
      <c r="F16" s="7">
        <f t="shared" si="46"/>
        <v>0.4314631397</v>
      </c>
      <c r="G16" s="7">
        <f t="shared" si="4"/>
        <v>0.356606293</v>
      </c>
      <c r="H16" s="7">
        <f t="shared" si="5"/>
        <v>0.5971652142</v>
      </c>
      <c r="I16" s="7"/>
      <c r="J16" s="1" t="s">
        <v>171</v>
      </c>
      <c r="K16" s="8" t="s">
        <v>172</v>
      </c>
      <c r="L16" s="7">
        <v>105.6</v>
      </c>
      <c r="M16" s="7">
        <v>0.0</v>
      </c>
      <c r="N16" s="7">
        <f t="shared" si="6"/>
        <v>105.6</v>
      </c>
      <c r="O16" s="7">
        <f t="shared" si="7"/>
        <v>0.3076950372</v>
      </c>
      <c r="P16" s="7">
        <f t="shared" si="8"/>
        <v>0.5547026566</v>
      </c>
      <c r="Q16" s="1"/>
      <c r="R16" s="1"/>
      <c r="S16" s="1"/>
      <c r="T16" s="1"/>
      <c r="U16" s="1"/>
      <c r="V16" s="26"/>
      <c r="W16" s="1"/>
      <c r="X16" s="1"/>
      <c r="Y16" s="1"/>
      <c r="Z16" s="1"/>
      <c r="AA16" s="7"/>
      <c r="AB16" s="7">
        <v>1597.0</v>
      </c>
      <c r="AC16" s="1" t="s">
        <v>171</v>
      </c>
      <c r="AD16" s="7">
        <v>75.78</v>
      </c>
      <c r="AE16" s="7">
        <v>71.09</v>
      </c>
      <c r="AF16" s="7">
        <v>74.22</v>
      </c>
      <c r="AG16" s="7">
        <v>64.06</v>
      </c>
      <c r="AH16" s="7">
        <f t="shared" ref="AH16:AK16" si="47">(AD16-average(AD:AD))/stdev(AD:AD)</f>
        <v>0.5118697936</v>
      </c>
      <c r="AI16" s="7">
        <f t="shared" si="47"/>
        <v>0.7290279668</v>
      </c>
      <c r="AJ16" s="7">
        <f t="shared" si="47"/>
        <v>0.601261229</v>
      </c>
      <c r="AK16" s="7">
        <f t="shared" si="47"/>
        <v>1.118362731</v>
      </c>
      <c r="AL16" s="7">
        <f t="shared" si="23"/>
        <v>0.7401304301</v>
      </c>
      <c r="AM16" s="7">
        <f t="shared" si="12"/>
        <v>0.8603083343</v>
      </c>
      <c r="AN16" s="1"/>
      <c r="AO16" s="7">
        <f t="shared" si="13"/>
        <v>0.6707254017</v>
      </c>
      <c r="AP16" s="1"/>
      <c r="AQ16" s="7">
        <f t="shared" si="14"/>
        <v>0.6707254017</v>
      </c>
      <c r="AR16" s="1"/>
      <c r="AS16" s="1"/>
      <c r="AT16" s="1"/>
      <c r="AU16" s="1"/>
    </row>
    <row r="17">
      <c r="A17" s="7">
        <v>1092.0</v>
      </c>
      <c r="B17" s="1" t="s">
        <v>65</v>
      </c>
      <c r="C17" s="7">
        <v>4.0</v>
      </c>
      <c r="D17" s="7">
        <v>1.0</v>
      </c>
      <c r="E17" s="7">
        <f t="shared" ref="E17:F17" si="48">(C17-average(C:C))/stdev(C:C)</f>
        <v>0.2817494464</v>
      </c>
      <c r="F17" s="7">
        <f t="shared" si="48"/>
        <v>0.4314631397</v>
      </c>
      <c r="G17" s="7">
        <f t="shared" si="4"/>
        <v>0.356606293</v>
      </c>
      <c r="H17" s="7">
        <f t="shared" si="5"/>
        <v>0.5971652142</v>
      </c>
      <c r="I17" s="7"/>
      <c r="J17" s="1" t="s">
        <v>65</v>
      </c>
      <c r="K17" s="8" t="s">
        <v>173</v>
      </c>
      <c r="L17" s="7">
        <v>138.3</v>
      </c>
      <c r="M17" s="7">
        <v>5.0</v>
      </c>
      <c r="N17" s="7">
        <f t="shared" si="6"/>
        <v>81.664767</v>
      </c>
      <c r="O17" s="7">
        <f t="shared" si="7"/>
        <v>0.106569504</v>
      </c>
      <c r="P17" s="7">
        <f t="shared" si="8"/>
        <v>0.3264498491</v>
      </c>
      <c r="Q17" s="1"/>
      <c r="R17" s="1" t="s">
        <v>65</v>
      </c>
      <c r="S17" s="9">
        <v>18200.0</v>
      </c>
      <c r="T17" s="9">
        <v>39700.0</v>
      </c>
      <c r="U17" s="10">
        <f t="shared" ref="U17:U23" si="51">if(T17=0, 0, LOG10(T17))</f>
        <v>4.598790507</v>
      </c>
      <c r="V17" s="26">
        <f t="shared" ref="V17:V23" si="52">if(or(S17="-", and(S17=0, not(T17=0))), "", if(T17+S17=0, 0, (T17-S17)/S17))</f>
        <v>1.181318681</v>
      </c>
      <c r="W17" s="7">
        <f t="shared" ref="W17:W23" si="53">(U17-average(U:U))/stdev(U:U)</f>
        <v>0.6318889532</v>
      </c>
      <c r="X17" s="12">
        <f t="shared" ref="X17:X23" si="54">if(V17,(V17-average(V:V))/stdev(V:V), "")</f>
        <v>-0.148073394</v>
      </c>
      <c r="Y17" s="11">
        <f t="shared" ref="Y17:Y23" si="55">if(X17, average(X17, W17), W17)</f>
        <v>0.2419077796</v>
      </c>
      <c r="Z17" s="7">
        <f t="shared" ref="Z17:Z23" si="56">if(Y17, if(Y17 &gt; 0, Y17^0.5, -(ABS(Y17)^0.5)), "")</f>
        <v>0.4918412138</v>
      </c>
      <c r="AA17" s="7"/>
      <c r="AB17" s="7">
        <v>1092.0</v>
      </c>
      <c r="AC17" s="1" t="s">
        <v>65</v>
      </c>
      <c r="AD17" s="7">
        <v>87.75</v>
      </c>
      <c r="AE17" s="7">
        <v>74.0</v>
      </c>
      <c r="AF17" s="7">
        <v>89.07</v>
      </c>
      <c r="AG17" s="7">
        <v>64.55</v>
      </c>
      <c r="AH17" s="7">
        <f t="shared" ref="AH17:AK17" si="49">(AD17-average(AD:AD))/stdev(AD:AD)</f>
        <v>1.203604066</v>
      </c>
      <c r="AI17" s="7">
        <f t="shared" si="49"/>
        <v>0.9067418762</v>
      </c>
      <c r="AJ17" s="7">
        <f t="shared" si="49"/>
        <v>1.735111938</v>
      </c>
      <c r="AK17" s="7">
        <f t="shared" si="49"/>
        <v>1.150275338</v>
      </c>
      <c r="AL17" s="7">
        <f t="shared" si="23"/>
        <v>1.248933305</v>
      </c>
      <c r="AM17" s="7">
        <f t="shared" si="12"/>
        <v>1.117556846</v>
      </c>
      <c r="AN17" s="1"/>
      <c r="AO17" s="7">
        <f t="shared" si="13"/>
        <v>0.6332532808</v>
      </c>
      <c r="AP17" s="7">
        <v>0.6064411581</v>
      </c>
      <c r="AQ17" s="7">
        <f t="shared" si="14"/>
        <v>0.6265502501</v>
      </c>
      <c r="AR17" s="1"/>
      <c r="AS17" s="1"/>
      <c r="AT17" s="1"/>
      <c r="AU17" s="1"/>
    </row>
    <row r="18">
      <c r="A18" s="7">
        <v>831.0</v>
      </c>
      <c r="B18" s="1" t="s">
        <v>69</v>
      </c>
      <c r="C18" s="7">
        <v>4.0</v>
      </c>
      <c r="D18" s="7">
        <v>1.0</v>
      </c>
      <c r="E18" s="7">
        <f t="shared" ref="E18:F18" si="50">(C18-average(C:C))/stdev(C:C)</f>
        <v>0.2817494464</v>
      </c>
      <c r="F18" s="7">
        <f t="shared" si="50"/>
        <v>0.4314631397</v>
      </c>
      <c r="G18" s="7">
        <f t="shared" si="4"/>
        <v>0.356606293</v>
      </c>
      <c r="H18" s="7">
        <f t="shared" si="5"/>
        <v>0.5971652142</v>
      </c>
      <c r="I18" s="7"/>
      <c r="J18" s="1" t="s">
        <v>69</v>
      </c>
      <c r="K18" s="8" t="s">
        <v>174</v>
      </c>
      <c r="L18" s="7">
        <v>272.3</v>
      </c>
      <c r="M18" s="7">
        <v>7.0</v>
      </c>
      <c r="N18" s="7">
        <f t="shared" si="6"/>
        <v>130.2402459</v>
      </c>
      <c r="O18" s="7">
        <f t="shared" si="7"/>
        <v>0.5147447279</v>
      </c>
      <c r="P18" s="7">
        <f t="shared" si="8"/>
        <v>0.7174571262</v>
      </c>
      <c r="Q18" s="1"/>
      <c r="R18" s="1" t="s">
        <v>69</v>
      </c>
      <c r="S18" s="9">
        <v>88700.0</v>
      </c>
      <c r="T18" s="9">
        <v>9194.0</v>
      </c>
      <c r="U18" s="10">
        <f t="shared" si="51"/>
        <v>3.963504499</v>
      </c>
      <c r="V18" s="26">
        <f t="shared" si="52"/>
        <v>-0.8963472379</v>
      </c>
      <c r="W18" s="7">
        <f t="shared" si="53"/>
        <v>0.3457864193</v>
      </c>
      <c r="X18" s="12">
        <f t="shared" si="54"/>
        <v>-0.1592036176</v>
      </c>
      <c r="Y18" s="11">
        <f t="shared" si="55"/>
        <v>0.09329140085</v>
      </c>
      <c r="Z18" s="7">
        <f t="shared" si="56"/>
        <v>0.3054364105</v>
      </c>
      <c r="AA18" s="7"/>
      <c r="AB18" s="7">
        <v>831.0</v>
      </c>
      <c r="AC18" s="1" t="s">
        <v>69</v>
      </c>
      <c r="AD18" s="7">
        <v>77.57</v>
      </c>
      <c r="AE18" s="7">
        <v>77.5</v>
      </c>
      <c r="AF18" s="7">
        <v>74.27</v>
      </c>
      <c r="AG18" s="7">
        <v>59.03</v>
      </c>
      <c r="AH18" s="7">
        <f t="shared" ref="AH18:AK18" si="57">(AD18-average(AD:AD))/stdev(AD:AD)</f>
        <v>0.615312095</v>
      </c>
      <c r="AI18" s="7">
        <f t="shared" si="57"/>
        <v>1.120487128</v>
      </c>
      <c r="AJ18" s="7">
        <f t="shared" si="57"/>
        <v>0.6050789082</v>
      </c>
      <c r="AK18" s="7">
        <f t="shared" si="57"/>
        <v>0.7907700504</v>
      </c>
      <c r="AL18" s="7">
        <f t="shared" si="23"/>
        <v>0.7829120454</v>
      </c>
      <c r="AM18" s="7">
        <f t="shared" si="12"/>
        <v>0.8848231718</v>
      </c>
      <c r="AN18" s="1"/>
      <c r="AO18" s="7">
        <f t="shared" si="13"/>
        <v>0.6262204807</v>
      </c>
      <c r="AP18" s="7">
        <v>0.5290977991</v>
      </c>
      <c r="AQ18" s="7">
        <f t="shared" si="14"/>
        <v>0.6019398103</v>
      </c>
      <c r="AR18" s="1"/>
      <c r="AS18" s="1"/>
      <c r="AT18" s="1"/>
      <c r="AU18" s="1"/>
    </row>
    <row r="19">
      <c r="A19" s="7">
        <v>865.0</v>
      </c>
      <c r="B19" s="1" t="s">
        <v>73</v>
      </c>
      <c r="C19" s="7">
        <v>4.0</v>
      </c>
      <c r="D19" s="7">
        <v>1.0</v>
      </c>
      <c r="E19" s="7">
        <f t="shared" ref="E19:F19" si="58">(C19-average(C:C))/stdev(C:C)</f>
        <v>0.2817494464</v>
      </c>
      <c r="F19" s="7">
        <f t="shared" si="58"/>
        <v>0.4314631397</v>
      </c>
      <c r="G19" s="7">
        <f t="shared" si="4"/>
        <v>0.356606293</v>
      </c>
      <c r="H19" s="7">
        <f t="shared" si="5"/>
        <v>0.5971652142</v>
      </c>
      <c r="I19" s="7"/>
      <c r="J19" s="1" t="s">
        <v>73</v>
      </c>
      <c r="K19" s="8" t="s">
        <v>175</v>
      </c>
      <c r="L19" s="7">
        <v>231.5</v>
      </c>
      <c r="M19" s="7">
        <v>6.0</v>
      </c>
      <c r="N19" s="7">
        <f t="shared" si="6"/>
        <v>123.0285915</v>
      </c>
      <c r="O19" s="7">
        <f t="shared" si="7"/>
        <v>0.454145868</v>
      </c>
      <c r="P19" s="7">
        <f t="shared" si="8"/>
        <v>0.673903456</v>
      </c>
      <c r="Q19" s="1"/>
      <c r="R19" s="1" t="s">
        <v>73</v>
      </c>
      <c r="S19" s="9">
        <v>2300.0</v>
      </c>
      <c r="T19" s="9">
        <v>12700.0</v>
      </c>
      <c r="U19" s="10">
        <f t="shared" si="51"/>
        <v>4.103803721</v>
      </c>
      <c r="V19" s="26">
        <f t="shared" si="52"/>
        <v>4.52173913</v>
      </c>
      <c r="W19" s="7">
        <f t="shared" si="53"/>
        <v>0.4089705007</v>
      </c>
      <c r="X19" s="12">
        <f t="shared" si="54"/>
        <v>-0.1301784928</v>
      </c>
      <c r="Y19" s="11">
        <f t="shared" si="55"/>
        <v>0.1393960039</v>
      </c>
      <c r="Z19" s="7">
        <f t="shared" si="56"/>
        <v>0.3733577426</v>
      </c>
      <c r="AA19" s="7"/>
      <c r="AB19" s="7">
        <v>865.0</v>
      </c>
      <c r="AC19" s="1" t="s">
        <v>73</v>
      </c>
      <c r="AD19" s="7">
        <v>76.36</v>
      </c>
      <c r="AE19" s="7">
        <v>66.52</v>
      </c>
      <c r="AF19" s="7">
        <v>80.5</v>
      </c>
      <c r="AG19" s="7">
        <v>66.31</v>
      </c>
      <c r="AH19" s="7">
        <f t="shared" ref="AH19:AK19" si="59">(AD19-average(AD:AD))/stdev(AD:AD)</f>
        <v>0.5453874108</v>
      </c>
      <c r="AI19" s="7">
        <f t="shared" si="59"/>
        <v>0.449937738</v>
      </c>
      <c r="AJ19" s="7">
        <f t="shared" si="59"/>
        <v>1.080761731</v>
      </c>
      <c r="AK19" s="7">
        <f t="shared" si="59"/>
        <v>1.264900212</v>
      </c>
      <c r="AL19" s="7">
        <f t="shared" si="23"/>
        <v>0.835246773</v>
      </c>
      <c r="AM19" s="7">
        <f t="shared" si="12"/>
        <v>0.9139183623</v>
      </c>
      <c r="AN19" s="1"/>
      <c r="AO19" s="7">
        <f t="shared" si="13"/>
        <v>0.6395861938</v>
      </c>
      <c r="AP19" s="7">
        <v>0.459705861</v>
      </c>
      <c r="AQ19" s="7">
        <f t="shared" si="14"/>
        <v>0.5946161106</v>
      </c>
      <c r="AR19" s="1"/>
      <c r="AS19" s="1"/>
      <c r="AT19" s="1"/>
      <c r="AU19" s="1"/>
    </row>
    <row r="20">
      <c r="A20" s="7">
        <v>830.0</v>
      </c>
      <c r="B20" s="1" t="s">
        <v>77</v>
      </c>
      <c r="C20" s="7">
        <v>4.0</v>
      </c>
      <c r="D20" s="7">
        <v>1.0</v>
      </c>
      <c r="E20" s="7">
        <f t="shared" ref="E20:F20" si="60">(C20-average(C:C))/stdev(C:C)</f>
        <v>0.2817494464</v>
      </c>
      <c r="F20" s="7">
        <f t="shared" si="60"/>
        <v>0.4314631397</v>
      </c>
      <c r="G20" s="7">
        <f t="shared" si="4"/>
        <v>0.356606293</v>
      </c>
      <c r="H20" s="7">
        <f t="shared" si="5"/>
        <v>0.5971652142</v>
      </c>
      <c r="I20" s="7"/>
      <c r="J20" s="1" t="s">
        <v>77</v>
      </c>
      <c r="K20" s="8" t="s">
        <v>176</v>
      </c>
      <c r="L20" s="7">
        <v>384.6</v>
      </c>
      <c r="M20" s="7">
        <v>7.0</v>
      </c>
      <c r="N20" s="7">
        <f t="shared" si="6"/>
        <v>183.9529877</v>
      </c>
      <c r="O20" s="7">
        <f t="shared" si="7"/>
        <v>0.9660878943</v>
      </c>
      <c r="P20" s="7">
        <f t="shared" si="8"/>
        <v>0.9828977029</v>
      </c>
      <c r="Q20" s="1"/>
      <c r="R20" s="1" t="s">
        <v>77</v>
      </c>
      <c r="S20" s="9">
        <v>219500.0</v>
      </c>
      <c r="T20" s="9">
        <v>16500.0</v>
      </c>
      <c r="U20" s="10">
        <f t="shared" si="51"/>
        <v>4.217483944</v>
      </c>
      <c r="V20" s="26">
        <f t="shared" si="52"/>
        <v>-0.9248291572</v>
      </c>
      <c r="W20" s="7">
        <f t="shared" si="53"/>
        <v>0.4601666541</v>
      </c>
      <c r="X20" s="12">
        <f t="shared" si="54"/>
        <v>-0.1593561975</v>
      </c>
      <c r="Y20" s="11">
        <f t="shared" si="55"/>
        <v>0.1504052283</v>
      </c>
      <c r="Z20" s="7">
        <f t="shared" si="56"/>
        <v>0.3878211293</v>
      </c>
      <c r="AA20" s="7"/>
      <c r="AB20" s="7">
        <v>830.0</v>
      </c>
      <c r="AC20" s="1" t="s">
        <v>77</v>
      </c>
      <c r="AD20" s="7">
        <v>77.59</v>
      </c>
      <c r="AE20" s="7">
        <v>63.67</v>
      </c>
      <c r="AF20" s="7">
        <v>62.62</v>
      </c>
      <c r="AG20" s="7">
        <v>48.64</v>
      </c>
      <c r="AH20" s="7">
        <f t="shared" ref="AH20:AK20" si="61">(AD20-average(AD:AD))/stdev(AD:AD)</f>
        <v>0.6164678749</v>
      </c>
      <c r="AI20" s="7">
        <f t="shared" si="61"/>
        <v>0.2758880329</v>
      </c>
      <c r="AJ20" s="7">
        <f t="shared" si="61"/>
        <v>-0.2844403352</v>
      </c>
      <c r="AK20" s="7">
        <f t="shared" si="61"/>
        <v>0.1140925255</v>
      </c>
      <c r="AL20" s="7">
        <f t="shared" si="23"/>
        <v>0.1805020245</v>
      </c>
      <c r="AM20" s="7">
        <f t="shared" si="12"/>
        <v>0.4248552983</v>
      </c>
      <c r="AN20" s="1"/>
      <c r="AO20" s="7">
        <f t="shared" si="13"/>
        <v>0.5981848362</v>
      </c>
      <c r="AP20" s="7">
        <v>0.5717491953</v>
      </c>
      <c r="AQ20" s="7">
        <f t="shared" si="14"/>
        <v>0.5915759259</v>
      </c>
      <c r="AR20" s="1"/>
      <c r="AS20" s="1"/>
      <c r="AT20" s="1"/>
      <c r="AU20" s="1"/>
    </row>
    <row r="21">
      <c r="A21" s="7">
        <v>825.0</v>
      </c>
      <c r="B21" s="1" t="s">
        <v>61</v>
      </c>
      <c r="C21" s="7">
        <v>4.0</v>
      </c>
      <c r="D21" s="7">
        <v>1.0</v>
      </c>
      <c r="E21" s="7">
        <f t="shared" ref="E21:F21" si="62">(C21-average(C:C))/stdev(C:C)</f>
        <v>0.2817494464</v>
      </c>
      <c r="F21" s="7">
        <f t="shared" si="62"/>
        <v>0.4314631397</v>
      </c>
      <c r="G21" s="7">
        <f t="shared" si="4"/>
        <v>0.356606293</v>
      </c>
      <c r="H21" s="7">
        <f t="shared" si="5"/>
        <v>0.5971652142</v>
      </c>
      <c r="I21" s="7"/>
      <c r="J21" s="1" t="s">
        <v>61</v>
      </c>
      <c r="K21" s="8" t="s">
        <v>177</v>
      </c>
      <c r="L21" s="7">
        <v>394.8</v>
      </c>
      <c r="M21" s="7">
        <v>7.0</v>
      </c>
      <c r="N21" s="7">
        <f t="shared" si="6"/>
        <v>188.8316161</v>
      </c>
      <c r="O21" s="7">
        <f t="shared" si="7"/>
        <v>1.007082554</v>
      </c>
      <c r="P21" s="7">
        <f t="shared" si="8"/>
        <v>1.003535029</v>
      </c>
      <c r="Q21" s="1"/>
      <c r="R21" s="1" t="s">
        <v>61</v>
      </c>
      <c r="S21" s="9">
        <v>292800.0</v>
      </c>
      <c r="T21" s="9">
        <v>151200.0</v>
      </c>
      <c r="U21" s="10">
        <f t="shared" si="51"/>
        <v>5.179551791</v>
      </c>
      <c r="V21" s="26">
        <f t="shared" si="52"/>
        <v>-0.4836065574</v>
      </c>
      <c r="W21" s="7">
        <f t="shared" si="53"/>
        <v>0.8934361511</v>
      </c>
      <c r="X21" s="12">
        <f t="shared" si="54"/>
        <v>-0.1569925325</v>
      </c>
      <c r="Y21" s="11">
        <f t="shared" si="55"/>
        <v>0.3682218093</v>
      </c>
      <c r="Z21" s="7">
        <f t="shared" si="56"/>
        <v>0.6068128289</v>
      </c>
      <c r="AA21" s="7"/>
      <c r="AB21" s="7">
        <v>825.0</v>
      </c>
      <c r="AC21" s="1" t="s">
        <v>61</v>
      </c>
      <c r="AD21" s="7">
        <v>65.2</v>
      </c>
      <c r="AE21" s="7">
        <v>60.18</v>
      </c>
      <c r="AF21" s="7">
        <v>73.74</v>
      </c>
      <c r="AG21" s="7">
        <v>36.96</v>
      </c>
      <c r="AH21" s="7">
        <f t="shared" ref="AH21:AK21" si="63">(AD21-average(AD:AD))/stdev(AD:AD)</f>
        <v>-0.09953777534</v>
      </c>
      <c r="AI21" s="7">
        <f t="shared" si="63"/>
        <v>0.06275348177</v>
      </c>
      <c r="AJ21" s="7">
        <f t="shared" si="63"/>
        <v>0.5646115091</v>
      </c>
      <c r="AK21" s="7">
        <f t="shared" si="63"/>
        <v>-0.6465998219</v>
      </c>
      <c r="AL21" s="7">
        <f t="shared" si="23"/>
        <v>-0.02969315158</v>
      </c>
      <c r="AM21" s="7">
        <f t="shared" si="12"/>
        <v>-0.172317009</v>
      </c>
      <c r="AN21" s="1"/>
      <c r="AO21" s="7">
        <f t="shared" si="13"/>
        <v>0.5087990157</v>
      </c>
      <c r="AP21" s="7">
        <v>0.7486970881</v>
      </c>
      <c r="AQ21" s="7">
        <f t="shared" si="14"/>
        <v>0.5687735338</v>
      </c>
      <c r="AR21" s="1"/>
      <c r="AS21" s="1"/>
      <c r="AT21" s="1"/>
      <c r="AU21" s="1"/>
    </row>
    <row r="22">
      <c r="A22" s="7">
        <v>1350.0</v>
      </c>
      <c r="B22" s="1" t="s">
        <v>99</v>
      </c>
      <c r="C22" s="7">
        <v>4.0</v>
      </c>
      <c r="D22" s="7">
        <v>1.0</v>
      </c>
      <c r="E22" s="7">
        <f t="shared" ref="E22:F22" si="64">(C22-average(C:C))/stdev(C:C)</f>
        <v>0.2817494464</v>
      </c>
      <c r="F22" s="7">
        <f t="shared" si="64"/>
        <v>0.4314631397</v>
      </c>
      <c r="G22" s="7">
        <f t="shared" si="4"/>
        <v>0.356606293</v>
      </c>
      <c r="H22" s="7">
        <f t="shared" si="5"/>
        <v>0.5971652142</v>
      </c>
      <c r="I22" s="7"/>
      <c r="J22" s="1" t="s">
        <v>99</v>
      </c>
      <c r="K22" s="8" t="s">
        <v>178</v>
      </c>
      <c r="L22" s="7">
        <v>116.6</v>
      </c>
      <c r="M22" s="7">
        <v>2.0</v>
      </c>
      <c r="N22" s="7">
        <f t="shared" si="6"/>
        <v>94.446</v>
      </c>
      <c r="O22" s="7">
        <f t="shared" si="7"/>
        <v>0.2139690142</v>
      </c>
      <c r="P22" s="7">
        <f t="shared" si="8"/>
        <v>0.4625678482</v>
      </c>
      <c r="Q22" s="1"/>
      <c r="R22" s="1" t="s">
        <v>99</v>
      </c>
      <c r="S22" s="9">
        <v>100400.0</v>
      </c>
      <c r="T22" s="9">
        <v>222400.0</v>
      </c>
      <c r="U22" s="10">
        <f t="shared" si="51"/>
        <v>5.347134783</v>
      </c>
      <c r="V22" s="26">
        <f t="shared" si="52"/>
        <v>1.215139442</v>
      </c>
      <c r="W22" s="7">
        <f t="shared" si="53"/>
        <v>0.968907542</v>
      </c>
      <c r="X22" s="12">
        <f t="shared" si="54"/>
        <v>-0.1478922135</v>
      </c>
      <c r="Y22" s="11">
        <f t="shared" si="55"/>
        <v>0.4105076642</v>
      </c>
      <c r="Z22" s="7">
        <f t="shared" si="56"/>
        <v>0.6407087203</v>
      </c>
      <c r="AA22" s="7"/>
      <c r="AB22" s="7">
        <v>1350.0</v>
      </c>
      <c r="AC22" s="1" t="s">
        <v>99</v>
      </c>
      <c r="AD22" s="7">
        <v>90.87</v>
      </c>
      <c r="AE22" s="7">
        <v>63.57</v>
      </c>
      <c r="AF22" s="7">
        <v>71.34</v>
      </c>
      <c r="AG22" s="7">
        <v>73.58</v>
      </c>
      <c r="AH22" s="7">
        <f t="shared" ref="AH22:AK22" si="65">(AD22-average(AD:AD))/stdev(AD:AD)</f>
        <v>1.383905731</v>
      </c>
      <c r="AI22" s="7">
        <f t="shared" si="65"/>
        <v>0.2697810257</v>
      </c>
      <c r="AJ22" s="7">
        <f t="shared" si="65"/>
        <v>0.3813629096</v>
      </c>
      <c r="AK22" s="7">
        <f t="shared" si="65"/>
        <v>1.738379096</v>
      </c>
      <c r="AL22" s="7">
        <f t="shared" si="23"/>
        <v>0.9433571906</v>
      </c>
      <c r="AM22" s="7">
        <f t="shared" si="12"/>
        <v>0.9712657672</v>
      </c>
      <c r="AN22" s="1"/>
      <c r="AO22" s="7">
        <f t="shared" si="13"/>
        <v>0.6679268875</v>
      </c>
      <c r="AP22" s="7">
        <v>0.194651911</v>
      </c>
      <c r="AQ22" s="7">
        <f t="shared" si="14"/>
        <v>0.5496081434</v>
      </c>
      <c r="AR22" s="1"/>
      <c r="AS22" s="1"/>
      <c r="AT22" s="1"/>
      <c r="AU22" s="1"/>
    </row>
    <row r="23">
      <c r="A23" s="7">
        <v>176.0</v>
      </c>
      <c r="B23" s="1" t="s">
        <v>62</v>
      </c>
      <c r="C23" s="7">
        <v>3.0</v>
      </c>
      <c r="D23" s="7">
        <v>1.0</v>
      </c>
      <c r="E23" s="7">
        <f t="shared" ref="E23:F23" si="66">(C23-average(C:C))/stdev(C:C)</f>
        <v>-1.518316461</v>
      </c>
      <c r="F23" s="7">
        <f t="shared" si="66"/>
        <v>0.4314631397</v>
      </c>
      <c r="G23" s="7">
        <f t="shared" si="4"/>
        <v>-0.5434266607</v>
      </c>
      <c r="H23" s="7">
        <f t="shared" si="5"/>
        <v>-0.737174783</v>
      </c>
      <c r="I23" s="7"/>
      <c r="J23" s="1" t="s">
        <v>62</v>
      </c>
      <c r="K23" s="8" t="s">
        <v>179</v>
      </c>
      <c r="L23" s="7">
        <v>467.3</v>
      </c>
      <c r="M23" s="7">
        <v>2.0</v>
      </c>
      <c r="N23" s="7">
        <f t="shared" si="6"/>
        <v>378.513</v>
      </c>
      <c r="O23" s="7">
        <f t="shared" si="7"/>
        <v>2.600957553</v>
      </c>
      <c r="P23" s="7">
        <f t="shared" si="8"/>
        <v>1.612748447</v>
      </c>
      <c r="Q23" s="1"/>
      <c r="R23" s="1" t="s">
        <v>62</v>
      </c>
      <c r="S23" s="9">
        <v>1343732.0</v>
      </c>
      <c r="T23" s="9">
        <v>775400.0</v>
      </c>
      <c r="U23" s="10">
        <f t="shared" si="51"/>
        <v>5.889525797</v>
      </c>
      <c r="V23" s="26">
        <f t="shared" si="52"/>
        <v>-0.4229504098</v>
      </c>
      <c r="W23" s="7">
        <f t="shared" si="53"/>
        <v>1.213174599</v>
      </c>
      <c r="X23" s="12">
        <f t="shared" si="54"/>
        <v>-0.1566675927</v>
      </c>
      <c r="Y23" s="11">
        <f t="shared" si="55"/>
        <v>0.5282535032</v>
      </c>
      <c r="Z23" s="7">
        <f t="shared" si="56"/>
        <v>0.7268105002</v>
      </c>
      <c r="AA23" s="7"/>
      <c r="AB23" s="7">
        <v>176.0</v>
      </c>
      <c r="AC23" s="1" t="s">
        <v>62</v>
      </c>
      <c r="AD23" s="7">
        <v>63.96</v>
      </c>
      <c r="AE23" s="7">
        <v>66.15</v>
      </c>
      <c r="AF23" s="7">
        <v>73.46</v>
      </c>
      <c r="AG23" s="7">
        <v>55.08</v>
      </c>
      <c r="AH23" s="7">
        <f t="shared" ref="AH23:AK23" si="67">(AD23-average(AD:AD))/stdev(AD:AD)</f>
        <v>-0.1711961294</v>
      </c>
      <c r="AI23" s="7">
        <f t="shared" si="67"/>
        <v>0.4273418114</v>
      </c>
      <c r="AJ23" s="7">
        <f t="shared" si="67"/>
        <v>0.5432325059</v>
      </c>
      <c r="AK23" s="7">
        <f t="shared" si="67"/>
        <v>0.5335153609</v>
      </c>
      <c r="AL23" s="7">
        <f t="shared" si="23"/>
        <v>0.3332233872</v>
      </c>
      <c r="AM23" s="7">
        <f t="shared" si="12"/>
        <v>0.5772550452</v>
      </c>
      <c r="AN23" s="1"/>
      <c r="AO23" s="7">
        <f t="shared" si="13"/>
        <v>0.5449098023</v>
      </c>
      <c r="AP23" s="7">
        <v>0.4506291585</v>
      </c>
      <c r="AQ23" s="7">
        <f t="shared" si="14"/>
        <v>0.5213396414</v>
      </c>
      <c r="AR23" s="1"/>
      <c r="AS23" s="1"/>
      <c r="AT23" s="1"/>
      <c r="AU23" s="1"/>
    </row>
    <row r="24">
      <c r="A24" s="7">
        <v>1581.0</v>
      </c>
      <c r="B24" s="1" t="s">
        <v>180</v>
      </c>
      <c r="C24" s="7">
        <v>4.0</v>
      </c>
      <c r="D24" s="7">
        <v>1.0</v>
      </c>
      <c r="E24" s="7">
        <f t="shared" ref="E24:F24" si="68">(C24-average(C:C))/stdev(C:C)</f>
        <v>0.2817494464</v>
      </c>
      <c r="F24" s="7">
        <f t="shared" si="68"/>
        <v>0.4314631397</v>
      </c>
      <c r="G24" s="7">
        <f t="shared" si="4"/>
        <v>0.356606293</v>
      </c>
      <c r="H24" s="7">
        <f t="shared" si="5"/>
        <v>0.5971652142</v>
      </c>
      <c r="I24" s="7"/>
      <c r="J24" s="1" t="s">
        <v>180</v>
      </c>
      <c r="K24" s="8" t="s">
        <v>181</v>
      </c>
      <c r="L24" s="7">
        <v>81.3</v>
      </c>
      <c r="M24" s="7">
        <v>0.0</v>
      </c>
      <c r="N24" s="7">
        <f t="shared" si="6"/>
        <v>81.3</v>
      </c>
      <c r="O24" s="7">
        <f t="shared" si="7"/>
        <v>0.1035044008</v>
      </c>
      <c r="P24" s="7">
        <f t="shared" si="8"/>
        <v>0.3217209984</v>
      </c>
      <c r="Q24" s="1"/>
      <c r="R24" s="1"/>
      <c r="S24" s="1"/>
      <c r="T24" s="1"/>
      <c r="U24" s="1"/>
      <c r="V24" s="26"/>
      <c r="W24" s="1"/>
      <c r="X24" s="1"/>
      <c r="Y24" s="1"/>
      <c r="Z24" s="1"/>
      <c r="AA24" s="7"/>
      <c r="AB24" s="7">
        <v>1581.0</v>
      </c>
      <c r="AC24" s="1" t="s">
        <v>180</v>
      </c>
      <c r="AD24" s="7">
        <v>75.0</v>
      </c>
      <c r="AE24" s="7">
        <v>64.84</v>
      </c>
      <c r="AF24" s="7">
        <v>61.72</v>
      </c>
      <c r="AG24" s="7">
        <v>53.91</v>
      </c>
      <c r="AH24" s="7">
        <f t="shared" ref="AH24:AK24" si="69">(AD24-average(AD:AD))/stdev(AD:AD)</f>
        <v>0.4667943774</v>
      </c>
      <c r="AI24" s="7">
        <f t="shared" si="69"/>
        <v>0.3473400171</v>
      </c>
      <c r="AJ24" s="7">
        <f t="shared" si="69"/>
        <v>-0.35315856</v>
      </c>
      <c r="AK24" s="7">
        <f t="shared" si="69"/>
        <v>0.4573158707</v>
      </c>
      <c r="AL24" s="7">
        <f t="shared" si="23"/>
        <v>0.2295729263</v>
      </c>
      <c r="AM24" s="7">
        <f t="shared" si="12"/>
        <v>0.4791376903</v>
      </c>
      <c r="AN24" s="1"/>
      <c r="AO24" s="7">
        <f t="shared" si="13"/>
        <v>0.4660079676</v>
      </c>
      <c r="AP24" s="1"/>
      <c r="AQ24" s="7">
        <f t="shared" si="14"/>
        <v>0.4660079676</v>
      </c>
      <c r="AR24" s="1"/>
      <c r="AS24" s="1"/>
      <c r="AT24" s="1"/>
      <c r="AU24" s="1"/>
    </row>
    <row r="25">
      <c r="A25" s="7">
        <v>1460.0</v>
      </c>
      <c r="B25" s="1" t="s">
        <v>182</v>
      </c>
      <c r="C25" s="7">
        <v>4.0</v>
      </c>
      <c r="D25" s="7">
        <v>1.0</v>
      </c>
      <c r="E25" s="7">
        <f t="shared" ref="E25:F25" si="70">(C25-average(C:C))/stdev(C:C)</f>
        <v>0.2817494464</v>
      </c>
      <c r="F25" s="7">
        <f t="shared" si="70"/>
        <v>0.4314631397</v>
      </c>
      <c r="G25" s="7">
        <f t="shared" si="4"/>
        <v>0.356606293</v>
      </c>
      <c r="H25" s="7">
        <f t="shared" si="5"/>
        <v>0.5971652142</v>
      </c>
      <c r="I25" s="7"/>
      <c r="J25" s="1" t="s">
        <v>182</v>
      </c>
      <c r="K25" s="8" t="s">
        <v>183</v>
      </c>
      <c r="L25" s="7">
        <v>37.4</v>
      </c>
      <c r="M25" s="7">
        <v>0.0</v>
      </c>
      <c r="N25" s="7">
        <f t="shared" si="6"/>
        <v>37.4</v>
      </c>
      <c r="O25" s="7">
        <f t="shared" si="7"/>
        <v>-0.2653832097</v>
      </c>
      <c r="P25" s="7">
        <f t="shared" si="8"/>
        <v>-0.5151535788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7"/>
      <c r="AB25" s="7">
        <v>1460.0</v>
      </c>
      <c r="AC25" s="1" t="s">
        <v>182</v>
      </c>
      <c r="AD25" s="7">
        <v>88.28</v>
      </c>
      <c r="AE25" s="7">
        <v>81.25</v>
      </c>
      <c r="AF25" s="7">
        <v>94.53</v>
      </c>
      <c r="AG25" s="7">
        <v>71.09</v>
      </c>
      <c r="AH25" s="7">
        <f t="shared" ref="AH25:AK25" si="71">(AD25-average(AD:AD))/stdev(AD:AD)</f>
        <v>1.234232233</v>
      </c>
      <c r="AI25" s="7">
        <f t="shared" si="71"/>
        <v>1.349499898</v>
      </c>
      <c r="AJ25" s="7">
        <f t="shared" si="71"/>
        <v>2.152002502</v>
      </c>
      <c r="AK25" s="7">
        <f t="shared" si="71"/>
        <v>1.57621095</v>
      </c>
      <c r="AL25" s="7">
        <f t="shared" si="23"/>
        <v>1.577986396</v>
      </c>
      <c r="AM25" s="7">
        <f t="shared" si="12"/>
        <v>1.256179285</v>
      </c>
      <c r="AN25" s="1"/>
      <c r="AO25" s="7">
        <f t="shared" si="13"/>
        <v>0.4460636401</v>
      </c>
      <c r="AP25" s="1"/>
      <c r="AQ25" s="7">
        <f t="shared" si="14"/>
        <v>0.4460636401</v>
      </c>
      <c r="AR25" s="1"/>
      <c r="AS25" s="1"/>
      <c r="AT25" s="1"/>
      <c r="AU25" s="1"/>
    </row>
    <row r="26">
      <c r="A26" s="7">
        <v>1445.0</v>
      </c>
      <c r="B26" s="1" t="s">
        <v>184</v>
      </c>
      <c r="C26" s="7">
        <v>4.0</v>
      </c>
      <c r="D26" s="7">
        <v>1.0</v>
      </c>
      <c r="E26" s="7">
        <f t="shared" ref="E26:F26" si="72">(C26-average(C:C))/stdev(C:C)</f>
        <v>0.2817494464</v>
      </c>
      <c r="F26" s="7">
        <f t="shared" si="72"/>
        <v>0.4314631397</v>
      </c>
      <c r="G26" s="7">
        <f t="shared" si="4"/>
        <v>0.356606293</v>
      </c>
      <c r="H26" s="7">
        <f t="shared" si="5"/>
        <v>0.5971652142</v>
      </c>
      <c r="I26" s="7"/>
      <c r="J26" s="1" t="s">
        <v>184</v>
      </c>
      <c r="K26" s="8" t="s">
        <v>185</v>
      </c>
      <c r="L26" s="7">
        <v>211.7</v>
      </c>
      <c r="M26" s="7">
        <v>0.0</v>
      </c>
      <c r="N26" s="7">
        <f t="shared" si="6"/>
        <v>211.7</v>
      </c>
      <c r="O26" s="7">
        <f t="shared" si="7"/>
        <v>1.199243454</v>
      </c>
      <c r="P26" s="7">
        <f t="shared" si="8"/>
        <v>1.095099746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7"/>
      <c r="AB26" s="7">
        <v>1445.0</v>
      </c>
      <c r="AC26" s="1" t="s">
        <v>184</v>
      </c>
      <c r="AD26" s="7">
        <v>63.28</v>
      </c>
      <c r="AE26" s="7">
        <v>50.78</v>
      </c>
      <c r="AF26" s="7">
        <v>66.41</v>
      </c>
      <c r="AG26" s="7">
        <v>47.66</v>
      </c>
      <c r="AH26" s="7">
        <f t="shared" ref="AH26:AK26" si="73">(AD26-average(AD:AD))/stdev(AD:AD)</f>
        <v>-0.2104926461</v>
      </c>
      <c r="AI26" s="7">
        <f t="shared" si="73"/>
        <v>-0.5113051946</v>
      </c>
      <c r="AJ26" s="7">
        <f t="shared" si="73"/>
        <v>0.004939744856</v>
      </c>
      <c r="AK26" s="7">
        <f t="shared" si="73"/>
        <v>0.05026731146</v>
      </c>
      <c r="AL26" s="7">
        <f t="shared" si="23"/>
        <v>-0.1666476961</v>
      </c>
      <c r="AM26" s="7">
        <f t="shared" si="12"/>
        <v>-0.4082250557</v>
      </c>
      <c r="AN26" s="1"/>
      <c r="AO26" s="7">
        <f t="shared" si="13"/>
        <v>0.4280133015</v>
      </c>
      <c r="AP26" s="1"/>
      <c r="AQ26" s="7">
        <f t="shared" si="14"/>
        <v>0.4280133015</v>
      </c>
      <c r="AR26" s="1"/>
      <c r="AS26" s="1"/>
      <c r="AT26" s="1"/>
      <c r="AU26" s="1"/>
    </row>
    <row r="27">
      <c r="A27" s="7">
        <v>1607.0</v>
      </c>
      <c r="B27" s="1" t="s">
        <v>186</v>
      </c>
      <c r="C27" s="7">
        <v>4.0</v>
      </c>
      <c r="D27" s="7">
        <v>1.0</v>
      </c>
      <c r="E27" s="7">
        <f t="shared" ref="E27:F27" si="74">(C27-average(C:C))/stdev(C:C)</f>
        <v>0.2817494464</v>
      </c>
      <c r="F27" s="7">
        <f t="shared" si="74"/>
        <v>0.4314631397</v>
      </c>
      <c r="G27" s="7">
        <f t="shared" si="4"/>
        <v>0.356606293</v>
      </c>
      <c r="H27" s="7">
        <f t="shared" si="5"/>
        <v>0.5971652142</v>
      </c>
      <c r="I27" s="7"/>
      <c r="J27" s="1" t="s">
        <v>186</v>
      </c>
      <c r="K27" s="8" t="s">
        <v>187</v>
      </c>
      <c r="L27" s="7">
        <v>47.2</v>
      </c>
      <c r="M27" s="7">
        <v>0.0</v>
      </c>
      <c r="N27" s="7">
        <f t="shared" si="6"/>
        <v>47.2</v>
      </c>
      <c r="O27" s="7">
        <f t="shared" si="7"/>
        <v>-0.1830347226</v>
      </c>
      <c r="P27" s="7">
        <f t="shared" si="8"/>
        <v>-0.427825575</v>
      </c>
      <c r="Q27" s="1"/>
      <c r="R27" s="1"/>
      <c r="S27" s="1"/>
      <c r="T27" s="1"/>
      <c r="U27" s="1"/>
      <c r="V27" s="26"/>
      <c r="W27" s="1"/>
      <c r="X27" s="1"/>
      <c r="Y27" s="1"/>
      <c r="Z27" s="1"/>
      <c r="AA27" s="7"/>
      <c r="AB27" s="7">
        <v>1607.0</v>
      </c>
      <c r="AC27" s="1" t="s">
        <v>186</v>
      </c>
      <c r="AD27" s="7">
        <v>96.09</v>
      </c>
      <c r="AE27" s="7">
        <v>80.47</v>
      </c>
      <c r="AF27" s="7">
        <v>75.0</v>
      </c>
      <c r="AG27" s="7">
        <v>58.59</v>
      </c>
      <c r="AH27" s="7">
        <f t="shared" ref="AH27:AK27" si="75">(AD27-average(AD:AD))/stdev(AD:AD)</f>
        <v>1.685564286</v>
      </c>
      <c r="AI27" s="7">
        <f t="shared" si="75"/>
        <v>1.301865242</v>
      </c>
      <c r="AJ27" s="7">
        <f t="shared" si="75"/>
        <v>0.6608170239</v>
      </c>
      <c r="AK27" s="7">
        <f t="shared" si="75"/>
        <v>0.7621138318</v>
      </c>
      <c r="AL27" s="7">
        <f t="shared" si="23"/>
        <v>1.102590096</v>
      </c>
      <c r="AM27" s="7">
        <f t="shared" si="12"/>
        <v>1.050042902</v>
      </c>
      <c r="AN27" s="1"/>
      <c r="AO27" s="7">
        <f t="shared" si="13"/>
        <v>0.406460847</v>
      </c>
      <c r="AP27" s="1"/>
      <c r="AQ27" s="7">
        <f t="shared" si="14"/>
        <v>0.406460847</v>
      </c>
      <c r="AR27" s="1"/>
      <c r="AS27" s="1"/>
      <c r="AT27" s="1"/>
      <c r="AU27" s="1"/>
    </row>
    <row r="28">
      <c r="A28" s="7">
        <v>945.0</v>
      </c>
      <c r="B28" s="1" t="s">
        <v>70</v>
      </c>
      <c r="C28" s="7">
        <v>4.0</v>
      </c>
      <c r="D28" s="7">
        <v>1.0</v>
      </c>
      <c r="E28" s="7">
        <f t="shared" ref="E28:F28" si="76">(C28-average(C:C))/stdev(C:C)</f>
        <v>0.2817494464</v>
      </c>
      <c r="F28" s="7">
        <f t="shared" si="76"/>
        <v>0.4314631397</v>
      </c>
      <c r="G28" s="7">
        <f t="shared" si="4"/>
        <v>0.356606293</v>
      </c>
      <c r="H28" s="7">
        <f t="shared" si="5"/>
        <v>0.5971652142</v>
      </c>
      <c r="I28" s="7"/>
      <c r="J28" s="1" t="s">
        <v>70</v>
      </c>
      <c r="K28" s="8" t="s">
        <v>188</v>
      </c>
      <c r="L28" s="7">
        <v>114.7</v>
      </c>
      <c r="M28" s="7">
        <v>6.0</v>
      </c>
      <c r="N28" s="7">
        <f t="shared" si="6"/>
        <v>60.9562827</v>
      </c>
      <c r="O28" s="7">
        <f t="shared" si="7"/>
        <v>-0.06744196054</v>
      </c>
      <c r="P28" s="7">
        <f t="shared" si="8"/>
        <v>-0.2596959001</v>
      </c>
      <c r="Q28" s="1"/>
      <c r="R28" s="1" t="s">
        <v>70</v>
      </c>
      <c r="S28" s="9">
        <v>9900.0</v>
      </c>
      <c r="T28" s="9">
        <v>22600.0</v>
      </c>
      <c r="U28" s="10">
        <f t="shared" ref="U28:U29" si="79">if(T28=0, 0, LOG10(T28))</f>
        <v>4.354108439</v>
      </c>
      <c r="V28" s="26">
        <f t="shared" ref="V28:V29" si="80">if(or(S28="-", and(S28=0, not(T28=0))), "", if(T28+S28=0, 0, (T28-S28)/S28))</f>
        <v>1.282828283</v>
      </c>
      <c r="W28" s="7">
        <f t="shared" ref="W28:W29" si="81">(U28-average(U:U))/stdev(U:U)</f>
        <v>0.5216958138</v>
      </c>
      <c r="X28" s="12">
        <f t="shared" ref="X28:X29" si="82">if(V28,(V28-average(V:V))/stdev(V:V), "")</f>
        <v>-0.1475295989</v>
      </c>
      <c r="Y28" s="11">
        <f t="shared" ref="Y28:Y29" si="83">if(X28, average(X28, W28), W28)</f>
        <v>0.1870831075</v>
      </c>
      <c r="Z28" s="7">
        <f t="shared" ref="Z28:Z29" si="84">if(Y28, if(Y28 &gt; 0, Y28^0.5, -(ABS(Y28)^0.5)), "")</f>
        <v>0.432531048</v>
      </c>
      <c r="AA28" s="7"/>
      <c r="AB28" s="7">
        <v>945.0</v>
      </c>
      <c r="AC28" s="1" t="s">
        <v>87</v>
      </c>
      <c r="AD28" s="7">
        <v>87.56</v>
      </c>
      <c r="AE28" s="7">
        <v>77.49</v>
      </c>
      <c r="AF28" s="7">
        <v>65.02</v>
      </c>
      <c r="AG28" s="7">
        <v>49.24</v>
      </c>
      <c r="AH28" s="7">
        <f t="shared" ref="AH28:AK28" si="77">(AD28-average(AD:AD))/stdev(AD:AD)</f>
        <v>1.192624157</v>
      </c>
      <c r="AI28" s="7">
        <f t="shared" si="77"/>
        <v>1.119876427</v>
      </c>
      <c r="AJ28" s="7">
        <f t="shared" si="77"/>
        <v>-0.1011917357</v>
      </c>
      <c r="AK28" s="7">
        <f t="shared" si="77"/>
        <v>0.1531691872</v>
      </c>
      <c r="AL28" s="7">
        <f t="shared" si="23"/>
        <v>0.5911195089</v>
      </c>
      <c r="AM28" s="7">
        <f t="shared" si="12"/>
        <v>0.7688429677</v>
      </c>
      <c r="AN28" s="1"/>
      <c r="AO28" s="7">
        <f t="shared" si="13"/>
        <v>0.3847108324</v>
      </c>
      <c r="AP28" s="7">
        <v>0.4123793946</v>
      </c>
      <c r="AQ28" s="7">
        <f t="shared" si="14"/>
        <v>0.391627973</v>
      </c>
      <c r="AR28" s="1"/>
      <c r="AS28" s="1"/>
      <c r="AT28" s="1"/>
      <c r="AU28" s="1"/>
    </row>
    <row r="29">
      <c r="A29" s="7">
        <v>1087.0</v>
      </c>
      <c r="B29" s="1" t="s">
        <v>89</v>
      </c>
      <c r="C29" s="7">
        <v>4.0</v>
      </c>
      <c r="D29" s="7">
        <v>1.0</v>
      </c>
      <c r="E29" s="7">
        <f t="shared" ref="E29:F29" si="78">(C29-average(C:C))/stdev(C:C)</f>
        <v>0.2817494464</v>
      </c>
      <c r="F29" s="7">
        <f t="shared" si="78"/>
        <v>0.4314631397</v>
      </c>
      <c r="G29" s="7">
        <f t="shared" si="4"/>
        <v>0.356606293</v>
      </c>
      <c r="H29" s="7">
        <f t="shared" si="5"/>
        <v>0.5971652142</v>
      </c>
      <c r="I29" s="7"/>
      <c r="J29" s="1" t="s">
        <v>89</v>
      </c>
      <c r="K29" s="8" t="s">
        <v>189</v>
      </c>
      <c r="L29" s="7">
        <v>98.2</v>
      </c>
      <c r="M29" s="7">
        <v>4.0</v>
      </c>
      <c r="N29" s="7">
        <f t="shared" si="6"/>
        <v>64.42902</v>
      </c>
      <c r="O29" s="7">
        <f t="shared" si="7"/>
        <v>-0.03826087251</v>
      </c>
      <c r="P29" s="7">
        <f t="shared" si="8"/>
        <v>-0.1956038663</v>
      </c>
      <c r="Q29" s="1"/>
      <c r="R29" s="1" t="s">
        <v>89</v>
      </c>
      <c r="S29" s="9">
        <v>20600.0</v>
      </c>
      <c r="T29" s="9">
        <v>80500.0</v>
      </c>
      <c r="U29" s="10">
        <f t="shared" si="79"/>
        <v>4.90579588</v>
      </c>
      <c r="V29" s="26">
        <f t="shared" si="80"/>
        <v>2.90776699</v>
      </c>
      <c r="W29" s="7">
        <f t="shared" si="81"/>
        <v>0.7701495387</v>
      </c>
      <c r="X29" s="12">
        <f t="shared" si="82"/>
        <v>-0.1388246715</v>
      </c>
      <c r="Y29" s="11">
        <f t="shared" si="83"/>
        <v>0.3156624336</v>
      </c>
      <c r="Z29" s="7">
        <f t="shared" si="84"/>
        <v>0.5618384408</v>
      </c>
      <c r="AA29" s="7"/>
      <c r="AB29" s="7">
        <v>1087.0</v>
      </c>
      <c r="AC29" s="1" t="s">
        <v>89</v>
      </c>
      <c r="AD29" s="7">
        <v>80.1</v>
      </c>
      <c r="AE29" s="7">
        <v>68.89</v>
      </c>
      <c r="AF29" s="7">
        <v>67.79</v>
      </c>
      <c r="AG29" s="7">
        <v>59.59</v>
      </c>
      <c r="AH29" s="7">
        <f t="shared" ref="AH29:AK29" si="85">(AD29-average(AD:AD))/stdev(AD:AD)</f>
        <v>0.7615182527</v>
      </c>
      <c r="AI29" s="7">
        <f t="shared" si="85"/>
        <v>0.5946738085</v>
      </c>
      <c r="AJ29" s="7">
        <f t="shared" si="85"/>
        <v>0.1103076896</v>
      </c>
      <c r="AK29" s="7">
        <f t="shared" si="85"/>
        <v>0.8272416013</v>
      </c>
      <c r="AL29" s="7">
        <f t="shared" si="23"/>
        <v>0.573435338</v>
      </c>
      <c r="AM29" s="7">
        <f t="shared" si="12"/>
        <v>0.757255134</v>
      </c>
      <c r="AN29" s="1"/>
      <c r="AO29" s="7">
        <f t="shared" si="13"/>
        <v>0.4301637307</v>
      </c>
      <c r="AP29" s="7">
        <v>0.2310266225</v>
      </c>
      <c r="AQ29" s="7">
        <f t="shared" si="14"/>
        <v>0.3803794536</v>
      </c>
      <c r="AR29" s="1"/>
      <c r="AS29" s="1"/>
      <c r="AT29" s="1"/>
      <c r="AU29" s="1"/>
    </row>
    <row r="30">
      <c r="A30" s="7">
        <v>1569.0</v>
      </c>
      <c r="B30" s="1" t="s">
        <v>190</v>
      </c>
      <c r="C30" s="7">
        <v>4.0</v>
      </c>
      <c r="D30" s="7">
        <v>1.0</v>
      </c>
      <c r="E30" s="7">
        <f t="shared" ref="E30:F30" si="86">(C30-average(C:C))/stdev(C:C)</f>
        <v>0.2817494464</v>
      </c>
      <c r="F30" s="7">
        <f t="shared" si="86"/>
        <v>0.4314631397</v>
      </c>
      <c r="G30" s="7">
        <f t="shared" si="4"/>
        <v>0.356606293</v>
      </c>
      <c r="H30" s="7">
        <f t="shared" si="5"/>
        <v>0.5971652142</v>
      </c>
      <c r="I30" s="7"/>
      <c r="J30" s="1" t="s">
        <v>190</v>
      </c>
      <c r="K30" s="8" t="s">
        <v>191</v>
      </c>
      <c r="L30" s="7">
        <v>46.9</v>
      </c>
      <c r="M30" s="7">
        <v>0.0</v>
      </c>
      <c r="N30" s="7">
        <f t="shared" si="6"/>
        <v>46.9</v>
      </c>
      <c r="O30" s="7">
        <f t="shared" si="7"/>
        <v>-0.1855555947</v>
      </c>
      <c r="P30" s="7">
        <f t="shared" si="8"/>
        <v>-0.4307616448</v>
      </c>
      <c r="Q30" s="1"/>
      <c r="R30" s="1"/>
      <c r="S30" s="1"/>
      <c r="T30" s="1"/>
      <c r="U30" s="1"/>
      <c r="V30" s="26"/>
      <c r="W30" s="1"/>
      <c r="X30" s="1"/>
      <c r="Y30" s="1"/>
      <c r="Z30" s="1"/>
      <c r="AA30" s="7"/>
      <c r="AB30" s="7">
        <v>1569.0</v>
      </c>
      <c r="AC30" s="1" t="s">
        <v>190</v>
      </c>
      <c r="AD30" s="7">
        <v>94.53</v>
      </c>
      <c r="AE30" s="7">
        <v>80.47</v>
      </c>
      <c r="AF30" s="7">
        <v>73.44</v>
      </c>
      <c r="AG30" s="7">
        <v>50.78</v>
      </c>
      <c r="AH30" s="7">
        <f t="shared" ref="AH30:AK30" si="87">(AD30-average(AD:AD))/stdev(AD:AD)</f>
        <v>1.595413453</v>
      </c>
      <c r="AI30" s="7">
        <f t="shared" si="87"/>
        <v>1.301865242</v>
      </c>
      <c r="AJ30" s="7">
        <f t="shared" si="87"/>
        <v>0.5417054342</v>
      </c>
      <c r="AK30" s="7">
        <f t="shared" si="87"/>
        <v>0.2534659522</v>
      </c>
      <c r="AL30" s="7">
        <f t="shared" si="23"/>
        <v>0.9231125203</v>
      </c>
      <c r="AM30" s="7">
        <f t="shared" si="12"/>
        <v>0.960787448</v>
      </c>
      <c r="AN30" s="1"/>
      <c r="AO30" s="7">
        <f t="shared" si="13"/>
        <v>0.3757303391</v>
      </c>
      <c r="AP30" s="1"/>
      <c r="AQ30" s="7">
        <f t="shared" si="14"/>
        <v>0.3757303391</v>
      </c>
      <c r="AR30" s="1"/>
      <c r="AS30" s="1"/>
      <c r="AT30" s="1"/>
      <c r="AU30" s="1"/>
    </row>
    <row r="31">
      <c r="A31" s="7">
        <v>808.0</v>
      </c>
      <c r="B31" s="1" t="s">
        <v>67</v>
      </c>
      <c r="C31" s="7">
        <v>4.0</v>
      </c>
      <c r="D31" s="7">
        <v>1.0</v>
      </c>
      <c r="E31" s="7">
        <f t="shared" ref="E31:F31" si="88">(C31-average(C:C))/stdev(C:C)</f>
        <v>0.2817494464</v>
      </c>
      <c r="F31" s="7">
        <f t="shared" si="88"/>
        <v>0.4314631397</v>
      </c>
      <c r="G31" s="7">
        <f t="shared" si="4"/>
        <v>0.356606293</v>
      </c>
      <c r="H31" s="7">
        <f t="shared" si="5"/>
        <v>0.5971652142</v>
      </c>
      <c r="I31" s="7"/>
      <c r="J31" s="1" t="s">
        <v>67</v>
      </c>
      <c r="K31" s="8" t="s">
        <v>192</v>
      </c>
      <c r="L31" s="7">
        <v>63.2</v>
      </c>
      <c r="M31" s="7">
        <v>7.0</v>
      </c>
      <c r="N31" s="7">
        <f t="shared" si="6"/>
        <v>30.22836408</v>
      </c>
      <c r="O31" s="7">
        <f t="shared" si="7"/>
        <v>-0.3256457983</v>
      </c>
      <c r="P31" s="7">
        <f t="shared" si="8"/>
        <v>-0.570653834</v>
      </c>
      <c r="Q31" s="1"/>
      <c r="R31" s="1" t="s">
        <v>67</v>
      </c>
      <c r="S31" s="9">
        <v>7500.0</v>
      </c>
      <c r="T31" s="9">
        <v>8500.0</v>
      </c>
      <c r="U31" s="10">
        <f t="shared" ref="U31:U33" si="91">if(T31=0, 0, LOG10(T31))</f>
        <v>3.929418926</v>
      </c>
      <c r="V31" s="26">
        <f t="shared" ref="V31:V33" si="92">if(or(S31="-", and(S31=0, not(T31=0))), "", if(T31+S31=0, 0, (T31-S31)/S31))</f>
        <v>0.1333333333</v>
      </c>
      <c r="W31" s="7">
        <f t="shared" ref="W31:W33" si="93">(U31-average(U:U))/stdev(U:U)</f>
        <v>0.3304359017</v>
      </c>
      <c r="X31" s="12">
        <f t="shared" ref="X31:X33" si="94">if(V31,(V31-average(V:V))/stdev(V:V), "")</f>
        <v>-0.1536875359</v>
      </c>
      <c r="Y31" s="11">
        <f t="shared" ref="Y31:Y33" si="95">if(X31, average(X31, W31), W31)</f>
        <v>0.08837418292</v>
      </c>
      <c r="Z31" s="7">
        <f t="shared" ref="Z31:Z33" si="96">if(Y31, if(Y31 &gt; 0, Y31^0.5, -(ABS(Y31)^0.5)), "")</f>
        <v>0.2972779557</v>
      </c>
      <c r="AA31" s="7"/>
      <c r="AB31" s="7">
        <v>808.0</v>
      </c>
      <c r="AC31" s="1" t="s">
        <v>67</v>
      </c>
      <c r="AD31" s="7">
        <v>83.98</v>
      </c>
      <c r="AE31" s="7">
        <v>78.14</v>
      </c>
      <c r="AF31" s="7">
        <v>83.82</v>
      </c>
      <c r="AG31" s="7">
        <v>74.67</v>
      </c>
      <c r="AH31" s="7">
        <f t="shared" ref="AH31:AK31" si="89">(AD31-average(AD:AD))/stdev(AD:AD)</f>
        <v>0.985739554</v>
      </c>
      <c r="AI31" s="7">
        <f t="shared" si="89"/>
        <v>1.159571974</v>
      </c>
      <c r="AJ31" s="7">
        <f t="shared" si="89"/>
        <v>1.334255627</v>
      </c>
      <c r="AK31" s="7">
        <f t="shared" si="89"/>
        <v>1.809368365</v>
      </c>
      <c r="AL31" s="7">
        <f t="shared" si="23"/>
        <v>1.32223388</v>
      </c>
      <c r="AM31" s="7">
        <f t="shared" si="12"/>
        <v>1.14988429</v>
      </c>
      <c r="AN31" s="1"/>
      <c r="AO31" s="7">
        <f t="shared" si="13"/>
        <v>0.3684184064</v>
      </c>
      <c r="AP31" s="7">
        <v>0.3928422807</v>
      </c>
      <c r="AQ31" s="7">
        <f t="shared" si="14"/>
        <v>0.374524375</v>
      </c>
      <c r="AR31" s="1"/>
      <c r="AS31" s="1"/>
      <c r="AT31" s="1"/>
      <c r="AU31" s="1"/>
    </row>
    <row r="32">
      <c r="A32" s="7">
        <v>823.0</v>
      </c>
      <c r="B32" s="1" t="s">
        <v>88</v>
      </c>
      <c r="C32" s="7">
        <v>4.0</v>
      </c>
      <c r="D32" s="7">
        <v>1.0</v>
      </c>
      <c r="E32" s="7">
        <f t="shared" ref="E32:F32" si="90">(C32-average(C:C))/stdev(C:C)</f>
        <v>0.2817494464</v>
      </c>
      <c r="F32" s="7">
        <f t="shared" si="90"/>
        <v>0.4314631397</v>
      </c>
      <c r="G32" s="7">
        <f t="shared" si="4"/>
        <v>0.356606293</v>
      </c>
      <c r="H32" s="7">
        <f t="shared" si="5"/>
        <v>0.5971652142</v>
      </c>
      <c r="I32" s="7"/>
      <c r="J32" s="1" t="s">
        <v>88</v>
      </c>
      <c r="K32" s="8" t="s">
        <v>193</v>
      </c>
      <c r="L32" s="7">
        <v>82.4</v>
      </c>
      <c r="M32" s="7">
        <v>7.0</v>
      </c>
      <c r="N32" s="7">
        <f t="shared" si="6"/>
        <v>39.41166456</v>
      </c>
      <c r="O32" s="7">
        <f t="shared" si="7"/>
        <v>-0.2484793798</v>
      </c>
      <c r="P32" s="7">
        <f t="shared" si="8"/>
        <v>-0.4984770605</v>
      </c>
      <c r="Q32" s="1"/>
      <c r="R32" s="1" t="s">
        <v>88</v>
      </c>
      <c r="S32" s="9">
        <v>1315936.0</v>
      </c>
      <c r="T32" s="9">
        <v>2100000.0</v>
      </c>
      <c r="U32" s="10">
        <f t="shared" si="91"/>
        <v>6.322219295</v>
      </c>
      <c r="V32" s="26">
        <f t="shared" si="92"/>
        <v>0.5958222892</v>
      </c>
      <c r="W32" s="7">
        <f t="shared" si="93"/>
        <v>1.408039124</v>
      </c>
      <c r="X32" s="12">
        <f t="shared" si="94"/>
        <v>-0.1512099453</v>
      </c>
      <c r="Y32" s="11">
        <f t="shared" si="95"/>
        <v>0.6284145895</v>
      </c>
      <c r="Z32" s="7">
        <f t="shared" si="96"/>
        <v>0.7927260494</v>
      </c>
      <c r="AA32" s="7"/>
      <c r="AB32" s="7">
        <v>823.0</v>
      </c>
      <c r="AC32" s="1" t="s">
        <v>88</v>
      </c>
      <c r="AD32" s="7">
        <v>70.99</v>
      </c>
      <c r="AE32" s="7">
        <v>63.71</v>
      </c>
      <c r="AF32" s="7">
        <v>73.61</v>
      </c>
      <c r="AG32" s="7">
        <v>52.72</v>
      </c>
      <c r="AH32" s="7">
        <f t="shared" ref="AH32:AK32" si="97">(AD32-average(AD:AD))/stdev(AD:AD)</f>
        <v>0.2350605067</v>
      </c>
      <c r="AI32" s="7">
        <f t="shared" si="97"/>
        <v>0.2783308358</v>
      </c>
      <c r="AJ32" s="7">
        <f t="shared" si="97"/>
        <v>0.5546855433</v>
      </c>
      <c r="AK32" s="7">
        <f t="shared" si="97"/>
        <v>0.379813825</v>
      </c>
      <c r="AL32" s="7">
        <f t="shared" si="23"/>
        <v>0.3619726777</v>
      </c>
      <c r="AM32" s="7">
        <f t="shared" si="12"/>
        <v>0.6016416522</v>
      </c>
      <c r="AN32" s="1"/>
      <c r="AO32" s="7">
        <f t="shared" si="13"/>
        <v>0.3732639639</v>
      </c>
      <c r="AP32" s="7">
        <v>0.3174777226</v>
      </c>
      <c r="AQ32" s="7">
        <f t="shared" si="14"/>
        <v>0.3593174035</v>
      </c>
      <c r="AR32" s="1"/>
      <c r="AS32" s="1"/>
      <c r="AT32" s="1"/>
      <c r="AU32" s="1"/>
    </row>
    <row r="33">
      <c r="A33" s="7">
        <v>520.0</v>
      </c>
      <c r="B33" s="1" t="s">
        <v>74</v>
      </c>
      <c r="C33" s="7">
        <v>4.0</v>
      </c>
      <c r="D33" s="7">
        <v>1.0</v>
      </c>
      <c r="E33" s="7">
        <f t="shared" ref="E33:F33" si="98">(C33-average(C:C))/stdev(C:C)</f>
        <v>0.2817494464</v>
      </c>
      <c r="F33" s="7">
        <f t="shared" si="98"/>
        <v>0.4314631397</v>
      </c>
      <c r="G33" s="7">
        <f t="shared" si="4"/>
        <v>0.356606293</v>
      </c>
      <c r="H33" s="7">
        <f t="shared" si="5"/>
        <v>0.5971652142</v>
      </c>
      <c r="I33" s="7"/>
      <c r="J33" s="1" t="s">
        <v>74</v>
      </c>
      <c r="K33" s="8" t="s">
        <v>194</v>
      </c>
      <c r="L33" s="7">
        <v>68.9</v>
      </c>
      <c r="M33" s="7">
        <v>9.0</v>
      </c>
      <c r="N33" s="7">
        <f t="shared" si="6"/>
        <v>26.69327169</v>
      </c>
      <c r="O33" s="7">
        <f t="shared" si="7"/>
        <v>-0.3553508503</v>
      </c>
      <c r="P33" s="7">
        <f t="shared" si="8"/>
        <v>-0.5961131187</v>
      </c>
      <c r="Q33" s="1"/>
      <c r="R33" s="1" t="s">
        <v>74</v>
      </c>
      <c r="S33" s="9">
        <v>310700.0</v>
      </c>
      <c r="T33" s="9">
        <v>26200.0</v>
      </c>
      <c r="U33" s="10">
        <f t="shared" si="91"/>
        <v>4.418301291</v>
      </c>
      <c r="V33" s="26">
        <f t="shared" si="92"/>
        <v>-0.9156742839</v>
      </c>
      <c r="W33" s="7">
        <f t="shared" si="93"/>
        <v>0.5506052144</v>
      </c>
      <c r="X33" s="12">
        <f t="shared" si="94"/>
        <v>-0.1593071541</v>
      </c>
      <c r="Y33" s="11">
        <f t="shared" si="95"/>
        <v>0.1956490301</v>
      </c>
      <c r="Z33" s="7">
        <f t="shared" si="96"/>
        <v>0.4423223148</v>
      </c>
      <c r="AA33" s="7"/>
      <c r="AB33" s="7">
        <v>520.0</v>
      </c>
      <c r="AC33" s="1" t="s">
        <v>74</v>
      </c>
      <c r="AD33" s="7">
        <v>72.59</v>
      </c>
      <c r="AE33" s="7">
        <v>72.46</v>
      </c>
      <c r="AF33" s="7">
        <v>80.91</v>
      </c>
      <c r="AG33" s="7">
        <v>55.74</v>
      </c>
      <c r="AH33" s="7">
        <f t="shared" ref="AH33:AK33" si="99">(AD33-average(AD:AD))/stdev(AD:AD)</f>
        <v>0.327522899</v>
      </c>
      <c r="AI33" s="7">
        <f t="shared" si="99"/>
        <v>0.8126939654</v>
      </c>
      <c r="AJ33" s="7">
        <f t="shared" si="99"/>
        <v>1.1120667</v>
      </c>
      <c r="AK33" s="7">
        <f t="shared" si="99"/>
        <v>0.5764996888</v>
      </c>
      <c r="AL33" s="7">
        <f t="shared" si="23"/>
        <v>0.7071958133</v>
      </c>
      <c r="AM33" s="7">
        <f t="shared" si="12"/>
        <v>0.8409493524</v>
      </c>
      <c r="AN33" s="1"/>
      <c r="AO33" s="7">
        <f t="shared" si="13"/>
        <v>0.3210809407</v>
      </c>
      <c r="AP33" s="7">
        <v>0.4071629971</v>
      </c>
      <c r="AQ33" s="7">
        <f t="shared" si="14"/>
        <v>0.3426014548</v>
      </c>
      <c r="AR33" s="1"/>
      <c r="AS33" s="1"/>
      <c r="AT33" s="1"/>
      <c r="AU33" s="1"/>
    </row>
    <row r="34">
      <c r="A34" s="7">
        <v>1459.0</v>
      </c>
      <c r="B34" s="1" t="s">
        <v>195</v>
      </c>
      <c r="C34" s="7">
        <v>4.0</v>
      </c>
      <c r="D34" s="7">
        <v>1.0</v>
      </c>
      <c r="E34" s="7">
        <f t="shared" ref="E34:F34" si="100">(C34-average(C:C))/stdev(C:C)</f>
        <v>0.2817494464</v>
      </c>
      <c r="F34" s="7">
        <f t="shared" si="100"/>
        <v>0.4314631397</v>
      </c>
      <c r="G34" s="7">
        <f t="shared" si="4"/>
        <v>0.356606293</v>
      </c>
      <c r="H34" s="7">
        <f t="shared" si="5"/>
        <v>0.5971652142</v>
      </c>
      <c r="I34" s="7"/>
      <c r="J34" s="1" t="s">
        <v>195</v>
      </c>
      <c r="K34" s="1" t="s">
        <v>196</v>
      </c>
      <c r="L34" s="7">
        <v>0.0</v>
      </c>
      <c r="M34" s="7">
        <v>0.0</v>
      </c>
      <c r="N34" s="7">
        <f t="shared" si="6"/>
        <v>0</v>
      </c>
      <c r="O34" s="7">
        <f t="shared" si="7"/>
        <v>-0.5796519257</v>
      </c>
      <c r="P34" s="7">
        <f t="shared" si="8"/>
        <v>-0.7613487543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7"/>
      <c r="AB34" s="7">
        <v>1459.0</v>
      </c>
      <c r="AC34" s="1" t="s">
        <v>195</v>
      </c>
      <c r="AD34" s="7">
        <v>89.84</v>
      </c>
      <c r="AE34" s="7">
        <v>79.69</v>
      </c>
      <c r="AF34" s="7">
        <v>88.28</v>
      </c>
      <c r="AG34" s="7">
        <v>64.06</v>
      </c>
      <c r="AH34" s="7">
        <f t="shared" ref="AH34:AK34" si="101">(AD34-average(AD:AD))/stdev(AD:AD)</f>
        <v>1.324383066</v>
      </c>
      <c r="AI34" s="7">
        <f t="shared" si="101"/>
        <v>1.254230586</v>
      </c>
      <c r="AJ34" s="7">
        <f t="shared" si="101"/>
        <v>1.674792608</v>
      </c>
      <c r="AK34" s="7">
        <f t="shared" si="101"/>
        <v>1.118362731</v>
      </c>
      <c r="AL34" s="7">
        <f t="shared" si="23"/>
        <v>1.342942247</v>
      </c>
      <c r="AM34" s="7">
        <f t="shared" si="12"/>
        <v>1.158853851</v>
      </c>
      <c r="AN34" s="1"/>
      <c r="AO34" s="7">
        <f t="shared" si="13"/>
        <v>0.3315567702</v>
      </c>
      <c r="AP34" s="1"/>
      <c r="AQ34" s="7">
        <f t="shared" si="14"/>
        <v>0.3315567702</v>
      </c>
      <c r="AR34" s="1"/>
      <c r="AS34" s="1"/>
      <c r="AT34" s="1"/>
      <c r="AU34" s="1"/>
    </row>
    <row r="35">
      <c r="A35" s="7">
        <v>755.0</v>
      </c>
      <c r="B35" s="1" t="s">
        <v>84</v>
      </c>
      <c r="C35" s="7">
        <v>4.0</v>
      </c>
      <c r="D35" s="7">
        <v>1.0</v>
      </c>
      <c r="E35" s="7">
        <f t="shared" ref="E35:F35" si="102">(C35-average(C:C))/stdev(C:C)</f>
        <v>0.2817494464</v>
      </c>
      <c r="F35" s="7">
        <f t="shared" si="102"/>
        <v>0.4314631397</v>
      </c>
      <c r="G35" s="7">
        <f t="shared" si="4"/>
        <v>0.356606293</v>
      </c>
      <c r="H35" s="7">
        <f t="shared" si="5"/>
        <v>0.5971652142</v>
      </c>
      <c r="I35" s="7"/>
      <c r="J35" s="1" t="s">
        <v>84</v>
      </c>
      <c r="K35" s="8" t="s">
        <v>197</v>
      </c>
      <c r="L35" s="7">
        <v>60.4</v>
      </c>
      <c r="M35" s="7">
        <v>8.0</v>
      </c>
      <c r="N35" s="7">
        <f t="shared" si="6"/>
        <v>26.00021948</v>
      </c>
      <c r="O35" s="7">
        <f t="shared" si="7"/>
        <v>-0.3611745034</v>
      </c>
      <c r="P35" s="7">
        <f t="shared" si="8"/>
        <v>-0.6009779559</v>
      </c>
      <c r="Q35" s="1"/>
      <c r="R35" s="1" t="s">
        <v>84</v>
      </c>
      <c r="S35" s="9">
        <v>6700.0</v>
      </c>
      <c r="T35" s="9">
        <v>22300.0</v>
      </c>
      <c r="U35" s="10">
        <f t="shared" ref="U35:U37" si="105">if(T35=0, 0, LOG10(T35))</f>
        <v>4.348304863</v>
      </c>
      <c r="V35" s="26">
        <f t="shared" ref="V35:V37" si="106">if(or(S35="-", and(S35=0, not(T35=0))), "", if(T35+S35=0, 0, (T35-S35)/S35))</f>
        <v>2.328358209</v>
      </c>
      <c r="W35" s="7">
        <f t="shared" ref="W35:W37" si="107">(U35-average(U:U))/stdev(U:U)</f>
        <v>0.5190821598</v>
      </c>
      <c r="X35" s="12">
        <f t="shared" ref="X35:X37" si="108">if(V35,(V35-average(V:V))/stdev(V:V), "")</f>
        <v>-0.141928611</v>
      </c>
      <c r="Y35" s="11">
        <f t="shared" ref="Y35:Y37" si="109">if(X35, average(X35, W35), W35)</f>
        <v>0.1885767744</v>
      </c>
      <c r="Z35" s="7">
        <f t="shared" ref="Z35:Z37" si="110">if(Y35, if(Y35 &gt; 0, Y35^0.5, -(ABS(Y35)^0.5)), "")</f>
        <v>0.4342542739</v>
      </c>
      <c r="AA35" s="7"/>
      <c r="AB35" s="7">
        <v>755.0</v>
      </c>
      <c r="AC35" s="1" t="s">
        <v>84</v>
      </c>
      <c r="AD35" s="7">
        <v>83.22</v>
      </c>
      <c r="AE35" s="7">
        <v>80.67</v>
      </c>
      <c r="AF35" s="7">
        <v>84.62</v>
      </c>
      <c r="AG35" s="7">
        <v>52.18</v>
      </c>
      <c r="AH35" s="7">
        <f t="shared" ref="AH35:AK35" si="103">(AD35-average(AD:AD))/stdev(AD:AD)</f>
        <v>0.9418199177</v>
      </c>
      <c r="AI35" s="7">
        <f t="shared" si="103"/>
        <v>1.314079256</v>
      </c>
      <c r="AJ35" s="7">
        <f t="shared" si="103"/>
        <v>1.395338494</v>
      </c>
      <c r="AK35" s="7">
        <f t="shared" si="103"/>
        <v>0.3446448295</v>
      </c>
      <c r="AL35" s="7">
        <f t="shared" si="23"/>
        <v>0.9989706242</v>
      </c>
      <c r="AM35" s="7">
        <f t="shared" si="12"/>
        <v>0.9994851796</v>
      </c>
      <c r="AN35" s="1"/>
      <c r="AO35" s="7">
        <f t="shared" si="13"/>
        <v>0.357481678</v>
      </c>
      <c r="AP35" s="7">
        <v>0.2301258345</v>
      </c>
      <c r="AQ35" s="7">
        <f t="shared" si="14"/>
        <v>0.3256427171</v>
      </c>
      <c r="AR35" s="1"/>
      <c r="AS35" s="1"/>
      <c r="AT35" s="1"/>
      <c r="AU35" s="1"/>
    </row>
    <row r="36">
      <c r="A36" s="7">
        <v>1349.0</v>
      </c>
      <c r="B36" s="1" t="s">
        <v>86</v>
      </c>
      <c r="C36" s="7">
        <v>4.0</v>
      </c>
      <c r="D36" s="7">
        <v>1.0</v>
      </c>
      <c r="E36" s="7">
        <f t="shared" ref="E36:F36" si="104">(C36-average(C:C))/stdev(C:C)</f>
        <v>0.2817494464</v>
      </c>
      <c r="F36" s="7">
        <f t="shared" si="104"/>
        <v>0.4314631397</v>
      </c>
      <c r="G36" s="7">
        <f t="shared" si="4"/>
        <v>0.356606293</v>
      </c>
      <c r="H36" s="7">
        <f t="shared" si="5"/>
        <v>0.5971652142</v>
      </c>
      <c r="I36" s="7"/>
      <c r="J36" s="1" t="s">
        <v>86</v>
      </c>
      <c r="K36" s="8" t="s">
        <v>198</v>
      </c>
      <c r="L36" s="7">
        <v>52.3</v>
      </c>
      <c r="M36" s="7">
        <v>2.0</v>
      </c>
      <c r="N36" s="7">
        <f t="shared" si="6"/>
        <v>42.363</v>
      </c>
      <c r="O36" s="7">
        <f t="shared" si="7"/>
        <v>-0.223679583</v>
      </c>
      <c r="P36" s="7">
        <f t="shared" si="8"/>
        <v>-0.4729477593</v>
      </c>
      <c r="Q36" s="1"/>
      <c r="R36" s="1" t="s">
        <v>86</v>
      </c>
      <c r="S36" s="9">
        <v>116.0</v>
      </c>
      <c r="T36" s="9">
        <v>7400.0</v>
      </c>
      <c r="U36" s="10">
        <f t="shared" si="105"/>
        <v>3.86923172</v>
      </c>
      <c r="V36" s="26">
        <f t="shared" si="106"/>
        <v>62.79310345</v>
      </c>
      <c r="W36" s="7">
        <f t="shared" si="107"/>
        <v>0.3033304533</v>
      </c>
      <c r="X36" s="12">
        <f t="shared" si="108"/>
        <v>0.181985896</v>
      </c>
      <c r="Y36" s="11">
        <f t="shared" si="109"/>
        <v>0.2426581746</v>
      </c>
      <c r="Z36" s="7">
        <f t="shared" si="110"/>
        <v>0.4926034659</v>
      </c>
      <c r="AA36" s="7"/>
      <c r="AB36" s="7">
        <v>1349.0</v>
      </c>
      <c r="AC36" s="1" t="s">
        <v>86</v>
      </c>
      <c r="AD36" s="7">
        <v>83.45</v>
      </c>
      <c r="AE36" s="7">
        <v>79.88</v>
      </c>
      <c r="AF36" s="7">
        <v>73.1</v>
      </c>
      <c r="AG36" s="7">
        <v>60.21</v>
      </c>
      <c r="AH36" s="7">
        <f t="shared" ref="AH36:AK36" si="111">(AD36-average(AD:AD))/stdev(AD:AD)</f>
        <v>0.9551113866</v>
      </c>
      <c r="AI36" s="7">
        <f t="shared" si="111"/>
        <v>1.265833899</v>
      </c>
      <c r="AJ36" s="7">
        <f t="shared" si="111"/>
        <v>0.5157452159</v>
      </c>
      <c r="AK36" s="7">
        <f t="shared" si="111"/>
        <v>0.8676208183</v>
      </c>
      <c r="AL36" s="7">
        <f t="shared" si="23"/>
        <v>0.90107783</v>
      </c>
      <c r="AM36" s="7">
        <f t="shared" si="12"/>
        <v>0.9492511944</v>
      </c>
      <c r="AN36" s="1"/>
      <c r="AO36" s="7">
        <f t="shared" si="13"/>
        <v>0.3915180288</v>
      </c>
      <c r="AP36" s="7">
        <v>0.04777167718</v>
      </c>
      <c r="AQ36" s="7">
        <f t="shared" si="14"/>
        <v>0.3055814409</v>
      </c>
      <c r="AR36" s="1"/>
      <c r="AS36" s="1"/>
      <c r="AT36" s="1"/>
      <c r="AU36" s="1"/>
    </row>
    <row r="37">
      <c r="A37" s="7">
        <v>541.0</v>
      </c>
      <c r="B37" s="1" t="s">
        <v>80</v>
      </c>
      <c r="C37" s="7">
        <v>4.0</v>
      </c>
      <c r="D37" s="7">
        <v>1.0</v>
      </c>
      <c r="E37" s="7">
        <f t="shared" ref="E37:F37" si="112">(C37-average(C:C))/stdev(C:C)</f>
        <v>0.2817494464</v>
      </c>
      <c r="F37" s="7">
        <f t="shared" si="112"/>
        <v>0.4314631397</v>
      </c>
      <c r="G37" s="7">
        <f t="shared" si="4"/>
        <v>0.356606293</v>
      </c>
      <c r="H37" s="7">
        <f t="shared" si="5"/>
        <v>0.5971652142</v>
      </c>
      <c r="I37" s="7"/>
      <c r="J37" s="1" t="s">
        <v>80</v>
      </c>
      <c r="K37" s="8" t="s">
        <v>199</v>
      </c>
      <c r="L37" s="7">
        <v>60.9</v>
      </c>
      <c r="M37" s="7">
        <v>8.0</v>
      </c>
      <c r="N37" s="7">
        <f t="shared" si="6"/>
        <v>26.21545309</v>
      </c>
      <c r="O37" s="7">
        <f t="shared" si="7"/>
        <v>-0.3593659155</v>
      </c>
      <c r="P37" s="7">
        <f t="shared" si="8"/>
        <v>-0.5994713634</v>
      </c>
      <c r="Q37" s="1"/>
      <c r="R37" s="1" t="s">
        <v>80</v>
      </c>
      <c r="S37" s="7">
        <v>0.0</v>
      </c>
      <c r="T37" s="9">
        <v>25900.0</v>
      </c>
      <c r="U37" s="10">
        <f t="shared" si="105"/>
        <v>4.413299764</v>
      </c>
      <c r="V37" s="26" t="str">
        <f t="shared" si="106"/>
        <v/>
      </c>
      <c r="W37" s="7">
        <f t="shared" si="107"/>
        <v>0.548352765</v>
      </c>
      <c r="X37" s="12" t="str">
        <f t="shared" si="108"/>
        <v/>
      </c>
      <c r="Y37" s="11">
        <f t="shared" si="109"/>
        <v>0.548352765</v>
      </c>
      <c r="Z37" s="7">
        <f t="shared" si="110"/>
        <v>0.7405084503</v>
      </c>
      <c r="AA37" s="7"/>
      <c r="AB37" s="7">
        <v>541.0</v>
      </c>
      <c r="AC37" s="1" t="s">
        <v>80</v>
      </c>
      <c r="AD37" s="7">
        <v>86.85</v>
      </c>
      <c r="AE37" s="7">
        <v>64.6</v>
      </c>
      <c r="AF37" s="7">
        <v>75.45</v>
      </c>
      <c r="AG37" s="7">
        <v>55.28</v>
      </c>
      <c r="AH37" s="7">
        <f t="shared" ref="AH37:AK37" si="113">(AD37-average(AD:AD))/stdev(AD:AD)</f>
        <v>1.15159397</v>
      </c>
      <c r="AI37" s="7">
        <f t="shared" si="113"/>
        <v>0.3326831998</v>
      </c>
      <c r="AJ37" s="7">
        <f t="shared" si="113"/>
        <v>0.6951761363</v>
      </c>
      <c r="AK37" s="7">
        <f t="shared" si="113"/>
        <v>0.5465409148</v>
      </c>
      <c r="AL37" s="7">
        <f t="shared" si="23"/>
        <v>0.6814985553</v>
      </c>
      <c r="AM37" s="7">
        <f t="shared" si="12"/>
        <v>0.8255292577</v>
      </c>
      <c r="AN37" s="1"/>
      <c r="AO37" s="7">
        <f t="shared" si="13"/>
        <v>0.3909328897</v>
      </c>
      <c r="AP37" s="7">
        <v>-0.01430157277</v>
      </c>
      <c r="AQ37" s="7">
        <f t="shared" si="14"/>
        <v>0.2896242741</v>
      </c>
      <c r="AR37" s="1"/>
      <c r="AS37" s="1"/>
      <c r="AT37" s="1"/>
      <c r="AU37" s="1"/>
    </row>
    <row r="38">
      <c r="A38" s="7">
        <v>1462.0</v>
      </c>
      <c r="B38" s="1" t="s">
        <v>200</v>
      </c>
      <c r="C38" s="7">
        <v>4.0</v>
      </c>
      <c r="D38" s="7">
        <v>1.0</v>
      </c>
      <c r="E38" s="7">
        <f t="shared" ref="E38:F38" si="114">(C38-average(C:C))/stdev(C:C)</f>
        <v>0.2817494464</v>
      </c>
      <c r="F38" s="7">
        <f t="shared" si="114"/>
        <v>0.4314631397</v>
      </c>
      <c r="G38" s="7">
        <f t="shared" si="4"/>
        <v>0.356606293</v>
      </c>
      <c r="H38" s="7">
        <f t="shared" si="5"/>
        <v>0.5971652142</v>
      </c>
      <c r="I38" s="7"/>
      <c r="J38" s="1" t="s">
        <v>200</v>
      </c>
      <c r="K38" s="8" t="s">
        <v>201</v>
      </c>
      <c r="L38" s="7">
        <v>10.0</v>
      </c>
      <c r="M38" s="7">
        <v>0.0</v>
      </c>
      <c r="N38" s="7">
        <f t="shared" si="6"/>
        <v>10</v>
      </c>
      <c r="O38" s="7">
        <f t="shared" si="7"/>
        <v>-0.4956228573</v>
      </c>
      <c r="P38" s="7">
        <f t="shared" si="8"/>
        <v>-0.7040048702</v>
      </c>
      <c r="Q38" s="1"/>
      <c r="R38" s="1"/>
      <c r="S38" s="1"/>
      <c r="T38" s="1"/>
      <c r="U38" s="1"/>
      <c r="V38" s="26"/>
      <c r="W38" s="1"/>
      <c r="X38" s="1"/>
      <c r="Y38" s="1"/>
      <c r="Z38" s="1"/>
      <c r="AA38" s="7"/>
      <c r="AB38" s="7">
        <v>1462.0</v>
      </c>
      <c r="AC38" s="1" t="s">
        <v>200</v>
      </c>
      <c r="AD38" s="7">
        <v>78.13</v>
      </c>
      <c r="AE38" s="7">
        <v>75.78</v>
      </c>
      <c r="AF38" s="7">
        <v>85.16</v>
      </c>
      <c r="AG38" s="7">
        <v>53.91</v>
      </c>
      <c r="AH38" s="7">
        <f t="shared" ref="AH38:AK38" si="115">(AD38-average(AD:AD))/stdev(AD:AD)</f>
        <v>0.6476739323</v>
      </c>
      <c r="AI38" s="7">
        <f t="shared" si="115"/>
        <v>1.015446604</v>
      </c>
      <c r="AJ38" s="7">
        <f t="shared" si="115"/>
        <v>1.436569428</v>
      </c>
      <c r="AK38" s="7">
        <f t="shared" si="115"/>
        <v>0.4573158707</v>
      </c>
      <c r="AL38" s="7">
        <f t="shared" si="23"/>
        <v>0.8892514589</v>
      </c>
      <c r="AM38" s="7">
        <f t="shared" si="12"/>
        <v>0.9430013038</v>
      </c>
      <c r="AN38" s="1"/>
      <c r="AO38" s="7">
        <f t="shared" si="13"/>
        <v>0.2787205492</v>
      </c>
      <c r="AP38" s="1"/>
      <c r="AQ38" s="7">
        <f t="shared" si="14"/>
        <v>0.2787205492</v>
      </c>
      <c r="AR38" s="1"/>
      <c r="AS38" s="1"/>
      <c r="AT38" s="1"/>
      <c r="AU38" s="1"/>
    </row>
    <row r="39">
      <c r="A39" s="7">
        <v>505.0</v>
      </c>
      <c r="B39" s="1" t="s">
        <v>68</v>
      </c>
      <c r="C39" s="7">
        <v>4.0</v>
      </c>
      <c r="D39" s="7">
        <v>1.0</v>
      </c>
      <c r="E39" s="7">
        <f t="shared" ref="E39:F39" si="116">(C39-average(C:C))/stdev(C:C)</f>
        <v>0.2817494464</v>
      </c>
      <c r="F39" s="7">
        <f t="shared" si="116"/>
        <v>0.4314631397</v>
      </c>
      <c r="G39" s="7">
        <f t="shared" si="4"/>
        <v>0.356606293</v>
      </c>
      <c r="H39" s="7">
        <f t="shared" si="5"/>
        <v>0.5971652142</v>
      </c>
      <c r="I39" s="7"/>
      <c r="J39" s="1" t="s">
        <v>68</v>
      </c>
      <c r="K39" s="8" t="s">
        <v>202</v>
      </c>
      <c r="L39" s="7">
        <v>86.5</v>
      </c>
      <c r="M39" s="7">
        <v>8.0</v>
      </c>
      <c r="N39" s="7">
        <f t="shared" si="6"/>
        <v>37.23541367</v>
      </c>
      <c r="O39" s="7">
        <f t="shared" si="7"/>
        <v>-0.2667662134</v>
      </c>
      <c r="P39" s="7">
        <f t="shared" si="8"/>
        <v>-0.5164941562</v>
      </c>
      <c r="Q39" s="1"/>
      <c r="R39" s="1" t="s">
        <v>68</v>
      </c>
      <c r="S39" s="9">
        <v>6500.0</v>
      </c>
      <c r="T39" s="9">
        <v>21300.0</v>
      </c>
      <c r="U39" s="10">
        <f t="shared" ref="U39:U43" si="119">if(T39=0, 0, LOG10(T39))</f>
        <v>4.328379603</v>
      </c>
      <c r="V39" s="26">
        <f t="shared" ref="V39:V43" si="120">if(or(S39="-", and(S39=0, not(T39=0))), "", if(T39+S39=0, 0, (T39-S39)/S39))</f>
        <v>2.276923077</v>
      </c>
      <c r="W39" s="7">
        <f t="shared" ref="W39:W43" si="121">(U39-average(U:U))/stdev(U:U)</f>
        <v>0.5101087727</v>
      </c>
      <c r="X39" s="12">
        <f t="shared" ref="X39:X43" si="122">if(V39,(V39-average(V:V))/stdev(V:V), "")</f>
        <v>-0.1422041531</v>
      </c>
      <c r="Y39" s="11">
        <f t="shared" ref="Y39:Y43" si="123">if(X39, average(X39, W39), W39)</f>
        <v>0.1839523098</v>
      </c>
      <c r="Z39" s="7">
        <f t="shared" ref="Z39:Z43" si="124">if(Y39, if(Y39 &gt; 0, Y39^0.5, -(ABS(Y39)^0.5)), "")</f>
        <v>0.428896619</v>
      </c>
      <c r="AA39" s="7"/>
      <c r="AB39" s="7">
        <v>505.0</v>
      </c>
      <c r="AC39" s="1" t="s">
        <v>68</v>
      </c>
      <c r="AD39" s="7">
        <v>57.33</v>
      </c>
      <c r="AE39" s="7">
        <v>74.23</v>
      </c>
      <c r="AF39" s="7">
        <v>70.06</v>
      </c>
      <c r="AG39" s="7">
        <v>57.16</v>
      </c>
      <c r="AH39" s="7">
        <f t="shared" ref="AH39:AK39" si="117">(AD39-average(AD:AD))/stdev(AD:AD)</f>
        <v>-0.5543371674</v>
      </c>
      <c r="AI39" s="7">
        <f t="shared" si="117"/>
        <v>0.9207879928</v>
      </c>
      <c r="AJ39" s="7">
        <f t="shared" si="117"/>
        <v>0.2836303233</v>
      </c>
      <c r="AK39" s="7">
        <f t="shared" si="117"/>
        <v>0.6689811214</v>
      </c>
      <c r="AL39" s="7">
        <f t="shared" si="23"/>
        <v>0.3297655675</v>
      </c>
      <c r="AM39" s="7">
        <f t="shared" si="12"/>
        <v>0.5742521811</v>
      </c>
      <c r="AN39" s="1"/>
      <c r="AO39" s="7">
        <f t="shared" si="13"/>
        <v>0.2709549645</v>
      </c>
      <c r="AP39" s="7">
        <v>0.2820912117</v>
      </c>
      <c r="AQ39" s="7">
        <f t="shared" si="14"/>
        <v>0.2737390263</v>
      </c>
      <c r="AR39" s="1"/>
      <c r="AS39" s="1"/>
      <c r="AT39" s="1"/>
      <c r="AU39" s="1"/>
    </row>
    <row r="40">
      <c r="A40" s="7">
        <v>1062.0</v>
      </c>
      <c r="B40" s="1" t="s">
        <v>90</v>
      </c>
      <c r="C40" s="7">
        <v>4.0</v>
      </c>
      <c r="D40" s="7">
        <v>1.0</v>
      </c>
      <c r="E40" s="7">
        <f t="shared" ref="E40:F40" si="118">(C40-average(C:C))/stdev(C:C)</f>
        <v>0.2817494464</v>
      </c>
      <c r="F40" s="7">
        <f t="shared" si="118"/>
        <v>0.4314631397</v>
      </c>
      <c r="G40" s="7">
        <f t="shared" si="4"/>
        <v>0.356606293</v>
      </c>
      <c r="H40" s="7">
        <f t="shared" si="5"/>
        <v>0.5971652142</v>
      </c>
      <c r="I40" s="7"/>
      <c r="J40" s="1" t="s">
        <v>90</v>
      </c>
      <c r="K40" s="8" t="s">
        <v>203</v>
      </c>
      <c r="L40" s="7">
        <v>87.2</v>
      </c>
      <c r="M40" s="7">
        <v>5.0</v>
      </c>
      <c r="N40" s="7">
        <f t="shared" si="6"/>
        <v>51.490728</v>
      </c>
      <c r="O40" s="7">
        <f t="shared" si="7"/>
        <v>-0.1469801349</v>
      </c>
      <c r="P40" s="7">
        <f t="shared" si="8"/>
        <v>-0.3833798833</v>
      </c>
      <c r="Q40" s="1"/>
      <c r="R40" s="1" t="s">
        <v>90</v>
      </c>
      <c r="S40" s="9">
        <v>26567.0</v>
      </c>
      <c r="T40" s="9">
        <v>8400.0</v>
      </c>
      <c r="U40" s="10">
        <f t="shared" si="119"/>
        <v>3.924279286</v>
      </c>
      <c r="V40" s="26">
        <f t="shared" si="120"/>
        <v>-0.6838182708</v>
      </c>
      <c r="W40" s="7">
        <f t="shared" si="121"/>
        <v>0.328121253</v>
      </c>
      <c r="X40" s="12">
        <f t="shared" si="122"/>
        <v>-0.1580650828</v>
      </c>
      <c r="Y40" s="11">
        <f t="shared" si="123"/>
        <v>0.08502808512</v>
      </c>
      <c r="Z40" s="7">
        <f t="shared" si="124"/>
        <v>0.2915957563</v>
      </c>
      <c r="AA40" s="7"/>
      <c r="AB40" s="7">
        <v>1062.0</v>
      </c>
      <c r="AC40" s="1" t="s">
        <v>90</v>
      </c>
      <c r="AD40" s="7">
        <v>80.25</v>
      </c>
      <c r="AE40" s="7">
        <v>70.0</v>
      </c>
      <c r="AF40" s="7">
        <v>69.31</v>
      </c>
      <c r="AG40" s="7">
        <v>43.79</v>
      </c>
      <c r="AH40" s="7">
        <f t="shared" ref="AH40:AK40" si="125">(AD40-average(AD:AD))/stdev(AD:AD)</f>
        <v>0.770186602</v>
      </c>
      <c r="AI40" s="7">
        <f t="shared" si="125"/>
        <v>0.6624615884</v>
      </c>
      <c r="AJ40" s="7">
        <f t="shared" si="125"/>
        <v>0.2263651359</v>
      </c>
      <c r="AK40" s="7">
        <f t="shared" si="125"/>
        <v>-0.2017771564</v>
      </c>
      <c r="AL40" s="7">
        <f t="shared" si="23"/>
        <v>0.3643090425</v>
      </c>
      <c r="AM40" s="7">
        <f t="shared" si="12"/>
        <v>0.6035801873</v>
      </c>
      <c r="AN40" s="1"/>
      <c r="AO40" s="7">
        <f t="shared" si="13"/>
        <v>0.2772403186</v>
      </c>
      <c r="AP40" s="7">
        <v>0.2549172765</v>
      </c>
      <c r="AQ40" s="7">
        <f t="shared" si="14"/>
        <v>0.2716595581</v>
      </c>
      <c r="AR40" s="1"/>
      <c r="AS40" s="1"/>
      <c r="AT40" s="1"/>
      <c r="AU40" s="1"/>
    </row>
    <row r="41">
      <c r="A41" s="7">
        <v>1250.0</v>
      </c>
      <c r="B41" s="1" t="s">
        <v>102</v>
      </c>
      <c r="C41" s="7">
        <v>4.0</v>
      </c>
      <c r="D41" s="7">
        <v>1.0</v>
      </c>
      <c r="E41" s="7">
        <f t="shared" ref="E41:F41" si="126">(C41-average(C:C))/stdev(C:C)</f>
        <v>0.2817494464</v>
      </c>
      <c r="F41" s="7">
        <f t="shared" si="126"/>
        <v>0.4314631397</v>
      </c>
      <c r="G41" s="7">
        <f t="shared" si="4"/>
        <v>0.356606293</v>
      </c>
      <c r="H41" s="7">
        <f t="shared" si="5"/>
        <v>0.5971652142</v>
      </c>
      <c r="I41" s="7"/>
      <c r="J41" s="1" t="s">
        <v>102</v>
      </c>
      <c r="K41" s="8" t="s">
        <v>204</v>
      </c>
      <c r="L41" s="7">
        <v>38.7</v>
      </c>
      <c r="M41" s="7">
        <v>2.0</v>
      </c>
      <c r="N41" s="7">
        <f t="shared" si="6"/>
        <v>31.347</v>
      </c>
      <c r="O41" s="7">
        <f t="shared" si="7"/>
        <v>-0.3162460048</v>
      </c>
      <c r="P41" s="7">
        <f t="shared" si="8"/>
        <v>-0.5623575418</v>
      </c>
      <c r="Q41" s="1"/>
      <c r="R41" s="1" t="s">
        <v>102</v>
      </c>
      <c r="S41" s="9">
        <v>85900.0</v>
      </c>
      <c r="T41" s="9">
        <v>39100.0</v>
      </c>
      <c r="U41" s="10">
        <f t="shared" si="119"/>
        <v>4.592176757</v>
      </c>
      <c r="V41" s="26">
        <f t="shared" si="120"/>
        <v>-0.5448195576</v>
      </c>
      <c r="W41" s="7">
        <f t="shared" si="121"/>
        <v>0.6289104358</v>
      </c>
      <c r="X41" s="12">
        <f t="shared" si="122"/>
        <v>-0.1573204555</v>
      </c>
      <c r="Y41" s="11">
        <f t="shared" si="123"/>
        <v>0.2357949901</v>
      </c>
      <c r="Z41" s="7">
        <f t="shared" si="124"/>
        <v>0.4855872631</v>
      </c>
      <c r="AA41" s="7"/>
      <c r="AB41" s="7">
        <v>1250.0</v>
      </c>
      <c r="AC41" s="1" t="s">
        <v>102</v>
      </c>
      <c r="AD41" s="7">
        <v>80.08</v>
      </c>
      <c r="AE41" s="7">
        <v>69.29</v>
      </c>
      <c r="AF41" s="7">
        <v>66.41</v>
      </c>
      <c r="AG41" s="7">
        <v>44.97</v>
      </c>
      <c r="AH41" s="7">
        <f t="shared" ref="AH41:AK41" si="127">(AD41-average(AD:AD))/stdev(AD:AD)</f>
        <v>0.7603624728</v>
      </c>
      <c r="AI41" s="7">
        <f t="shared" si="127"/>
        <v>0.6191018373</v>
      </c>
      <c r="AJ41" s="7">
        <f t="shared" si="127"/>
        <v>0.004939744856</v>
      </c>
      <c r="AK41" s="7">
        <f t="shared" si="127"/>
        <v>-0.1249263884</v>
      </c>
      <c r="AL41" s="7">
        <f t="shared" si="23"/>
        <v>0.3148694166</v>
      </c>
      <c r="AM41" s="7">
        <f t="shared" si="12"/>
        <v>0.5611322631</v>
      </c>
      <c r="AN41" s="1"/>
      <c r="AO41" s="7">
        <f t="shared" si="13"/>
        <v>0.2703817996</v>
      </c>
      <c r="AP41" s="7">
        <v>0.162500447</v>
      </c>
      <c r="AQ41" s="7">
        <f t="shared" si="14"/>
        <v>0.2434114615</v>
      </c>
      <c r="AR41" s="1"/>
      <c r="AS41" s="1"/>
      <c r="AT41" s="1"/>
      <c r="AU41" s="1"/>
    </row>
    <row r="42">
      <c r="A42" s="7">
        <v>174.0</v>
      </c>
      <c r="B42" s="1" t="s">
        <v>79</v>
      </c>
      <c r="C42" s="7">
        <v>4.0</v>
      </c>
      <c r="D42" s="7">
        <v>1.0</v>
      </c>
      <c r="E42" s="7">
        <f t="shared" ref="E42:F42" si="128">(C42-average(C:C))/stdev(C:C)</f>
        <v>0.2817494464</v>
      </c>
      <c r="F42" s="7">
        <f t="shared" si="128"/>
        <v>0.4314631397</v>
      </c>
      <c r="G42" s="7">
        <f t="shared" si="4"/>
        <v>0.356606293</v>
      </c>
      <c r="H42" s="7">
        <f t="shared" si="5"/>
        <v>0.5971652142</v>
      </c>
      <c r="I42" s="7"/>
      <c r="J42" s="1" t="s">
        <v>79</v>
      </c>
      <c r="K42" s="8" t="s">
        <v>205</v>
      </c>
      <c r="L42" s="7">
        <v>86.5</v>
      </c>
      <c r="M42" s="7">
        <v>8.0</v>
      </c>
      <c r="N42" s="7">
        <f t="shared" si="6"/>
        <v>37.23541367</v>
      </c>
      <c r="O42" s="7">
        <f t="shared" si="7"/>
        <v>-0.2667662134</v>
      </c>
      <c r="P42" s="7">
        <f t="shared" si="8"/>
        <v>-0.5164941562</v>
      </c>
      <c r="Q42" s="1"/>
      <c r="R42" s="1" t="s">
        <v>79</v>
      </c>
      <c r="S42" s="9">
        <v>534300.0</v>
      </c>
      <c r="T42" s="9">
        <v>63100.0</v>
      </c>
      <c r="U42" s="10">
        <f t="shared" si="119"/>
        <v>4.800029359</v>
      </c>
      <c r="V42" s="26">
        <f t="shared" si="120"/>
        <v>-0.8819015534</v>
      </c>
      <c r="W42" s="7">
        <f t="shared" si="121"/>
        <v>0.7225173394</v>
      </c>
      <c r="X42" s="12">
        <f t="shared" si="122"/>
        <v>-0.1591262309</v>
      </c>
      <c r="Y42" s="11">
        <f t="shared" si="123"/>
        <v>0.2816955543</v>
      </c>
      <c r="Z42" s="7">
        <f t="shared" si="124"/>
        <v>0.5307499922</v>
      </c>
      <c r="AA42" s="7"/>
      <c r="AB42" s="7">
        <v>174.0</v>
      </c>
      <c r="AC42" s="1" t="s">
        <v>79</v>
      </c>
      <c r="AD42" s="7">
        <v>76.0</v>
      </c>
      <c r="AE42" s="7">
        <v>59.59</v>
      </c>
      <c r="AF42" s="7">
        <v>68.54</v>
      </c>
      <c r="AG42" s="7">
        <v>50.63</v>
      </c>
      <c r="AH42" s="7">
        <f t="shared" ref="AH42:AK42" si="129">(AD42-average(AD:AD))/stdev(AD:AD)</f>
        <v>0.5245833725</v>
      </c>
      <c r="AI42" s="7">
        <f t="shared" si="129"/>
        <v>0.02672213931</v>
      </c>
      <c r="AJ42" s="7">
        <f t="shared" si="129"/>
        <v>0.1675728769</v>
      </c>
      <c r="AK42" s="7">
        <f t="shared" si="129"/>
        <v>0.2436967868</v>
      </c>
      <c r="AL42" s="7">
        <f t="shared" si="23"/>
        <v>0.2406437939</v>
      </c>
      <c r="AM42" s="7">
        <f t="shared" si="12"/>
        <v>0.4905545779</v>
      </c>
      <c r="AN42" s="1"/>
      <c r="AO42" s="7">
        <f t="shared" si="13"/>
        <v>0.275493907</v>
      </c>
      <c r="AP42" s="7">
        <v>0.129571864</v>
      </c>
      <c r="AQ42" s="7">
        <f t="shared" si="14"/>
        <v>0.2390133963</v>
      </c>
      <c r="AR42" s="1"/>
      <c r="AS42" s="1"/>
      <c r="AT42" s="1"/>
      <c r="AU42" s="1"/>
    </row>
    <row r="43">
      <c r="A43" s="7">
        <v>1018.0</v>
      </c>
      <c r="B43" s="1" t="s">
        <v>91</v>
      </c>
      <c r="C43" s="7">
        <v>4.0</v>
      </c>
      <c r="D43" s="7">
        <v>1.0</v>
      </c>
      <c r="E43" s="7">
        <f t="shared" ref="E43:F43" si="130">(C43-average(C:C))/stdev(C:C)</f>
        <v>0.2817494464</v>
      </c>
      <c r="F43" s="7">
        <f t="shared" si="130"/>
        <v>0.4314631397</v>
      </c>
      <c r="G43" s="7">
        <f t="shared" si="4"/>
        <v>0.356606293</v>
      </c>
      <c r="H43" s="7">
        <f t="shared" si="5"/>
        <v>0.5971652142</v>
      </c>
      <c r="I43" s="7"/>
      <c r="J43" s="1" t="s">
        <v>91</v>
      </c>
      <c r="K43" s="8" t="s">
        <v>206</v>
      </c>
      <c r="L43" s="7">
        <v>58.5</v>
      </c>
      <c r="M43" s="7">
        <v>6.0</v>
      </c>
      <c r="N43" s="7">
        <f t="shared" si="6"/>
        <v>31.0892985</v>
      </c>
      <c r="O43" s="7">
        <f t="shared" si="7"/>
        <v>-0.3184114465</v>
      </c>
      <c r="P43" s="7">
        <f t="shared" si="8"/>
        <v>-0.5642795819</v>
      </c>
      <c r="Q43" s="1"/>
      <c r="R43" s="1" t="s">
        <v>91</v>
      </c>
      <c r="S43" s="9">
        <v>0.0</v>
      </c>
      <c r="T43" s="9">
        <v>4300.0</v>
      </c>
      <c r="U43" s="10">
        <f t="shared" si="119"/>
        <v>3.633468456</v>
      </c>
      <c r="V43" s="26" t="str">
        <f t="shared" si="120"/>
        <v/>
      </c>
      <c r="W43" s="7">
        <f t="shared" si="121"/>
        <v>0.1971539178</v>
      </c>
      <c r="X43" s="12" t="str">
        <f t="shared" si="122"/>
        <v/>
      </c>
      <c r="Y43" s="11">
        <f t="shared" si="123"/>
        <v>0.1971539178</v>
      </c>
      <c r="Z43" s="7">
        <f t="shared" si="124"/>
        <v>0.4440201773</v>
      </c>
      <c r="AA43" s="7"/>
      <c r="AB43" s="7">
        <v>1018.0</v>
      </c>
      <c r="AC43" s="1" t="s">
        <v>91</v>
      </c>
      <c r="AD43" s="7">
        <v>90.25</v>
      </c>
      <c r="AE43" s="7">
        <v>70.14</v>
      </c>
      <c r="AF43" s="7">
        <v>71.91</v>
      </c>
      <c r="AG43" s="7">
        <v>54.3</v>
      </c>
      <c r="AH43" s="7">
        <f t="shared" ref="AH43:AK43" si="131">(AD43-average(AD:AD))/stdev(AD:AD)</f>
        <v>1.348076554</v>
      </c>
      <c r="AI43" s="7">
        <f t="shared" si="131"/>
        <v>0.6710113985</v>
      </c>
      <c r="AJ43" s="7">
        <f t="shared" si="131"/>
        <v>0.424884452</v>
      </c>
      <c r="AK43" s="7">
        <f t="shared" si="131"/>
        <v>0.4827157008</v>
      </c>
      <c r="AL43" s="7">
        <f t="shared" si="23"/>
        <v>0.7316720262</v>
      </c>
      <c r="AM43" s="7">
        <f t="shared" si="12"/>
        <v>0.8553782942</v>
      </c>
      <c r="AN43" s="1"/>
      <c r="AO43" s="7">
        <f t="shared" si="13"/>
        <v>0.3330710259</v>
      </c>
      <c r="AP43" s="7">
        <v>-0.09405718907</v>
      </c>
      <c r="AQ43" s="7">
        <f t="shared" si="14"/>
        <v>0.2262889722</v>
      </c>
      <c r="AR43" s="1"/>
      <c r="AS43" s="1"/>
      <c r="AT43" s="1"/>
      <c r="AU43" s="1"/>
    </row>
    <row r="44">
      <c r="A44" s="7">
        <v>1529.0</v>
      </c>
      <c r="B44" s="1" t="s">
        <v>207</v>
      </c>
      <c r="C44" s="7">
        <v>4.0</v>
      </c>
      <c r="D44" s="7">
        <v>1.0</v>
      </c>
      <c r="E44" s="7">
        <f t="shared" ref="E44:F44" si="132">(C44-average(C:C))/stdev(C:C)</f>
        <v>0.2817494464</v>
      </c>
      <c r="F44" s="7">
        <f t="shared" si="132"/>
        <v>0.4314631397</v>
      </c>
      <c r="G44" s="7">
        <f t="shared" si="4"/>
        <v>0.356606293</v>
      </c>
      <c r="H44" s="7">
        <f t="shared" si="5"/>
        <v>0.5971652142</v>
      </c>
      <c r="I44" s="7"/>
      <c r="J44" s="1" t="s">
        <v>207</v>
      </c>
      <c r="K44" s="8" t="s">
        <v>208</v>
      </c>
      <c r="L44" s="7">
        <v>1.1</v>
      </c>
      <c r="M44" s="7">
        <v>0.0</v>
      </c>
      <c r="N44" s="7">
        <f t="shared" si="6"/>
        <v>1.1</v>
      </c>
      <c r="O44" s="7">
        <f t="shared" si="7"/>
        <v>-0.5704087282</v>
      </c>
      <c r="P44" s="7">
        <f t="shared" si="8"/>
        <v>-0.7552540819</v>
      </c>
      <c r="Q44" s="1"/>
      <c r="R44" s="1"/>
      <c r="S44" s="1"/>
      <c r="T44" s="1"/>
      <c r="U44" s="1"/>
      <c r="V44" s="26"/>
      <c r="W44" s="1"/>
      <c r="X44" s="1"/>
      <c r="Y44" s="1"/>
      <c r="Z44" s="1"/>
      <c r="AA44" s="7"/>
      <c r="AB44" s="7">
        <v>1529.0</v>
      </c>
      <c r="AC44" s="1" t="s">
        <v>207</v>
      </c>
      <c r="AD44" s="7">
        <v>74.22</v>
      </c>
      <c r="AE44" s="7">
        <v>79.69</v>
      </c>
      <c r="AF44" s="7">
        <v>71.88</v>
      </c>
      <c r="AG44" s="7">
        <v>56.25</v>
      </c>
      <c r="AH44" s="7">
        <f t="shared" ref="AH44:AK44" si="133">(AD44-average(AD:AD))/stdev(AD:AD)</f>
        <v>0.4217189611</v>
      </c>
      <c r="AI44" s="7">
        <f t="shared" si="133"/>
        <v>1.254230586</v>
      </c>
      <c r="AJ44" s="7">
        <f t="shared" si="133"/>
        <v>0.4225938445</v>
      </c>
      <c r="AK44" s="7">
        <f t="shared" si="133"/>
        <v>0.6097148512</v>
      </c>
      <c r="AL44" s="7">
        <f t="shared" si="23"/>
        <v>0.6770645606</v>
      </c>
      <c r="AM44" s="7">
        <f t="shared" si="12"/>
        <v>0.8228393286</v>
      </c>
      <c r="AN44" s="1"/>
      <c r="AO44" s="7">
        <f t="shared" si="13"/>
        <v>0.221583487</v>
      </c>
      <c r="AP44" s="1"/>
      <c r="AQ44" s="7">
        <f t="shared" si="14"/>
        <v>0.221583487</v>
      </c>
      <c r="AR44" s="1"/>
      <c r="AS44" s="1"/>
      <c r="AT44" s="1"/>
      <c r="AU44" s="1"/>
    </row>
    <row r="45">
      <c r="A45" s="7">
        <v>200.0</v>
      </c>
      <c r="B45" s="1" t="s">
        <v>96</v>
      </c>
      <c r="C45" s="7">
        <v>4.0</v>
      </c>
      <c r="D45" s="7">
        <v>1.0</v>
      </c>
      <c r="E45" s="7">
        <f t="shared" ref="E45:F45" si="134">(C45-average(C:C))/stdev(C:C)</f>
        <v>0.2817494464</v>
      </c>
      <c r="F45" s="7">
        <f t="shared" si="134"/>
        <v>0.4314631397</v>
      </c>
      <c r="G45" s="7">
        <f t="shared" si="4"/>
        <v>0.356606293</v>
      </c>
      <c r="H45" s="7">
        <f t="shared" si="5"/>
        <v>0.5971652142</v>
      </c>
      <c r="I45" s="7"/>
      <c r="J45" s="1" t="s">
        <v>96</v>
      </c>
      <c r="K45" s="8" t="s">
        <v>209</v>
      </c>
      <c r="L45" s="7">
        <v>48.6</v>
      </c>
      <c r="M45" s="7">
        <v>8.0</v>
      </c>
      <c r="N45" s="7">
        <f t="shared" si="6"/>
        <v>20.92070641</v>
      </c>
      <c r="O45" s="7">
        <f t="shared" si="7"/>
        <v>-0.4038571787</v>
      </c>
      <c r="P45" s="7">
        <f t="shared" si="8"/>
        <v>-0.6354975835</v>
      </c>
      <c r="Q45" s="1"/>
      <c r="R45" s="1" t="s">
        <v>96</v>
      </c>
      <c r="S45" s="9">
        <v>1056.0</v>
      </c>
      <c r="T45" s="9">
        <v>22800.0</v>
      </c>
      <c r="U45" s="10">
        <f t="shared" ref="U45:U46" si="137">if(T45=0, 0, LOG10(T45))</f>
        <v>4.357934847</v>
      </c>
      <c r="V45" s="26">
        <f t="shared" ref="V45:V46" si="138">if(or(S45="-", and(S45=0, not(T45=0))), "", if(T45+S45=0, 0, (T45-S45)/S45))</f>
        <v>20.59090909</v>
      </c>
      <c r="W45" s="7">
        <f t="shared" ref="W45:W46" si="139">(U45-average(U:U))/stdev(U:U)</f>
        <v>0.5234190455</v>
      </c>
      <c r="X45" s="12">
        <f t="shared" ref="X45:X46" si="140">if(V45,(V45-average(V:V))/stdev(V:V), "")</f>
        <v>-0.04409465596</v>
      </c>
      <c r="Y45" s="11">
        <f t="shared" ref="Y45:Y46" si="141">if(X45, average(X45, W45), W45)</f>
        <v>0.2396621948</v>
      </c>
      <c r="Z45" s="7">
        <f t="shared" ref="Z45:Z46" si="142">if(Y45, if(Y45 &gt; 0, Y45^0.5, -(ABS(Y45)^0.5)), "")</f>
        <v>0.4895530561</v>
      </c>
      <c r="AA45" s="7"/>
      <c r="AB45" s="7">
        <v>200.0</v>
      </c>
      <c r="AC45" s="1" t="s">
        <v>96</v>
      </c>
      <c r="AD45" s="7">
        <v>72.3</v>
      </c>
      <c r="AE45" s="7">
        <v>64.07</v>
      </c>
      <c r="AF45" s="7">
        <v>72.3</v>
      </c>
      <c r="AG45" s="7">
        <v>56.55</v>
      </c>
      <c r="AH45" s="7">
        <f t="shared" ref="AH45:AK45" si="135">(AD45-average(AD:AD))/stdev(AD:AD)</f>
        <v>0.3107640904</v>
      </c>
      <c r="AI45" s="7">
        <f t="shared" si="135"/>
        <v>0.3003160617</v>
      </c>
      <c r="AJ45" s="7">
        <f t="shared" si="135"/>
        <v>0.4546623494</v>
      </c>
      <c r="AK45" s="7">
        <f t="shared" si="135"/>
        <v>0.6292531821</v>
      </c>
      <c r="AL45" s="7">
        <f t="shared" si="23"/>
        <v>0.4237489209</v>
      </c>
      <c r="AM45" s="7">
        <f t="shared" si="12"/>
        <v>0.6509599995</v>
      </c>
      <c r="AN45" s="1"/>
      <c r="AO45" s="7">
        <f t="shared" si="13"/>
        <v>0.2755451716</v>
      </c>
      <c r="AP45" s="7">
        <v>0.01331029776</v>
      </c>
      <c r="AQ45" s="7">
        <f t="shared" si="14"/>
        <v>0.2099864531</v>
      </c>
      <c r="AR45" s="1"/>
      <c r="AS45" s="1"/>
      <c r="AT45" s="1"/>
      <c r="AU45" s="1"/>
    </row>
    <row r="46">
      <c r="A46" s="7">
        <v>1397.0</v>
      </c>
      <c r="B46" s="8" t="s">
        <v>135</v>
      </c>
      <c r="C46" s="7">
        <v>4.0</v>
      </c>
      <c r="D46" s="7">
        <v>1.0</v>
      </c>
      <c r="E46" s="7">
        <f t="shared" ref="E46:F46" si="136">(C46-average(C:C))/stdev(C:C)</f>
        <v>0.2817494464</v>
      </c>
      <c r="F46" s="7">
        <f t="shared" si="136"/>
        <v>0.4314631397</v>
      </c>
      <c r="G46" s="7">
        <f t="shared" si="4"/>
        <v>0.356606293</v>
      </c>
      <c r="H46" s="7">
        <f t="shared" si="5"/>
        <v>0.5971652142</v>
      </c>
      <c r="I46" s="7"/>
      <c r="J46" s="8" t="s">
        <v>135</v>
      </c>
      <c r="K46" s="8" t="s">
        <v>210</v>
      </c>
      <c r="L46" s="7">
        <v>92.3</v>
      </c>
      <c r="M46" s="7">
        <v>1.0</v>
      </c>
      <c r="N46" s="7">
        <f t="shared" si="6"/>
        <v>83.07</v>
      </c>
      <c r="O46" s="7">
        <f t="shared" si="7"/>
        <v>0.1183775459</v>
      </c>
      <c r="P46" s="7">
        <f t="shared" si="8"/>
        <v>0.3440603813</v>
      </c>
      <c r="Q46" s="1"/>
      <c r="R46" s="8" t="s">
        <v>135</v>
      </c>
      <c r="S46" s="5"/>
      <c r="T46" s="9">
        <v>242800.0</v>
      </c>
      <c r="U46" s="10">
        <f t="shared" si="137"/>
        <v>5.385248682</v>
      </c>
      <c r="V46" s="26" t="str">
        <f t="shared" si="138"/>
        <v/>
      </c>
      <c r="W46" s="7">
        <f t="shared" si="139"/>
        <v>0.9860722254</v>
      </c>
      <c r="X46" s="12" t="str">
        <f t="shared" si="140"/>
        <v/>
      </c>
      <c r="Y46" s="11">
        <f t="shared" si="141"/>
        <v>0.9860722254</v>
      </c>
      <c r="Z46" s="7">
        <f t="shared" si="142"/>
        <v>0.9930116945</v>
      </c>
      <c r="AA46" s="7"/>
      <c r="AB46" s="7">
        <v>1397.0</v>
      </c>
      <c r="AC46" s="8" t="s">
        <v>135</v>
      </c>
      <c r="AD46" s="7">
        <v>40.23</v>
      </c>
      <c r="AE46" s="7">
        <v>61.13</v>
      </c>
      <c r="AF46" s="7">
        <v>73.05</v>
      </c>
      <c r="AG46" s="7">
        <v>45.51</v>
      </c>
      <c r="AH46" s="7">
        <f t="shared" ref="AH46:AK46" si="143">(AD46-average(AD:AD))/stdev(AD:AD)</f>
        <v>-1.542528985</v>
      </c>
      <c r="AI46" s="7">
        <f t="shared" si="143"/>
        <v>0.1207700501</v>
      </c>
      <c r="AJ46" s="7">
        <f t="shared" si="143"/>
        <v>0.5119275368</v>
      </c>
      <c r="AK46" s="7">
        <f t="shared" si="143"/>
        <v>-0.0897573929</v>
      </c>
      <c r="AL46" s="7">
        <f t="shared" si="23"/>
        <v>-0.2498971977</v>
      </c>
      <c r="AM46" s="7">
        <f t="shared" si="12"/>
        <v>-0.4998971871</v>
      </c>
      <c r="AN46" s="1"/>
      <c r="AO46" s="7">
        <f t="shared" si="13"/>
        <v>0.3585850257</v>
      </c>
      <c r="AP46" s="7">
        <v>-0.2469888963</v>
      </c>
      <c r="AQ46" s="7">
        <f t="shared" si="14"/>
        <v>0.2071915452</v>
      </c>
      <c r="AR46" s="1"/>
      <c r="AS46" s="1"/>
      <c r="AT46" s="1"/>
      <c r="AU46" s="1"/>
    </row>
    <row r="47">
      <c r="A47" s="7">
        <v>1538.0</v>
      </c>
      <c r="B47" s="1" t="s">
        <v>211</v>
      </c>
      <c r="C47" s="7">
        <v>4.0</v>
      </c>
      <c r="D47" s="7">
        <v>1.0</v>
      </c>
      <c r="E47" s="7">
        <f t="shared" ref="E47:F47" si="144">(C47-average(C:C))/stdev(C:C)</f>
        <v>0.2817494464</v>
      </c>
      <c r="F47" s="7">
        <f t="shared" si="144"/>
        <v>0.4314631397</v>
      </c>
      <c r="G47" s="7">
        <f t="shared" si="4"/>
        <v>0.356606293</v>
      </c>
      <c r="H47" s="7">
        <f t="shared" si="5"/>
        <v>0.5971652142</v>
      </c>
      <c r="I47" s="7"/>
      <c r="J47" s="1" t="s">
        <v>211</v>
      </c>
      <c r="K47" s="8" t="s">
        <v>212</v>
      </c>
      <c r="L47" s="7">
        <v>28.1</v>
      </c>
      <c r="M47" s="7">
        <v>0.0</v>
      </c>
      <c r="N47" s="7">
        <f t="shared" si="6"/>
        <v>28.1</v>
      </c>
      <c r="O47" s="7">
        <f t="shared" si="7"/>
        <v>-0.3435302434</v>
      </c>
      <c r="P47" s="7">
        <f t="shared" si="8"/>
        <v>-0.5861145309</v>
      </c>
      <c r="Q47" s="1"/>
      <c r="R47" s="1"/>
      <c r="S47" s="1"/>
      <c r="T47" s="1"/>
      <c r="U47" s="1"/>
      <c r="V47" s="26"/>
      <c r="W47" s="1"/>
      <c r="X47" s="1"/>
      <c r="Y47" s="1"/>
      <c r="Z47" s="1"/>
      <c r="AA47" s="7"/>
      <c r="AB47" s="7">
        <v>1538.0</v>
      </c>
      <c r="AC47" s="1" t="s">
        <v>211</v>
      </c>
      <c r="AD47" s="7">
        <v>84.38</v>
      </c>
      <c r="AE47" s="7">
        <v>59.38</v>
      </c>
      <c r="AF47" s="7">
        <v>71.09</v>
      </c>
      <c r="AG47" s="7">
        <v>46.09</v>
      </c>
      <c r="AH47" s="7">
        <f t="shared" ref="AH47:AK47" si="145">(AD47-average(AD:AD))/stdev(AD:AD)</f>
        <v>1.008855152</v>
      </c>
      <c r="AI47" s="7">
        <f t="shared" si="145"/>
        <v>0.0138974242</v>
      </c>
      <c r="AJ47" s="7">
        <f t="shared" si="145"/>
        <v>0.3622745139</v>
      </c>
      <c r="AK47" s="7">
        <f t="shared" si="145"/>
        <v>-0.05198328661</v>
      </c>
      <c r="AL47" s="7">
        <f t="shared" si="23"/>
        <v>0.3332609509</v>
      </c>
      <c r="AM47" s="7">
        <f t="shared" si="12"/>
        <v>0.5772875807</v>
      </c>
      <c r="AN47" s="1"/>
      <c r="AO47" s="7">
        <f t="shared" si="13"/>
        <v>0.1961127547</v>
      </c>
      <c r="AP47" s="1"/>
      <c r="AQ47" s="7">
        <f t="shared" si="14"/>
        <v>0.1961127547</v>
      </c>
      <c r="AR47" s="1"/>
      <c r="AS47" s="1"/>
      <c r="AT47" s="1"/>
      <c r="AU47" s="1"/>
    </row>
    <row r="48">
      <c r="A48" s="7">
        <v>934.0</v>
      </c>
      <c r="B48" s="1" t="s">
        <v>81</v>
      </c>
      <c r="C48" s="7">
        <v>4.0</v>
      </c>
      <c r="D48" s="7">
        <v>1.0</v>
      </c>
      <c r="E48" s="7">
        <f t="shared" ref="E48:F48" si="146">(C48-average(C:C))/stdev(C:C)</f>
        <v>0.2817494464</v>
      </c>
      <c r="F48" s="7">
        <f t="shared" si="146"/>
        <v>0.4314631397</v>
      </c>
      <c r="G48" s="7">
        <f t="shared" si="4"/>
        <v>0.356606293</v>
      </c>
      <c r="H48" s="7">
        <f t="shared" si="5"/>
        <v>0.5971652142</v>
      </c>
      <c r="I48" s="7"/>
      <c r="J48" s="1" t="s">
        <v>81</v>
      </c>
      <c r="K48" s="8" t="s">
        <v>213</v>
      </c>
      <c r="L48" s="7">
        <v>105.4</v>
      </c>
      <c r="M48" s="7">
        <v>6.0</v>
      </c>
      <c r="N48" s="7">
        <f t="shared" si="6"/>
        <v>56.0138814</v>
      </c>
      <c r="O48" s="7">
        <f t="shared" si="7"/>
        <v>-0.1089724983</v>
      </c>
      <c r="P48" s="7">
        <f t="shared" si="8"/>
        <v>-0.3301098276</v>
      </c>
      <c r="Q48" s="1"/>
      <c r="R48" s="1" t="s">
        <v>81</v>
      </c>
      <c r="S48" s="9">
        <v>14700.0</v>
      </c>
      <c r="T48" s="9">
        <v>1600.0</v>
      </c>
      <c r="U48" s="10">
        <f t="shared" ref="U48:U52" si="149">if(T48=0, 0, LOG10(T48))</f>
        <v>3.204119983</v>
      </c>
      <c r="V48" s="26">
        <f t="shared" ref="V48:V52" si="150">if(or(S48="-", and(S48=0, not(T48=0))), "", if(T48+S48=0, 0, (T48-S48)/S48))</f>
        <v>-0.8911564626</v>
      </c>
      <c r="W48" s="7">
        <f t="shared" ref="W48:W52" si="151">(U48-average(U:U))/stdev(U:U)</f>
        <v>0.003795832442</v>
      </c>
      <c r="X48" s="12">
        <f t="shared" ref="X48:X52" si="152">if(V48,(V48-average(V:V))/stdev(V:V), "")</f>
        <v>-0.1591758102</v>
      </c>
      <c r="Y48" s="11">
        <f t="shared" ref="Y48:Y52" si="153">if(X48, average(X48, W48), W48)</f>
        <v>-0.07768998887</v>
      </c>
      <c r="Z48" s="7">
        <f t="shared" ref="Z48:Z52" si="154">if(Y48, if(Y48 &gt; 0, Y48^0.5, -(ABS(Y48)^0.5)), "")</f>
        <v>-0.2787292394</v>
      </c>
      <c r="AA48" s="7"/>
      <c r="AB48" s="7">
        <v>934.0</v>
      </c>
      <c r="AC48" s="1" t="s">
        <v>81</v>
      </c>
      <c r="AD48" s="7">
        <v>63.83</v>
      </c>
      <c r="AE48" s="7">
        <v>60.3</v>
      </c>
      <c r="AF48" s="7">
        <v>79.37</v>
      </c>
      <c r="AG48" s="7">
        <v>54.68</v>
      </c>
      <c r="AH48" s="7">
        <f t="shared" ref="AH48:AK48" si="147">(AD48-average(AD:AD))/stdev(AD:AD)</f>
        <v>-0.1787086987</v>
      </c>
      <c r="AI48" s="7">
        <f t="shared" si="147"/>
        <v>0.0700818904</v>
      </c>
      <c r="AJ48" s="7">
        <f t="shared" si="147"/>
        <v>0.9944821821</v>
      </c>
      <c r="AK48" s="7">
        <f t="shared" si="147"/>
        <v>0.5074642532</v>
      </c>
      <c r="AL48" s="7">
        <f t="shared" si="23"/>
        <v>0.3483299067</v>
      </c>
      <c r="AM48" s="7">
        <f t="shared" si="12"/>
        <v>0.5901948041</v>
      </c>
      <c r="AN48" s="1"/>
      <c r="AO48" s="7">
        <f t="shared" si="13"/>
        <v>0.1446302378</v>
      </c>
      <c r="AP48" s="7">
        <v>0.2868823866</v>
      </c>
      <c r="AQ48" s="7">
        <f t="shared" si="14"/>
        <v>0.180193275</v>
      </c>
      <c r="AR48" s="1"/>
      <c r="AS48" s="1"/>
      <c r="AT48" s="1"/>
      <c r="AU48" s="1"/>
    </row>
    <row r="49">
      <c r="A49" s="7">
        <v>877.0</v>
      </c>
      <c r="B49" s="1" t="s">
        <v>97</v>
      </c>
      <c r="C49" s="7">
        <v>4.0</v>
      </c>
      <c r="D49" s="7">
        <v>1.0</v>
      </c>
      <c r="E49" s="7">
        <f t="shared" ref="E49:F49" si="148">(C49-average(C:C))/stdev(C:C)</f>
        <v>0.2817494464</v>
      </c>
      <c r="F49" s="7">
        <f t="shared" si="148"/>
        <v>0.4314631397</v>
      </c>
      <c r="G49" s="7">
        <f t="shared" si="4"/>
        <v>0.356606293</v>
      </c>
      <c r="H49" s="7">
        <f t="shared" si="5"/>
        <v>0.5971652142</v>
      </c>
      <c r="I49" s="7"/>
      <c r="J49" s="1" t="s">
        <v>214</v>
      </c>
      <c r="K49" s="8" t="s">
        <v>215</v>
      </c>
      <c r="L49" s="7">
        <v>131.3</v>
      </c>
      <c r="M49" s="7">
        <v>6.0</v>
      </c>
      <c r="N49" s="7">
        <f t="shared" si="6"/>
        <v>69.7782033</v>
      </c>
      <c r="O49" s="7">
        <f t="shared" si="7"/>
        <v>0.006687816461</v>
      </c>
      <c r="P49" s="7">
        <f t="shared" si="8"/>
        <v>0.08177907104</v>
      </c>
      <c r="Q49" s="1"/>
      <c r="R49" s="1" t="s">
        <v>216</v>
      </c>
      <c r="S49" s="7">
        <v>368.0</v>
      </c>
      <c r="T49" s="7">
        <v>0.0</v>
      </c>
      <c r="U49" s="10">
        <f t="shared" si="149"/>
        <v>0</v>
      </c>
      <c r="V49" s="26">
        <f t="shared" si="150"/>
        <v>-1</v>
      </c>
      <c r="W49" s="7">
        <f t="shared" si="151"/>
        <v>-1.439187069</v>
      </c>
      <c r="X49" s="12">
        <f t="shared" si="152"/>
        <v>-0.1597588938</v>
      </c>
      <c r="Y49" s="11">
        <f t="shared" si="153"/>
        <v>-0.7994729813</v>
      </c>
      <c r="Z49" s="7">
        <f t="shared" si="154"/>
        <v>-0.8941325301</v>
      </c>
      <c r="AA49" s="7"/>
      <c r="AB49" s="7">
        <v>877.0</v>
      </c>
      <c r="AC49" s="1" t="s">
        <v>97</v>
      </c>
      <c r="AD49" s="7">
        <v>81.27</v>
      </c>
      <c r="AE49" s="7">
        <v>72.52</v>
      </c>
      <c r="AF49" s="7">
        <v>78.55</v>
      </c>
      <c r="AG49" s="7">
        <v>45.22</v>
      </c>
      <c r="AH49" s="7">
        <f t="shared" ref="AH49:AK49" si="155">(AD49-average(AD:AD))/stdev(AD:AD)</f>
        <v>0.8291313771</v>
      </c>
      <c r="AI49" s="7">
        <f t="shared" si="155"/>
        <v>0.8163581697</v>
      </c>
      <c r="AJ49" s="7">
        <f t="shared" si="155"/>
        <v>0.931872244</v>
      </c>
      <c r="AK49" s="7">
        <f t="shared" si="155"/>
        <v>-0.108644446</v>
      </c>
      <c r="AL49" s="7">
        <f t="shared" si="23"/>
        <v>0.6171793362</v>
      </c>
      <c r="AM49" s="7">
        <f t="shared" si="12"/>
        <v>0.7856076223</v>
      </c>
      <c r="AN49" s="1"/>
      <c r="AO49" s="7">
        <f t="shared" si="13"/>
        <v>0.1426048444</v>
      </c>
      <c r="AP49" s="7">
        <v>0.2126177407</v>
      </c>
      <c r="AQ49" s="7">
        <f t="shared" si="14"/>
        <v>0.1601080684</v>
      </c>
      <c r="AR49" s="1"/>
      <c r="AS49" s="1"/>
      <c r="AT49" s="1"/>
      <c r="AU49" s="1"/>
    </row>
    <row r="50">
      <c r="A50" s="7">
        <v>1416.0</v>
      </c>
      <c r="B50" s="1" t="s">
        <v>137</v>
      </c>
      <c r="C50" s="7">
        <v>4.0</v>
      </c>
      <c r="D50" s="7">
        <v>1.0</v>
      </c>
      <c r="E50" s="7">
        <f t="shared" ref="E50:F50" si="156">(C50-average(C:C))/stdev(C:C)</f>
        <v>0.2817494464</v>
      </c>
      <c r="F50" s="7">
        <f t="shared" si="156"/>
        <v>0.4314631397</v>
      </c>
      <c r="G50" s="7">
        <f t="shared" si="4"/>
        <v>0.356606293</v>
      </c>
      <c r="H50" s="7">
        <f t="shared" si="5"/>
        <v>0.5971652142</v>
      </c>
      <c r="I50" s="7"/>
      <c r="J50" s="1" t="s">
        <v>137</v>
      </c>
      <c r="K50" s="8" t="s">
        <v>217</v>
      </c>
      <c r="L50" s="7">
        <v>25.5</v>
      </c>
      <c r="M50" s="7">
        <v>2.0</v>
      </c>
      <c r="N50" s="7">
        <f t="shared" si="6"/>
        <v>20.655</v>
      </c>
      <c r="O50" s="7">
        <f t="shared" si="7"/>
        <v>-0.4060898848</v>
      </c>
      <c r="P50" s="7">
        <f t="shared" si="8"/>
        <v>-0.6372518222</v>
      </c>
      <c r="Q50" s="1"/>
      <c r="R50" s="1" t="s">
        <v>137</v>
      </c>
      <c r="S50" s="5"/>
      <c r="T50" s="9">
        <v>34000.0</v>
      </c>
      <c r="U50" s="10">
        <f t="shared" si="149"/>
        <v>4.531478917</v>
      </c>
      <c r="V50" s="26" t="str">
        <f t="shared" si="150"/>
        <v/>
      </c>
      <c r="W50" s="7">
        <f t="shared" si="151"/>
        <v>0.6015750219</v>
      </c>
      <c r="X50" s="12" t="str">
        <f t="shared" si="152"/>
        <v/>
      </c>
      <c r="Y50" s="11">
        <f t="shared" si="153"/>
        <v>0.6015750219</v>
      </c>
      <c r="Z50" s="7">
        <f t="shared" si="154"/>
        <v>0.7756126752</v>
      </c>
      <c r="AA50" s="7"/>
      <c r="AB50" s="7">
        <v>1416.0</v>
      </c>
      <c r="AC50" s="1" t="s">
        <v>137</v>
      </c>
      <c r="AD50" s="7">
        <v>82.81</v>
      </c>
      <c r="AE50" s="7">
        <v>56.05</v>
      </c>
      <c r="AF50" s="7">
        <v>69.34</v>
      </c>
      <c r="AG50" s="7">
        <v>47.27</v>
      </c>
      <c r="AH50" s="7">
        <f t="shared" ref="AH50:AK50" si="157">(AD50-average(AD:AD))/stdev(AD:AD)</f>
        <v>0.9181264297</v>
      </c>
      <c r="AI50" s="7">
        <f t="shared" si="157"/>
        <v>-0.1894659154</v>
      </c>
      <c r="AJ50" s="7">
        <f t="shared" si="157"/>
        <v>0.2286557434</v>
      </c>
      <c r="AK50" s="7">
        <f t="shared" si="157"/>
        <v>0.02486748137</v>
      </c>
      <c r="AL50" s="7">
        <f t="shared" si="23"/>
        <v>0.2455459348</v>
      </c>
      <c r="AM50" s="7">
        <f t="shared" si="12"/>
        <v>0.4955259173</v>
      </c>
      <c r="AN50" s="1"/>
      <c r="AO50" s="7">
        <f t="shared" si="13"/>
        <v>0.3077629961</v>
      </c>
      <c r="AP50" s="7">
        <v>-0.3187565383</v>
      </c>
      <c r="AQ50" s="7">
        <f t="shared" si="14"/>
        <v>0.1511331125</v>
      </c>
      <c r="AR50" s="1"/>
      <c r="AS50" s="1"/>
      <c r="AT50" s="1"/>
      <c r="AU50" s="1"/>
    </row>
    <row r="51">
      <c r="A51" s="7">
        <v>955.0</v>
      </c>
      <c r="B51" s="1" t="s">
        <v>82</v>
      </c>
      <c r="C51" s="7">
        <v>4.0</v>
      </c>
      <c r="D51" s="7">
        <v>1.0</v>
      </c>
      <c r="E51" s="7">
        <f t="shared" ref="E51:F51" si="158">(C51-average(C:C))/stdev(C:C)</f>
        <v>0.2817494464</v>
      </c>
      <c r="F51" s="7">
        <f t="shared" si="158"/>
        <v>0.4314631397</v>
      </c>
      <c r="G51" s="7">
        <f t="shared" si="4"/>
        <v>0.356606293</v>
      </c>
      <c r="H51" s="7">
        <f t="shared" si="5"/>
        <v>0.5971652142</v>
      </c>
      <c r="I51" s="7"/>
      <c r="J51" s="1" t="s">
        <v>82</v>
      </c>
      <c r="K51" s="8" t="s">
        <v>218</v>
      </c>
      <c r="L51" s="7">
        <v>49.0</v>
      </c>
      <c r="M51" s="7">
        <v>6.0</v>
      </c>
      <c r="N51" s="7">
        <f t="shared" si="6"/>
        <v>26.040609</v>
      </c>
      <c r="O51" s="7">
        <f t="shared" si="7"/>
        <v>-0.3608351141</v>
      </c>
      <c r="P51" s="7">
        <f t="shared" si="8"/>
        <v>-0.6006955253</v>
      </c>
      <c r="Q51" s="1"/>
      <c r="R51" s="1" t="s">
        <v>82</v>
      </c>
      <c r="S51" s="9">
        <v>26359.0</v>
      </c>
      <c r="T51" s="9">
        <v>10000.0</v>
      </c>
      <c r="U51" s="10">
        <f t="shared" si="149"/>
        <v>4</v>
      </c>
      <c r="V51" s="26">
        <f t="shared" si="150"/>
        <v>-0.6206229371</v>
      </c>
      <c r="W51" s="7">
        <f t="shared" si="151"/>
        <v>0.362222253</v>
      </c>
      <c r="X51" s="12">
        <f t="shared" si="152"/>
        <v>-0.1577265403</v>
      </c>
      <c r="Y51" s="11">
        <f t="shared" si="153"/>
        <v>0.1022478564</v>
      </c>
      <c r="Z51" s="7">
        <f t="shared" si="154"/>
        <v>0.3197621872</v>
      </c>
      <c r="AA51" s="7"/>
      <c r="AB51" s="7">
        <v>955.0</v>
      </c>
      <c r="AC51" s="1" t="s">
        <v>82</v>
      </c>
      <c r="AD51" s="7">
        <v>70.63</v>
      </c>
      <c r="AE51" s="7">
        <v>57.71</v>
      </c>
      <c r="AF51" s="7">
        <v>72.12</v>
      </c>
      <c r="AG51" s="7">
        <v>49.18</v>
      </c>
      <c r="AH51" s="7">
        <f t="shared" ref="AH51:AK51" si="159">(AD51-average(AD:AD))/stdev(AD:AD)</f>
        <v>0.2142564685</v>
      </c>
      <c r="AI51" s="7">
        <f t="shared" si="159"/>
        <v>-0.08808959597</v>
      </c>
      <c r="AJ51" s="7">
        <f t="shared" si="159"/>
        <v>0.4409187045</v>
      </c>
      <c r="AK51" s="7">
        <f t="shared" si="159"/>
        <v>0.1492615211</v>
      </c>
      <c r="AL51" s="7">
        <f t="shared" si="23"/>
        <v>0.1790867745</v>
      </c>
      <c r="AM51" s="7">
        <f t="shared" si="12"/>
        <v>0.4231864536</v>
      </c>
      <c r="AN51" s="1"/>
      <c r="AO51" s="7">
        <f t="shared" si="13"/>
        <v>0.1848545824</v>
      </c>
      <c r="AP51" s="7">
        <v>0.01893300224</v>
      </c>
      <c r="AQ51" s="7">
        <f t="shared" si="14"/>
        <v>0.1433741874</v>
      </c>
      <c r="AR51" s="1"/>
      <c r="AS51" s="1"/>
      <c r="AT51" s="1"/>
      <c r="AU51" s="1"/>
    </row>
    <row r="52">
      <c r="A52" s="7">
        <v>1077.0</v>
      </c>
      <c r="B52" s="1" t="s">
        <v>66</v>
      </c>
      <c r="C52" s="7">
        <v>4.0</v>
      </c>
      <c r="D52" s="7">
        <v>1.0</v>
      </c>
      <c r="E52" s="7">
        <f t="shared" ref="E52:F52" si="160">(C52-average(C:C))/stdev(C:C)</f>
        <v>0.2817494464</v>
      </c>
      <c r="F52" s="7">
        <f t="shared" si="160"/>
        <v>0.4314631397</v>
      </c>
      <c r="G52" s="7">
        <f t="shared" si="4"/>
        <v>0.356606293</v>
      </c>
      <c r="H52" s="7">
        <f t="shared" si="5"/>
        <v>0.5971652142</v>
      </c>
      <c r="I52" s="7"/>
      <c r="J52" s="1" t="s">
        <v>66</v>
      </c>
      <c r="K52" s="8" t="s">
        <v>219</v>
      </c>
      <c r="L52" s="7">
        <v>277.4</v>
      </c>
      <c r="M52" s="7">
        <v>5.0</v>
      </c>
      <c r="N52" s="7">
        <f t="shared" si="6"/>
        <v>163.801926</v>
      </c>
      <c r="O52" s="7">
        <f t="shared" si="7"/>
        <v>0.7967603996</v>
      </c>
      <c r="P52" s="7">
        <f t="shared" si="8"/>
        <v>0.8926143622</v>
      </c>
      <c r="Q52" s="1"/>
      <c r="R52" s="1" t="s">
        <v>66</v>
      </c>
      <c r="S52" s="7">
        <v>0.0</v>
      </c>
      <c r="T52" s="9">
        <v>0.0</v>
      </c>
      <c r="U52" s="10">
        <f t="shared" si="149"/>
        <v>0</v>
      </c>
      <c r="V52" s="26">
        <f t="shared" si="150"/>
        <v>0</v>
      </c>
      <c r="W52" s="7">
        <f t="shared" si="151"/>
        <v>-1.439187069</v>
      </c>
      <c r="X52" s="12" t="str">
        <f t="shared" si="152"/>
        <v/>
      </c>
      <c r="Y52" s="11">
        <f t="shared" si="153"/>
        <v>-1.439187069</v>
      </c>
      <c r="Z52" s="7">
        <f t="shared" si="154"/>
        <v>-1.199661231</v>
      </c>
      <c r="AA52" s="7"/>
      <c r="AB52" s="7">
        <v>1077.0</v>
      </c>
      <c r="AC52" s="1" t="s">
        <v>66</v>
      </c>
      <c r="AD52" s="7">
        <v>66.1</v>
      </c>
      <c r="AE52" s="7">
        <v>58.47</v>
      </c>
      <c r="AF52" s="7">
        <v>74.35</v>
      </c>
      <c r="AG52" s="7">
        <v>47.45</v>
      </c>
      <c r="AH52" s="7">
        <f t="shared" ref="AH52:AK52" si="161">(AD52-average(AD:AD))/stdev(AD:AD)</f>
        <v>-0.04752767968</v>
      </c>
      <c r="AI52" s="7">
        <f t="shared" si="161"/>
        <v>-0.04167634128</v>
      </c>
      <c r="AJ52" s="7">
        <f t="shared" si="161"/>
        <v>0.6111871948</v>
      </c>
      <c r="AK52" s="7">
        <f t="shared" si="161"/>
        <v>0.03659047987</v>
      </c>
      <c r="AL52" s="7">
        <f t="shared" si="23"/>
        <v>0.1396434134</v>
      </c>
      <c r="AM52" s="7">
        <f t="shared" si="12"/>
        <v>0.373688926</v>
      </c>
      <c r="AN52" s="1"/>
      <c r="AO52" s="7">
        <f t="shared" si="13"/>
        <v>0.1659518179</v>
      </c>
      <c r="AP52" s="7">
        <v>0.01968551112</v>
      </c>
      <c r="AQ52" s="7">
        <f t="shared" si="14"/>
        <v>0.1293852412</v>
      </c>
      <c r="AR52" s="1"/>
      <c r="AS52" s="1"/>
      <c r="AT52" s="1"/>
      <c r="AU52" s="1"/>
    </row>
    <row r="53">
      <c r="A53" s="7">
        <v>1591.0</v>
      </c>
      <c r="B53" s="1" t="s">
        <v>220</v>
      </c>
      <c r="C53" s="7">
        <v>2.0</v>
      </c>
      <c r="D53" s="7">
        <v>0.0</v>
      </c>
      <c r="E53" s="7">
        <f t="shared" ref="E53:F53" si="162">(C53-average(C:C))/stdev(C:C)</f>
        <v>-3.318382369</v>
      </c>
      <c r="F53" s="7">
        <f t="shared" si="162"/>
        <v>-2.049449914</v>
      </c>
      <c r="G53" s="7">
        <f t="shared" si="4"/>
        <v>-2.683916141</v>
      </c>
      <c r="H53" s="7">
        <f t="shared" si="5"/>
        <v>-1.6382662</v>
      </c>
      <c r="I53" s="7"/>
      <c r="J53" s="1" t="s">
        <v>220</v>
      </c>
      <c r="K53" s="8" t="s">
        <v>221</v>
      </c>
      <c r="L53" s="7">
        <v>200.2</v>
      </c>
      <c r="M53" s="7">
        <v>0.0</v>
      </c>
      <c r="N53" s="7">
        <f t="shared" si="6"/>
        <v>200.2</v>
      </c>
      <c r="O53" s="7">
        <f t="shared" si="7"/>
        <v>1.102610025</v>
      </c>
      <c r="P53" s="7">
        <f t="shared" si="8"/>
        <v>1.050052391</v>
      </c>
      <c r="Q53" s="1"/>
      <c r="R53" s="1"/>
      <c r="S53" s="1"/>
      <c r="T53" s="1"/>
      <c r="U53" s="1"/>
      <c r="V53" s="26"/>
      <c r="W53" s="1"/>
      <c r="X53" s="1"/>
      <c r="Y53" s="1"/>
      <c r="Z53" s="1"/>
      <c r="AA53" s="7"/>
      <c r="AB53" s="7">
        <v>1591.0</v>
      </c>
      <c r="AC53" s="1" t="s">
        <v>220</v>
      </c>
      <c r="AD53" s="7">
        <v>78.91</v>
      </c>
      <c r="AE53" s="7">
        <v>69.53</v>
      </c>
      <c r="AF53" s="7">
        <v>74.22</v>
      </c>
      <c r="AG53" s="7">
        <v>72.66</v>
      </c>
      <c r="AH53" s="7">
        <f t="shared" ref="AH53:AK53" si="163">(AD53-average(AD:AD))/stdev(AD:AD)</f>
        <v>0.6927493485</v>
      </c>
      <c r="AI53" s="7">
        <f t="shared" si="163"/>
        <v>0.6337586546</v>
      </c>
      <c r="AJ53" s="7">
        <f t="shared" si="163"/>
        <v>0.601261229</v>
      </c>
      <c r="AK53" s="7">
        <f t="shared" si="163"/>
        <v>1.678461548</v>
      </c>
      <c r="AL53" s="7">
        <f t="shared" si="23"/>
        <v>0.9015576951</v>
      </c>
      <c r="AM53" s="7">
        <f t="shared" si="12"/>
        <v>0.9495039205</v>
      </c>
      <c r="AN53" s="1"/>
      <c r="AO53" s="7">
        <f t="shared" si="13"/>
        <v>0.1204300374</v>
      </c>
      <c r="AP53" s="1"/>
      <c r="AQ53" s="7">
        <f t="shared" si="14"/>
        <v>0.1204300374</v>
      </c>
      <c r="AR53" s="1"/>
      <c r="AS53" s="1"/>
      <c r="AT53" s="1"/>
      <c r="AU53" s="1"/>
    </row>
    <row r="54">
      <c r="A54" s="7">
        <v>1590.0</v>
      </c>
      <c r="B54" s="1" t="s">
        <v>222</v>
      </c>
      <c r="C54" s="7">
        <v>4.0</v>
      </c>
      <c r="D54" s="7">
        <v>1.0</v>
      </c>
      <c r="E54" s="7">
        <f t="shared" ref="E54:F54" si="164">(C54-average(C:C))/stdev(C:C)</f>
        <v>0.2817494464</v>
      </c>
      <c r="F54" s="7">
        <f t="shared" si="164"/>
        <v>0.4314631397</v>
      </c>
      <c r="G54" s="7">
        <f t="shared" si="4"/>
        <v>0.356606293</v>
      </c>
      <c r="H54" s="7">
        <f t="shared" si="5"/>
        <v>0.5971652142</v>
      </c>
      <c r="I54" s="7"/>
      <c r="J54" s="1" t="s">
        <v>222</v>
      </c>
      <c r="K54" s="1" t="s">
        <v>223</v>
      </c>
      <c r="L54" s="7">
        <v>0.0</v>
      </c>
      <c r="M54" s="7">
        <v>0.0</v>
      </c>
      <c r="N54" s="7">
        <f t="shared" si="6"/>
        <v>0</v>
      </c>
      <c r="O54" s="7">
        <f t="shared" si="7"/>
        <v>-0.5796519257</v>
      </c>
      <c r="P54" s="7">
        <f t="shared" si="8"/>
        <v>-0.7613487543</v>
      </c>
      <c r="Q54" s="1"/>
      <c r="R54" s="1"/>
      <c r="S54" s="1"/>
      <c r="T54" s="1"/>
      <c r="U54" s="1"/>
      <c r="V54" s="26"/>
      <c r="W54" s="1"/>
      <c r="X54" s="1"/>
      <c r="Y54" s="1"/>
      <c r="Z54" s="1"/>
      <c r="AA54" s="7"/>
      <c r="AB54" s="7">
        <v>1590.0</v>
      </c>
      <c r="AC54" s="1" t="s">
        <v>222</v>
      </c>
      <c r="AD54" s="7">
        <v>61.72</v>
      </c>
      <c r="AE54" s="7">
        <v>64.84</v>
      </c>
      <c r="AF54" s="7">
        <v>64.84</v>
      </c>
      <c r="AG54" s="7">
        <v>57.03</v>
      </c>
      <c r="AH54" s="7">
        <f t="shared" ref="AH54:AK54" si="165">(AD54-average(AD:AD))/stdev(AD:AD)</f>
        <v>-0.3006434785</v>
      </c>
      <c r="AI54" s="7">
        <f t="shared" si="165"/>
        <v>0.3473400171</v>
      </c>
      <c r="AJ54" s="7">
        <f t="shared" si="165"/>
        <v>-0.1149353806</v>
      </c>
      <c r="AK54" s="7">
        <f t="shared" si="165"/>
        <v>0.6605145114</v>
      </c>
      <c r="AL54" s="7">
        <f t="shared" si="23"/>
        <v>0.1480689173</v>
      </c>
      <c r="AM54" s="7">
        <f t="shared" si="12"/>
        <v>0.3847972418</v>
      </c>
      <c r="AN54" s="1"/>
      <c r="AO54" s="7">
        <f t="shared" si="13"/>
        <v>0.07353790056</v>
      </c>
      <c r="AP54" s="1"/>
      <c r="AQ54" s="7">
        <f t="shared" si="14"/>
        <v>0.07353790056</v>
      </c>
      <c r="AR54" s="1"/>
      <c r="AS54" s="1"/>
      <c r="AT54" s="1"/>
      <c r="AU54" s="1"/>
    </row>
    <row r="55">
      <c r="A55" s="7">
        <v>1354.0</v>
      </c>
      <c r="B55" s="1" t="s">
        <v>76</v>
      </c>
      <c r="C55" s="7">
        <v>4.0</v>
      </c>
      <c r="D55" s="7">
        <v>1.0</v>
      </c>
      <c r="E55" s="7">
        <f t="shared" ref="E55:F55" si="166">(C55-average(C:C))/stdev(C:C)</f>
        <v>0.2817494464</v>
      </c>
      <c r="F55" s="7">
        <f t="shared" si="166"/>
        <v>0.4314631397</v>
      </c>
      <c r="G55" s="7">
        <f t="shared" si="4"/>
        <v>0.356606293</v>
      </c>
      <c r="H55" s="7">
        <f t="shared" si="5"/>
        <v>0.5971652142</v>
      </c>
      <c r="I55" s="7"/>
      <c r="J55" s="1" t="s">
        <v>76</v>
      </c>
      <c r="K55" s="8" t="s">
        <v>224</v>
      </c>
      <c r="L55" s="7">
        <v>46.1</v>
      </c>
      <c r="M55" s="7">
        <v>2.0</v>
      </c>
      <c r="N55" s="7">
        <f t="shared" si="6"/>
        <v>37.341</v>
      </c>
      <c r="O55" s="7">
        <f t="shared" si="7"/>
        <v>-0.2658789812</v>
      </c>
      <c r="P55" s="7">
        <f t="shared" si="8"/>
        <v>-0.5156345423</v>
      </c>
      <c r="Q55" s="1"/>
      <c r="R55" s="1" t="s">
        <v>76</v>
      </c>
      <c r="S55" s="9">
        <v>285.0</v>
      </c>
      <c r="T55" s="9">
        <v>2100.0</v>
      </c>
      <c r="U55" s="10">
        <f t="shared" ref="U55:U56" si="169">if(T55=0, 0, LOG10(T55))</f>
        <v>3.322219295</v>
      </c>
      <c r="V55" s="26">
        <f t="shared" ref="V55:V56" si="170">if(or(S55="-", and(S55=0, not(T55=0))), "", if(T55+S55=0, 0, (T55-S55)/S55))</f>
        <v>6.368421053</v>
      </c>
      <c r="W55" s="7">
        <f t="shared" ref="W55:W56" si="171">(U55-average(U:U))/stdev(U:U)</f>
        <v>0.05698213286</v>
      </c>
      <c r="X55" s="12">
        <f t="shared" ref="X55:X56" si="172">if(V55,(V55-average(V:V))/stdev(V:V), "")</f>
        <v>-0.1202856691</v>
      </c>
      <c r="Y55" s="11">
        <f t="shared" ref="Y55:Y56" si="173">if(X55, average(X55, W55), W55)</f>
        <v>-0.03165176813</v>
      </c>
      <c r="Z55" s="7">
        <f t="shared" ref="Z55:Z56" si="174">if(Y55, if(Y55 &gt; 0, Y55^0.5, -(ABS(Y55)^0.5)), "")</f>
        <v>-0.177909438</v>
      </c>
      <c r="AA55" s="7"/>
      <c r="AB55" s="7">
        <v>1354.0</v>
      </c>
      <c r="AC55" s="1" t="s">
        <v>76</v>
      </c>
      <c r="AD55" s="7">
        <v>73.88</v>
      </c>
      <c r="AE55" s="7">
        <v>50.54</v>
      </c>
      <c r="AF55" s="7">
        <v>70.8</v>
      </c>
      <c r="AG55" s="7">
        <v>46.48</v>
      </c>
      <c r="AH55" s="7">
        <f t="shared" ref="AH55:AK55" si="167">(AD55-average(AD:AD))/stdev(AD:AD)</f>
        <v>0.4020707028</v>
      </c>
      <c r="AI55" s="7">
        <f t="shared" si="167"/>
        <v>-0.5259620119</v>
      </c>
      <c r="AJ55" s="7">
        <f t="shared" si="167"/>
        <v>0.3401319748</v>
      </c>
      <c r="AK55" s="7">
        <f t="shared" si="167"/>
        <v>-0.02658345651</v>
      </c>
      <c r="AL55" s="7">
        <f t="shared" si="23"/>
        <v>0.04741430228</v>
      </c>
      <c r="AM55" s="7">
        <f t="shared" si="12"/>
        <v>0.2177482544</v>
      </c>
      <c r="AN55" s="1"/>
      <c r="AO55" s="7">
        <f t="shared" si="13"/>
        <v>0.03034237206</v>
      </c>
      <c r="AP55" s="7">
        <v>0.1366615669</v>
      </c>
      <c r="AQ55" s="7">
        <f t="shared" si="14"/>
        <v>0.05692217077</v>
      </c>
      <c r="AR55" s="1"/>
      <c r="AS55" s="1"/>
      <c r="AT55" s="1"/>
      <c r="AU55" s="1"/>
    </row>
    <row r="56">
      <c r="A56" s="7">
        <v>758.0</v>
      </c>
      <c r="B56" s="1" t="s">
        <v>64</v>
      </c>
      <c r="C56" s="7">
        <v>2.0</v>
      </c>
      <c r="D56" s="7">
        <v>0.0</v>
      </c>
      <c r="E56" s="7">
        <f t="shared" ref="E56:F56" si="168">(C56-average(C:C))/stdev(C:C)</f>
        <v>-3.318382369</v>
      </c>
      <c r="F56" s="7">
        <f t="shared" si="168"/>
        <v>-2.049449914</v>
      </c>
      <c r="G56" s="7">
        <f t="shared" si="4"/>
        <v>-2.683916141</v>
      </c>
      <c r="H56" s="7">
        <f t="shared" si="5"/>
        <v>-1.6382662</v>
      </c>
      <c r="I56" s="7"/>
      <c r="J56" s="1" t="s">
        <v>64</v>
      </c>
      <c r="K56" s="8" t="s">
        <v>225</v>
      </c>
      <c r="L56" s="7">
        <v>350.4</v>
      </c>
      <c r="M56" s="7">
        <v>7.0</v>
      </c>
      <c r="N56" s="7">
        <f t="shared" si="6"/>
        <v>167.5952338</v>
      </c>
      <c r="O56" s="7">
        <f t="shared" si="7"/>
        <v>0.8286352114</v>
      </c>
      <c r="P56" s="7">
        <f t="shared" si="8"/>
        <v>0.9102940247</v>
      </c>
      <c r="Q56" s="1"/>
      <c r="R56" s="1" t="s">
        <v>64</v>
      </c>
      <c r="S56" s="9">
        <v>263900.0</v>
      </c>
      <c r="T56" s="9">
        <v>631100.0</v>
      </c>
      <c r="U56" s="10">
        <f t="shared" si="169"/>
        <v>5.80009818</v>
      </c>
      <c r="V56" s="26">
        <f t="shared" si="170"/>
        <v>1.39143615</v>
      </c>
      <c r="W56" s="7">
        <f t="shared" si="171"/>
        <v>1.172900664</v>
      </c>
      <c r="X56" s="12">
        <f t="shared" si="172"/>
        <v>-0.1469477778</v>
      </c>
      <c r="Y56" s="11">
        <f t="shared" si="173"/>
        <v>0.5129764429</v>
      </c>
      <c r="Z56" s="7">
        <f t="shared" si="174"/>
        <v>0.716223738</v>
      </c>
      <c r="AA56" s="7"/>
      <c r="AB56" s="7">
        <v>758.0</v>
      </c>
      <c r="AC56" s="1" t="s">
        <v>64</v>
      </c>
      <c r="AD56" s="7">
        <v>59.11</v>
      </c>
      <c r="AE56" s="7">
        <v>57.54</v>
      </c>
      <c r="AF56" s="7">
        <v>70.05</v>
      </c>
      <c r="AG56" s="7">
        <v>48.04</v>
      </c>
      <c r="AH56" s="7">
        <f t="shared" ref="AH56:AK56" si="175">(AD56-average(AD:AD))/stdev(AD:AD)</f>
        <v>-0.4514727559</v>
      </c>
      <c r="AI56" s="7">
        <f t="shared" si="175"/>
        <v>-0.0984715082</v>
      </c>
      <c r="AJ56" s="7">
        <f t="shared" si="175"/>
        <v>0.2828667874</v>
      </c>
      <c r="AK56" s="7">
        <f t="shared" si="175"/>
        <v>0.07501586386</v>
      </c>
      <c r="AL56" s="7">
        <f t="shared" si="23"/>
        <v>-0.04801540322</v>
      </c>
      <c r="AM56" s="7">
        <f t="shared" si="12"/>
        <v>-0.2191241731</v>
      </c>
      <c r="AN56" s="1"/>
      <c r="AO56" s="7">
        <f t="shared" si="13"/>
        <v>-0.05771815252</v>
      </c>
      <c r="AP56" s="7">
        <v>0.3398850028</v>
      </c>
      <c r="AQ56" s="7">
        <f t="shared" si="14"/>
        <v>0.04168263631</v>
      </c>
      <c r="AR56" s="1"/>
      <c r="AS56" s="1"/>
      <c r="AT56" s="1"/>
      <c r="AU56" s="1"/>
    </row>
    <row r="57">
      <c r="A57" s="7">
        <v>1468.0</v>
      </c>
      <c r="B57" s="1" t="s">
        <v>226</v>
      </c>
      <c r="C57" s="7">
        <v>4.0</v>
      </c>
      <c r="D57" s="7">
        <v>1.0</v>
      </c>
      <c r="E57" s="7">
        <f t="shared" ref="E57:F57" si="176">(C57-average(C:C))/stdev(C:C)</f>
        <v>0.2817494464</v>
      </c>
      <c r="F57" s="7">
        <f t="shared" si="176"/>
        <v>0.4314631397</v>
      </c>
      <c r="G57" s="7">
        <f t="shared" si="4"/>
        <v>0.356606293</v>
      </c>
      <c r="H57" s="7">
        <f t="shared" si="5"/>
        <v>0.5971652142</v>
      </c>
      <c r="I57" s="7"/>
      <c r="J57" s="1" t="s">
        <v>226</v>
      </c>
      <c r="K57" s="1" t="s">
        <v>227</v>
      </c>
      <c r="L57" s="7">
        <v>0.0</v>
      </c>
      <c r="M57" s="7">
        <v>0.0</v>
      </c>
      <c r="N57" s="7">
        <f t="shared" si="6"/>
        <v>0</v>
      </c>
      <c r="O57" s="7">
        <f t="shared" si="7"/>
        <v>-0.5796519257</v>
      </c>
      <c r="P57" s="7">
        <f t="shared" si="8"/>
        <v>-0.7613487543</v>
      </c>
      <c r="Q57" s="1"/>
      <c r="R57" s="1"/>
      <c r="S57" s="1"/>
      <c r="T57" s="1"/>
      <c r="U57" s="1"/>
      <c r="V57" s="26"/>
      <c r="W57" s="1"/>
      <c r="X57" s="1"/>
      <c r="Y57" s="1"/>
      <c r="Z57" s="1"/>
      <c r="AA57" s="7"/>
      <c r="AB57" s="7">
        <v>1468.0</v>
      </c>
      <c r="AC57" s="1" t="s">
        <v>226</v>
      </c>
      <c r="AD57" s="7">
        <v>57.81</v>
      </c>
      <c r="AE57" s="7">
        <v>60.16</v>
      </c>
      <c r="AF57" s="7">
        <v>70.31</v>
      </c>
      <c r="AG57" s="7">
        <v>53.13</v>
      </c>
      <c r="AH57" s="7">
        <f t="shared" ref="AH57:AK57" si="177">(AD57-average(AD:AD))/stdev(AD:AD)</f>
        <v>-0.5265984497</v>
      </c>
      <c r="AI57" s="7">
        <f t="shared" si="177"/>
        <v>0.06153208033</v>
      </c>
      <c r="AJ57" s="7">
        <f t="shared" si="177"/>
        <v>0.302718719</v>
      </c>
      <c r="AK57" s="7">
        <f t="shared" si="177"/>
        <v>0.4065162105</v>
      </c>
      <c r="AL57" s="7">
        <f t="shared" si="23"/>
        <v>0.06104214004</v>
      </c>
      <c r="AM57" s="7">
        <f t="shared" si="12"/>
        <v>0.247067076</v>
      </c>
      <c r="AN57" s="1"/>
      <c r="AO57" s="7">
        <f t="shared" si="13"/>
        <v>0.02762784528</v>
      </c>
      <c r="AP57" s="1"/>
      <c r="AQ57" s="7">
        <f t="shared" si="14"/>
        <v>0.02762784528</v>
      </c>
      <c r="AR57" s="1"/>
      <c r="AS57" s="1"/>
      <c r="AT57" s="1"/>
      <c r="AU57" s="1"/>
    </row>
    <row r="58">
      <c r="A58" s="7">
        <v>1292.0</v>
      </c>
      <c r="B58" s="1" t="s">
        <v>114</v>
      </c>
      <c r="C58" s="7">
        <v>4.0</v>
      </c>
      <c r="D58" s="7">
        <v>1.0</v>
      </c>
      <c r="E58" s="7">
        <f t="shared" ref="E58:F58" si="178">(C58-average(C:C))/stdev(C:C)</f>
        <v>0.2817494464</v>
      </c>
      <c r="F58" s="7">
        <f t="shared" si="178"/>
        <v>0.4314631397</v>
      </c>
      <c r="G58" s="7">
        <f t="shared" si="4"/>
        <v>0.356606293</v>
      </c>
      <c r="H58" s="7">
        <f t="shared" si="5"/>
        <v>0.5971652142</v>
      </c>
      <c r="I58" s="7"/>
      <c r="J58" s="1" t="s">
        <v>114</v>
      </c>
      <c r="K58" s="8" t="s">
        <v>228</v>
      </c>
      <c r="L58" s="7">
        <v>36.4</v>
      </c>
      <c r="M58" s="7">
        <v>2.0</v>
      </c>
      <c r="N58" s="7">
        <f t="shared" si="6"/>
        <v>29.484</v>
      </c>
      <c r="O58" s="7">
        <f t="shared" si="7"/>
        <v>-0.3319006203</v>
      </c>
      <c r="P58" s="7">
        <f t="shared" si="8"/>
        <v>-0.5761081672</v>
      </c>
      <c r="Q58" s="1"/>
      <c r="R58" s="1" t="s">
        <v>114</v>
      </c>
      <c r="S58" s="9">
        <v>111200.0</v>
      </c>
      <c r="T58" s="9">
        <v>91500.0</v>
      </c>
      <c r="U58" s="10">
        <f t="shared" ref="U58:U70" si="181">if(T58=0, 0, LOG10(T58))</f>
        <v>4.961421094</v>
      </c>
      <c r="V58" s="26">
        <f t="shared" ref="V58:V70" si="182">if(or(S58="-", and(S58=0, not(T58=0))), "", if(T58+S58=0, 0, (T58-S58)/S58))</f>
        <v>-0.1771582734</v>
      </c>
      <c r="W58" s="7">
        <f t="shared" ref="W58:W70" si="183">(U58-average(U:U))/stdev(U:U)</f>
        <v>0.7952004833</v>
      </c>
      <c r="X58" s="12">
        <f t="shared" ref="X58:X70" si="184">if(V58,(V58-average(V:V))/stdev(V:V), "")</f>
        <v>-0.1553508644</v>
      </c>
      <c r="Y58" s="11">
        <f t="shared" ref="Y58:Y70" si="185">if(X58, average(X58, W58), W58)</f>
        <v>0.3199248094</v>
      </c>
      <c r="Z58" s="7">
        <f t="shared" ref="Z58:Z70" si="186">if(Y58, if(Y58 &gt; 0, Y58^0.5, -(ABS(Y58)^0.5)), "")</f>
        <v>0.5656189614</v>
      </c>
      <c r="AA58" s="7"/>
      <c r="AB58" s="7">
        <v>1292.0</v>
      </c>
      <c r="AC58" s="1" t="s">
        <v>114</v>
      </c>
      <c r="AD58" s="7">
        <v>63.97</v>
      </c>
      <c r="AE58" s="7">
        <v>57.96</v>
      </c>
      <c r="AF58" s="7">
        <v>67.24</v>
      </c>
      <c r="AG58" s="7">
        <v>42.82</v>
      </c>
      <c r="AH58" s="7">
        <f t="shared" ref="AH58:AK58" si="179">(AD58-average(AD:AD))/stdev(AD:AD)</f>
        <v>-0.1706182394</v>
      </c>
      <c r="AI58" s="7">
        <f t="shared" si="179"/>
        <v>-0.07282207798</v>
      </c>
      <c r="AJ58" s="7">
        <f t="shared" si="179"/>
        <v>0.06831321885</v>
      </c>
      <c r="AK58" s="7">
        <f t="shared" si="179"/>
        <v>-0.2649510928</v>
      </c>
      <c r="AL58" s="7">
        <f t="shared" si="23"/>
        <v>-0.1100195478</v>
      </c>
      <c r="AM58" s="7">
        <f t="shared" si="12"/>
        <v>-0.3316919472</v>
      </c>
      <c r="AN58" s="1"/>
      <c r="AO58" s="7">
        <f t="shared" si="13"/>
        <v>0.06374601529</v>
      </c>
      <c r="AP58" s="7">
        <v>-0.1002396559</v>
      </c>
      <c r="AQ58" s="7">
        <f t="shared" si="14"/>
        <v>0.02274959749</v>
      </c>
      <c r="AR58" s="1"/>
      <c r="AS58" s="1"/>
      <c r="AT58" s="1"/>
      <c r="AU58" s="1"/>
    </row>
    <row r="59">
      <c r="A59" s="7">
        <v>1401.0</v>
      </c>
      <c r="B59" s="1" t="s">
        <v>126</v>
      </c>
      <c r="C59" s="7">
        <v>4.0</v>
      </c>
      <c r="D59" s="7">
        <v>1.0</v>
      </c>
      <c r="E59" s="7">
        <f t="shared" ref="E59:F59" si="180">(C59-average(C:C))/stdev(C:C)</f>
        <v>0.2817494464</v>
      </c>
      <c r="F59" s="7">
        <f t="shared" si="180"/>
        <v>0.4314631397</v>
      </c>
      <c r="G59" s="7">
        <f t="shared" si="4"/>
        <v>0.356606293</v>
      </c>
      <c r="H59" s="7">
        <f t="shared" si="5"/>
        <v>0.5971652142</v>
      </c>
      <c r="I59" s="7"/>
      <c r="J59" s="1" t="s">
        <v>126</v>
      </c>
      <c r="K59" s="8" t="s">
        <v>229</v>
      </c>
      <c r="L59" s="7">
        <v>96.9</v>
      </c>
      <c r="M59" s="7">
        <v>1.0</v>
      </c>
      <c r="N59" s="7">
        <f t="shared" si="6"/>
        <v>87.21</v>
      </c>
      <c r="O59" s="7">
        <f t="shared" si="7"/>
        <v>0.1531655803</v>
      </c>
      <c r="P59" s="7">
        <f t="shared" si="8"/>
        <v>0.3913637442</v>
      </c>
      <c r="Q59" s="1"/>
      <c r="R59" s="1" t="s">
        <v>126</v>
      </c>
      <c r="S59" s="1"/>
      <c r="T59" s="7">
        <v>551.0</v>
      </c>
      <c r="U59" s="10">
        <f t="shared" si="181"/>
        <v>2.741151599</v>
      </c>
      <c r="V59" s="26" t="str">
        <f t="shared" si="182"/>
        <v/>
      </c>
      <c r="W59" s="7">
        <f t="shared" si="183"/>
        <v>-0.2047030581</v>
      </c>
      <c r="X59" s="12" t="str">
        <f t="shared" si="184"/>
        <v/>
      </c>
      <c r="Y59" s="11">
        <f t="shared" si="185"/>
        <v>-0.2047030581</v>
      </c>
      <c r="Z59" s="7">
        <f t="shared" si="186"/>
        <v>-0.4524412206</v>
      </c>
      <c r="AA59" s="7"/>
      <c r="AB59" s="7">
        <v>1401.0</v>
      </c>
      <c r="AC59" s="1" t="s">
        <v>126</v>
      </c>
      <c r="AD59" s="7">
        <v>66.6</v>
      </c>
      <c r="AE59" s="7">
        <v>49.8</v>
      </c>
      <c r="AF59" s="7">
        <v>64.65</v>
      </c>
      <c r="AG59" s="7">
        <v>49.61</v>
      </c>
      <c r="AH59" s="7">
        <f t="shared" ref="AH59:AK59" si="187">(AD59-average(AD:AD))/stdev(AD:AD)</f>
        <v>-0.0186331821</v>
      </c>
      <c r="AI59" s="7">
        <f t="shared" si="187"/>
        <v>-0.5711538651</v>
      </c>
      <c r="AJ59" s="7">
        <f t="shared" si="187"/>
        <v>-0.1294425614</v>
      </c>
      <c r="AK59" s="7">
        <f t="shared" si="187"/>
        <v>0.1772664619</v>
      </c>
      <c r="AL59" s="7">
        <f t="shared" si="23"/>
        <v>-0.1354907867</v>
      </c>
      <c r="AM59" s="7">
        <f t="shared" si="12"/>
        <v>-0.3680907316</v>
      </c>
      <c r="AN59" s="1"/>
      <c r="AO59" s="7">
        <f t="shared" si="13"/>
        <v>0.04199925154</v>
      </c>
      <c r="AP59" s="7">
        <v>-0.1708286906</v>
      </c>
      <c r="AQ59" s="7">
        <f t="shared" si="14"/>
        <v>-0.01120773399</v>
      </c>
      <c r="AR59" s="1"/>
      <c r="AS59" s="1"/>
      <c r="AT59" s="1"/>
      <c r="AU59" s="1"/>
    </row>
    <row r="60">
      <c r="A60" s="7">
        <v>810.0</v>
      </c>
      <c r="B60" s="1" t="s">
        <v>85</v>
      </c>
      <c r="C60" s="7">
        <v>4.0</v>
      </c>
      <c r="D60" s="7">
        <v>1.0</v>
      </c>
      <c r="E60" s="7">
        <f t="shared" ref="E60:F60" si="188">(C60-average(C:C))/stdev(C:C)</f>
        <v>0.2817494464</v>
      </c>
      <c r="F60" s="7">
        <f t="shared" si="188"/>
        <v>0.4314631397</v>
      </c>
      <c r="G60" s="7">
        <f t="shared" si="4"/>
        <v>0.356606293</v>
      </c>
      <c r="H60" s="7">
        <f t="shared" si="5"/>
        <v>0.5971652142</v>
      </c>
      <c r="I60" s="7"/>
      <c r="J60" s="1" t="s">
        <v>85</v>
      </c>
      <c r="K60" s="8" t="s">
        <v>230</v>
      </c>
      <c r="L60" s="7">
        <v>374.4</v>
      </c>
      <c r="M60" s="7">
        <v>7.0</v>
      </c>
      <c r="N60" s="7">
        <f t="shared" si="6"/>
        <v>179.0743594</v>
      </c>
      <c r="O60" s="7">
        <f t="shared" si="7"/>
        <v>0.9250932345</v>
      </c>
      <c r="P60" s="7">
        <f t="shared" si="8"/>
        <v>0.9618176721</v>
      </c>
      <c r="Q60" s="1"/>
      <c r="R60" s="1" t="s">
        <v>85</v>
      </c>
      <c r="S60" s="9">
        <v>1319.0</v>
      </c>
      <c r="T60" s="9">
        <v>0.0</v>
      </c>
      <c r="U60" s="10">
        <f t="shared" si="181"/>
        <v>0</v>
      </c>
      <c r="V60" s="26">
        <f t="shared" si="182"/>
        <v>-1</v>
      </c>
      <c r="W60" s="7">
        <f t="shared" si="183"/>
        <v>-1.439187069</v>
      </c>
      <c r="X60" s="12">
        <f t="shared" si="184"/>
        <v>-0.1597588938</v>
      </c>
      <c r="Y60" s="11">
        <f t="shared" si="185"/>
        <v>-0.7994729813</v>
      </c>
      <c r="Z60" s="7">
        <f t="shared" si="186"/>
        <v>-0.8941325301</v>
      </c>
      <c r="AA60" s="7"/>
      <c r="AB60" s="7">
        <v>810.0</v>
      </c>
      <c r="AC60" s="1" t="s">
        <v>85</v>
      </c>
      <c r="AD60" s="7">
        <v>64.91</v>
      </c>
      <c r="AE60" s="7">
        <v>32.89</v>
      </c>
      <c r="AF60" s="7">
        <v>63.68</v>
      </c>
      <c r="AG60" s="7">
        <v>27.62</v>
      </c>
      <c r="AH60" s="7">
        <f t="shared" ref="AH60:AK60" si="189">(AD60-average(AD:AD))/stdev(AD:AD)</f>
        <v>-0.1162965839</v>
      </c>
      <c r="AI60" s="7">
        <f t="shared" si="189"/>
        <v>-1.603848782</v>
      </c>
      <c r="AJ60" s="7">
        <f t="shared" si="189"/>
        <v>-0.2035055371</v>
      </c>
      <c r="AK60" s="7">
        <f t="shared" si="189"/>
        <v>-1.254893189</v>
      </c>
      <c r="AL60" s="7">
        <f t="shared" si="23"/>
        <v>-0.7946360229</v>
      </c>
      <c r="AM60" s="7">
        <f t="shared" si="12"/>
        <v>-0.8914235934</v>
      </c>
      <c r="AN60" s="1"/>
      <c r="AO60" s="7">
        <f t="shared" si="13"/>
        <v>-0.05664330929</v>
      </c>
      <c r="AP60" s="7">
        <v>0.1140070761</v>
      </c>
      <c r="AQ60" s="7">
        <f t="shared" si="14"/>
        <v>-0.01398071294</v>
      </c>
      <c r="AR60" s="1"/>
      <c r="AS60" s="1"/>
      <c r="AT60" s="1"/>
      <c r="AU60" s="1"/>
    </row>
    <row r="61">
      <c r="A61" s="7">
        <v>676.0</v>
      </c>
      <c r="B61" s="1" t="s">
        <v>113</v>
      </c>
      <c r="C61" s="7">
        <v>4.0</v>
      </c>
      <c r="D61" s="7">
        <v>1.0</v>
      </c>
      <c r="E61" s="7">
        <f t="shared" ref="E61:F61" si="190">(C61-average(C:C))/stdev(C:C)</f>
        <v>0.2817494464</v>
      </c>
      <c r="F61" s="7">
        <f t="shared" si="190"/>
        <v>0.4314631397</v>
      </c>
      <c r="G61" s="7">
        <f t="shared" si="4"/>
        <v>0.356606293</v>
      </c>
      <c r="H61" s="7">
        <f t="shared" si="5"/>
        <v>0.5971652142</v>
      </c>
      <c r="I61" s="7"/>
      <c r="J61" s="1" t="s">
        <v>113</v>
      </c>
      <c r="K61" s="8" t="s">
        <v>231</v>
      </c>
      <c r="L61" s="7">
        <v>35.4</v>
      </c>
      <c r="M61" s="7">
        <v>7.0</v>
      </c>
      <c r="N61" s="7">
        <f t="shared" si="6"/>
        <v>16.93171026</v>
      </c>
      <c r="O61" s="7">
        <f t="shared" si="7"/>
        <v>-0.4373763417</v>
      </c>
      <c r="P61" s="7">
        <f t="shared" si="8"/>
        <v>-0.6613443443</v>
      </c>
      <c r="Q61" s="1"/>
      <c r="R61" s="1" t="s">
        <v>113</v>
      </c>
      <c r="S61" s="9">
        <v>1100.0</v>
      </c>
      <c r="T61" s="9">
        <v>88600.0</v>
      </c>
      <c r="U61" s="10">
        <f t="shared" si="181"/>
        <v>4.947433722</v>
      </c>
      <c r="V61" s="26">
        <f t="shared" si="182"/>
        <v>79.54545455</v>
      </c>
      <c r="W61" s="7">
        <f t="shared" si="183"/>
        <v>0.7889012376</v>
      </c>
      <c r="X61" s="12">
        <f t="shared" si="184"/>
        <v>0.2717295892</v>
      </c>
      <c r="Y61" s="11">
        <f t="shared" si="185"/>
        <v>0.5303154134</v>
      </c>
      <c r="Z61" s="7">
        <f t="shared" si="186"/>
        <v>0.7282275835</v>
      </c>
      <c r="AA61" s="7"/>
      <c r="AB61" s="7">
        <v>676.0</v>
      </c>
      <c r="AC61" s="1" t="s">
        <v>113</v>
      </c>
      <c r="AD61" s="7">
        <v>56.89</v>
      </c>
      <c r="AE61" s="7">
        <v>64.35</v>
      </c>
      <c r="AF61" s="7">
        <v>57.34</v>
      </c>
      <c r="AG61" s="7">
        <v>33.77</v>
      </c>
      <c r="AH61" s="7">
        <f t="shared" ref="AH61:AK61" si="191">(AD61-average(AD:AD))/stdev(AD:AD)</f>
        <v>-0.5797643252</v>
      </c>
      <c r="AI61" s="7">
        <f t="shared" si="191"/>
        <v>0.3174156818</v>
      </c>
      <c r="AJ61" s="7">
        <f t="shared" si="191"/>
        <v>-0.6875872541</v>
      </c>
      <c r="AK61" s="7">
        <f t="shared" si="191"/>
        <v>-0.8543574065</v>
      </c>
      <c r="AL61" s="7">
        <f t="shared" si="23"/>
        <v>-0.451073326</v>
      </c>
      <c r="AM61" s="7">
        <f t="shared" si="12"/>
        <v>-0.6716199267</v>
      </c>
      <c r="AN61" s="1"/>
      <c r="AO61" s="7">
        <f t="shared" si="13"/>
        <v>-0.001892868319</v>
      </c>
      <c r="AP61" s="7">
        <v>-0.05276321777</v>
      </c>
      <c r="AQ61" s="7">
        <f t="shared" si="14"/>
        <v>-0.01461045568</v>
      </c>
      <c r="AR61" s="1"/>
      <c r="AS61" s="1"/>
      <c r="AT61" s="1"/>
      <c r="AU61" s="1"/>
    </row>
    <row r="62">
      <c r="A62" s="7">
        <v>949.0</v>
      </c>
      <c r="B62" s="1" t="s">
        <v>98</v>
      </c>
      <c r="C62" s="7">
        <v>4.0</v>
      </c>
      <c r="D62" s="7">
        <v>1.0</v>
      </c>
      <c r="E62" s="7">
        <f t="shared" ref="E62:F62" si="192">(C62-average(C:C))/stdev(C:C)</f>
        <v>0.2817494464</v>
      </c>
      <c r="F62" s="7">
        <f t="shared" si="192"/>
        <v>0.4314631397</v>
      </c>
      <c r="G62" s="7">
        <f t="shared" si="4"/>
        <v>0.356606293</v>
      </c>
      <c r="H62" s="7">
        <f t="shared" si="5"/>
        <v>0.5971652142</v>
      </c>
      <c r="I62" s="7"/>
      <c r="J62" s="1" t="s">
        <v>98</v>
      </c>
      <c r="K62" s="8" t="s">
        <v>232</v>
      </c>
      <c r="L62" s="7">
        <v>28.1</v>
      </c>
      <c r="M62" s="7">
        <v>6.0</v>
      </c>
      <c r="N62" s="7">
        <f t="shared" si="6"/>
        <v>14.9334921</v>
      </c>
      <c r="O62" s="7">
        <f t="shared" si="7"/>
        <v>-0.4541671827</v>
      </c>
      <c r="P62" s="7">
        <f t="shared" si="8"/>
        <v>-0.6739192702</v>
      </c>
      <c r="Q62" s="1"/>
      <c r="R62" s="1" t="s">
        <v>98</v>
      </c>
      <c r="S62" s="7">
        <v>515.0</v>
      </c>
      <c r="T62" s="7">
        <v>0.0</v>
      </c>
      <c r="U62" s="10">
        <f t="shared" si="181"/>
        <v>0</v>
      </c>
      <c r="V62" s="26">
        <f t="shared" si="182"/>
        <v>-1</v>
      </c>
      <c r="W62" s="7">
        <f t="shared" si="183"/>
        <v>-1.439187069</v>
      </c>
      <c r="X62" s="12">
        <f t="shared" si="184"/>
        <v>-0.1597588938</v>
      </c>
      <c r="Y62" s="11">
        <f t="shared" si="185"/>
        <v>-0.7994729813</v>
      </c>
      <c r="Z62" s="7">
        <f t="shared" si="186"/>
        <v>-0.8941325301</v>
      </c>
      <c r="AA62" s="7"/>
      <c r="AB62" s="7">
        <v>949.0</v>
      </c>
      <c r="AC62" s="1" t="s">
        <v>98</v>
      </c>
      <c r="AD62" s="7">
        <v>86.28</v>
      </c>
      <c r="AE62" s="7">
        <v>72.6</v>
      </c>
      <c r="AF62" s="7">
        <v>71.68</v>
      </c>
      <c r="AG62" s="7">
        <v>49.76</v>
      </c>
      <c r="AH62" s="7">
        <f t="shared" ref="AH62:AK62" si="193">(AD62-average(AD:AD))/stdev(AD:AD)</f>
        <v>1.118654243</v>
      </c>
      <c r="AI62" s="7">
        <f t="shared" si="193"/>
        <v>0.8212437755</v>
      </c>
      <c r="AJ62" s="7">
        <f t="shared" si="193"/>
        <v>0.4073231279</v>
      </c>
      <c r="AK62" s="7">
        <f t="shared" si="193"/>
        <v>0.1870356274</v>
      </c>
      <c r="AL62" s="7">
        <f t="shared" si="23"/>
        <v>0.6335641934</v>
      </c>
      <c r="AM62" s="7">
        <f t="shared" si="12"/>
        <v>0.7959674575</v>
      </c>
      <c r="AN62" s="1"/>
      <c r="AO62" s="7">
        <f t="shared" si="13"/>
        <v>-0.04372978214</v>
      </c>
      <c r="AP62" s="7">
        <v>0.04670812444</v>
      </c>
      <c r="AQ62" s="7">
        <f t="shared" si="14"/>
        <v>-0.0211203055</v>
      </c>
      <c r="AR62" s="1"/>
      <c r="AS62" s="1"/>
      <c r="AT62" s="1"/>
      <c r="AU62" s="1"/>
    </row>
    <row r="63">
      <c r="A63" s="7">
        <v>177.0</v>
      </c>
      <c r="B63" s="1" t="s">
        <v>105</v>
      </c>
      <c r="C63" s="7">
        <v>4.0</v>
      </c>
      <c r="D63" s="7">
        <v>1.0</v>
      </c>
      <c r="E63" s="7">
        <f t="shared" ref="E63:F63" si="194">(C63-average(C:C))/stdev(C:C)</f>
        <v>0.2817494464</v>
      </c>
      <c r="F63" s="7">
        <f t="shared" si="194"/>
        <v>0.4314631397</v>
      </c>
      <c r="G63" s="7">
        <f t="shared" si="4"/>
        <v>0.356606293</v>
      </c>
      <c r="H63" s="7">
        <f t="shared" si="5"/>
        <v>0.5971652142</v>
      </c>
      <c r="I63" s="7"/>
      <c r="J63" s="1" t="s">
        <v>105</v>
      </c>
      <c r="K63" s="8" t="s">
        <v>233</v>
      </c>
      <c r="L63" s="7">
        <v>32.2</v>
      </c>
      <c r="M63" s="7">
        <v>8.0</v>
      </c>
      <c r="N63" s="7">
        <f t="shared" si="6"/>
        <v>13.86104416</v>
      </c>
      <c r="O63" s="7">
        <f t="shared" si="7"/>
        <v>-0.4631788629</v>
      </c>
      <c r="P63" s="7">
        <f t="shared" si="8"/>
        <v>-0.6805724523</v>
      </c>
      <c r="Q63" s="1"/>
      <c r="R63" s="1" t="s">
        <v>105</v>
      </c>
      <c r="S63" s="9">
        <v>3400.0</v>
      </c>
      <c r="T63" s="9">
        <v>3500.0</v>
      </c>
      <c r="U63" s="10">
        <f t="shared" si="181"/>
        <v>3.544068044</v>
      </c>
      <c r="V63" s="26">
        <f t="shared" si="182"/>
        <v>0.02941176471</v>
      </c>
      <c r="W63" s="7">
        <f t="shared" si="183"/>
        <v>0.1568922343</v>
      </c>
      <c r="X63" s="12">
        <f t="shared" si="184"/>
        <v>-0.1542442521</v>
      </c>
      <c r="Y63" s="11">
        <f t="shared" si="185"/>
        <v>0.001323991082</v>
      </c>
      <c r="Z63" s="7">
        <f t="shared" si="186"/>
        <v>0.03638668826</v>
      </c>
      <c r="AA63" s="7"/>
      <c r="AB63" s="7">
        <v>177.0</v>
      </c>
      <c r="AC63" s="1" t="s">
        <v>105</v>
      </c>
      <c r="AD63" s="7">
        <v>39.58</v>
      </c>
      <c r="AE63" s="7">
        <v>60.7</v>
      </c>
      <c r="AF63" s="7">
        <v>82.73</v>
      </c>
      <c r="AG63" s="7">
        <v>51.36</v>
      </c>
      <c r="AH63" s="7">
        <f t="shared" ref="AH63:AK63" si="195">(AD63-average(AD:AD))/stdev(AD:AD)</f>
        <v>-1.580091832</v>
      </c>
      <c r="AI63" s="7">
        <f t="shared" si="195"/>
        <v>0.09450991918</v>
      </c>
      <c r="AJ63" s="7">
        <f t="shared" si="195"/>
        <v>1.251030221</v>
      </c>
      <c r="AK63" s="7">
        <f t="shared" si="195"/>
        <v>0.2912400585</v>
      </c>
      <c r="AL63" s="7">
        <f t="shared" si="23"/>
        <v>0.01417209185</v>
      </c>
      <c r="AM63" s="7">
        <f t="shared" si="12"/>
        <v>0.1190465953</v>
      </c>
      <c r="AN63" s="1"/>
      <c r="AO63" s="7">
        <f t="shared" si="13"/>
        <v>0.01800651136</v>
      </c>
      <c r="AP63" s="7">
        <v>-0.1754585706</v>
      </c>
      <c r="AQ63" s="7">
        <f t="shared" si="14"/>
        <v>-0.03035975913</v>
      </c>
      <c r="AR63" s="1"/>
      <c r="AS63" s="1"/>
      <c r="AT63" s="1"/>
      <c r="AU63" s="1"/>
    </row>
    <row r="64">
      <c r="A64" s="7">
        <v>1085.0</v>
      </c>
      <c r="B64" s="1" t="s">
        <v>92</v>
      </c>
      <c r="C64" s="7">
        <v>4.0</v>
      </c>
      <c r="D64" s="7">
        <v>1.0</v>
      </c>
      <c r="E64" s="7">
        <f t="shared" ref="E64:F64" si="196">(C64-average(C:C))/stdev(C:C)</f>
        <v>0.2817494464</v>
      </c>
      <c r="F64" s="7">
        <f t="shared" si="196"/>
        <v>0.4314631397</v>
      </c>
      <c r="G64" s="7">
        <f t="shared" si="4"/>
        <v>0.356606293</v>
      </c>
      <c r="H64" s="7">
        <f t="shared" si="5"/>
        <v>0.5971652142</v>
      </c>
      <c r="I64" s="7"/>
      <c r="J64" s="1" t="s">
        <v>92</v>
      </c>
      <c r="K64" s="1" t="s">
        <v>223</v>
      </c>
      <c r="L64" s="7">
        <v>0.0</v>
      </c>
      <c r="M64" s="7">
        <v>5.0</v>
      </c>
      <c r="N64" s="7">
        <f t="shared" si="6"/>
        <v>0</v>
      </c>
      <c r="O64" s="7">
        <f t="shared" si="7"/>
        <v>-0.5796519257</v>
      </c>
      <c r="P64" s="7">
        <f t="shared" si="8"/>
        <v>-0.7613487543</v>
      </c>
      <c r="Q64" s="1"/>
      <c r="R64" s="1" t="s">
        <v>92</v>
      </c>
      <c r="S64" s="9">
        <v>56800.0</v>
      </c>
      <c r="T64" s="9">
        <v>0.0</v>
      </c>
      <c r="U64" s="10">
        <f t="shared" si="181"/>
        <v>0</v>
      </c>
      <c r="V64" s="26">
        <f t="shared" si="182"/>
        <v>-1</v>
      </c>
      <c r="W64" s="7">
        <f t="shared" si="183"/>
        <v>-1.439187069</v>
      </c>
      <c r="X64" s="12">
        <f t="shared" si="184"/>
        <v>-0.1597588938</v>
      </c>
      <c r="Y64" s="11">
        <f t="shared" si="185"/>
        <v>-0.7994729813</v>
      </c>
      <c r="Z64" s="7">
        <f t="shared" si="186"/>
        <v>-0.8941325301</v>
      </c>
      <c r="AA64" s="7"/>
      <c r="AB64" s="7">
        <v>1085.0</v>
      </c>
      <c r="AC64" s="1" t="s">
        <v>92</v>
      </c>
      <c r="AD64" s="7">
        <v>63.16</v>
      </c>
      <c r="AE64" s="7">
        <v>76.4</v>
      </c>
      <c r="AF64" s="7">
        <v>81.93</v>
      </c>
      <c r="AG64" s="7">
        <v>57.0</v>
      </c>
      <c r="AH64" s="7">
        <f t="shared" ref="AH64:AK64" si="197">(AD64-average(AD:AD))/stdev(AD:AD)</f>
        <v>-0.2174273255</v>
      </c>
      <c r="AI64" s="7">
        <f t="shared" si="197"/>
        <v>1.053310049</v>
      </c>
      <c r="AJ64" s="7">
        <f t="shared" si="197"/>
        <v>1.189947355</v>
      </c>
      <c r="AK64" s="7">
        <f t="shared" si="197"/>
        <v>0.6585606783</v>
      </c>
      <c r="AL64" s="7">
        <f t="shared" si="23"/>
        <v>0.6710976892</v>
      </c>
      <c r="AM64" s="7">
        <f t="shared" si="12"/>
        <v>0.8192055232</v>
      </c>
      <c r="AN64" s="1"/>
      <c r="AO64" s="7">
        <f t="shared" si="13"/>
        <v>-0.05977763677</v>
      </c>
      <c r="AP64" s="7">
        <v>-0.02270728166</v>
      </c>
      <c r="AQ64" s="7">
        <f t="shared" si="14"/>
        <v>-0.05051004799</v>
      </c>
      <c r="AR64" s="1"/>
      <c r="AS64" s="1"/>
      <c r="AT64" s="1"/>
      <c r="AU64" s="1"/>
    </row>
    <row r="65">
      <c r="A65" s="7">
        <v>940.0</v>
      </c>
      <c r="B65" s="1" t="s">
        <v>108</v>
      </c>
      <c r="C65" s="7">
        <v>4.0</v>
      </c>
      <c r="D65" s="7">
        <v>1.0</v>
      </c>
      <c r="E65" s="7">
        <f t="shared" ref="E65:F65" si="198">(C65-average(C:C))/stdev(C:C)</f>
        <v>0.2817494464</v>
      </c>
      <c r="F65" s="7">
        <f t="shared" si="198"/>
        <v>0.4314631397</v>
      </c>
      <c r="G65" s="7">
        <f t="shared" si="4"/>
        <v>0.356606293</v>
      </c>
      <c r="H65" s="7">
        <f t="shared" si="5"/>
        <v>0.5971652142</v>
      </c>
      <c r="I65" s="7"/>
      <c r="J65" s="1" t="s">
        <v>108</v>
      </c>
      <c r="K65" s="8" t="s">
        <v>234</v>
      </c>
      <c r="L65" s="7">
        <v>28.6</v>
      </c>
      <c r="M65" s="7">
        <v>6.0</v>
      </c>
      <c r="N65" s="7">
        <f t="shared" si="6"/>
        <v>15.1992126</v>
      </c>
      <c r="O65" s="7">
        <f t="shared" si="7"/>
        <v>-0.4519343581</v>
      </c>
      <c r="P65" s="7">
        <f t="shared" si="8"/>
        <v>-0.6722606326</v>
      </c>
      <c r="Q65" s="1"/>
      <c r="R65" s="1" t="s">
        <v>108</v>
      </c>
      <c r="S65" s="7">
        <v>0.0</v>
      </c>
      <c r="T65" s="7">
        <v>0.0</v>
      </c>
      <c r="U65" s="10">
        <f t="shared" si="181"/>
        <v>0</v>
      </c>
      <c r="V65" s="26">
        <f t="shared" si="182"/>
        <v>0</v>
      </c>
      <c r="W65" s="7">
        <f t="shared" si="183"/>
        <v>-1.439187069</v>
      </c>
      <c r="X65" s="12" t="str">
        <f t="shared" si="184"/>
        <v/>
      </c>
      <c r="Y65" s="11">
        <f t="shared" si="185"/>
        <v>-1.439187069</v>
      </c>
      <c r="Z65" s="7">
        <f t="shared" si="186"/>
        <v>-1.199661231</v>
      </c>
      <c r="AA65" s="7"/>
      <c r="AB65" s="7">
        <v>940.0</v>
      </c>
      <c r="AC65" s="1" t="s">
        <v>108</v>
      </c>
      <c r="AD65" s="7">
        <v>87.41</v>
      </c>
      <c r="AE65" s="7">
        <v>72.9</v>
      </c>
      <c r="AF65" s="7">
        <v>83.94</v>
      </c>
      <c r="AG65" s="7">
        <v>71.61</v>
      </c>
      <c r="AH65" s="7">
        <f t="shared" ref="AH65:AK65" si="199">(AD65-average(AD:AD))/stdev(AD:AD)</f>
        <v>1.183955807</v>
      </c>
      <c r="AI65" s="7">
        <f t="shared" si="199"/>
        <v>0.8395647971</v>
      </c>
      <c r="AJ65" s="7">
        <f t="shared" si="199"/>
        <v>1.343418057</v>
      </c>
      <c r="AK65" s="7">
        <f t="shared" si="199"/>
        <v>1.61007739</v>
      </c>
      <c r="AL65" s="7">
        <f t="shared" si="23"/>
        <v>1.244254013</v>
      </c>
      <c r="AM65" s="7">
        <f t="shared" si="12"/>
        <v>1.115461345</v>
      </c>
      <c r="AN65" s="1"/>
      <c r="AO65" s="7">
        <f t="shared" si="13"/>
        <v>-0.03982382598</v>
      </c>
      <c r="AP65" s="7">
        <v>-0.1204972791</v>
      </c>
      <c r="AQ65" s="7">
        <f t="shared" si="14"/>
        <v>-0.05999218926</v>
      </c>
      <c r="AR65" s="1"/>
      <c r="AS65" s="1"/>
      <c r="AT65" s="1"/>
      <c r="AU65" s="1"/>
    </row>
    <row r="66">
      <c r="A66" s="7">
        <v>1251.0</v>
      </c>
      <c r="B66" s="1" t="s">
        <v>110</v>
      </c>
      <c r="C66" s="7">
        <v>4.0</v>
      </c>
      <c r="D66" s="7">
        <v>1.0</v>
      </c>
      <c r="E66" s="7">
        <f t="shared" ref="E66:F66" si="200">(C66-average(C:C))/stdev(C:C)</f>
        <v>0.2817494464</v>
      </c>
      <c r="F66" s="7">
        <f t="shared" si="200"/>
        <v>0.4314631397</v>
      </c>
      <c r="G66" s="7">
        <f t="shared" si="4"/>
        <v>0.356606293</v>
      </c>
      <c r="H66" s="7">
        <f t="shared" si="5"/>
        <v>0.5971652142</v>
      </c>
      <c r="I66" s="7"/>
      <c r="J66" s="1" t="s">
        <v>110</v>
      </c>
      <c r="K66" s="8" t="s">
        <v>235</v>
      </c>
      <c r="L66" s="7">
        <v>33.1</v>
      </c>
      <c r="M66" s="7">
        <v>2.0</v>
      </c>
      <c r="N66" s="7">
        <f t="shared" si="6"/>
        <v>26.811</v>
      </c>
      <c r="O66" s="7">
        <f t="shared" si="7"/>
        <v>-0.3543615903</v>
      </c>
      <c r="P66" s="7">
        <f t="shared" si="8"/>
        <v>-0.5952827818</v>
      </c>
      <c r="Q66" s="1"/>
      <c r="R66" s="1" t="s">
        <v>110</v>
      </c>
      <c r="S66" s="9">
        <v>23900.0</v>
      </c>
      <c r="T66" s="9">
        <v>9163.0</v>
      </c>
      <c r="U66" s="10">
        <f t="shared" si="181"/>
        <v>3.962037687</v>
      </c>
      <c r="V66" s="26">
        <f t="shared" si="182"/>
        <v>-0.6166108787</v>
      </c>
      <c r="W66" s="7">
        <f t="shared" si="183"/>
        <v>0.3451258367</v>
      </c>
      <c r="X66" s="12">
        <f t="shared" si="184"/>
        <v>-0.1577050474</v>
      </c>
      <c r="Y66" s="11">
        <f t="shared" si="185"/>
        <v>0.09371039465</v>
      </c>
      <c r="Z66" s="7">
        <f t="shared" si="186"/>
        <v>0.3061215358</v>
      </c>
      <c r="AA66" s="7"/>
      <c r="AB66" s="7">
        <v>1251.0</v>
      </c>
      <c r="AC66" s="1" t="s">
        <v>110</v>
      </c>
      <c r="AD66" s="7">
        <v>45.31</v>
      </c>
      <c r="AE66" s="7">
        <v>51.22</v>
      </c>
      <c r="AF66" s="7">
        <v>67.48</v>
      </c>
      <c r="AG66" s="7">
        <v>39.4</v>
      </c>
      <c r="AH66" s="7">
        <f t="shared" ref="AH66:AK66" si="201">(AD66-average(AD:AD))/stdev(AD:AD)</f>
        <v>-1.248960889</v>
      </c>
      <c r="AI66" s="7">
        <f t="shared" si="201"/>
        <v>-0.484434363</v>
      </c>
      <c r="AJ66" s="7">
        <f t="shared" si="201"/>
        <v>0.0866380788</v>
      </c>
      <c r="AK66" s="7">
        <f t="shared" si="201"/>
        <v>-0.4876880644</v>
      </c>
      <c r="AL66" s="7">
        <f t="shared" si="23"/>
        <v>-0.5336113095</v>
      </c>
      <c r="AM66" s="7">
        <f t="shared" si="12"/>
        <v>-0.7304870358</v>
      </c>
      <c r="AN66" s="1"/>
      <c r="AO66" s="7">
        <f t="shared" si="13"/>
        <v>-0.1056207669</v>
      </c>
      <c r="AP66" s="7">
        <v>-0.04202684841</v>
      </c>
      <c r="AQ66" s="7">
        <f t="shared" si="14"/>
        <v>-0.08972228729</v>
      </c>
      <c r="AR66" s="1"/>
      <c r="AS66" s="1"/>
      <c r="AT66" s="1"/>
      <c r="AU66" s="1"/>
    </row>
    <row r="67">
      <c r="A67" s="7">
        <v>1304.0</v>
      </c>
      <c r="B67" s="1" t="s">
        <v>104</v>
      </c>
      <c r="C67" s="7">
        <v>4.0</v>
      </c>
      <c r="D67" s="7">
        <v>1.0</v>
      </c>
      <c r="E67" s="7">
        <f t="shared" ref="E67:F67" si="202">(C67-average(C:C))/stdev(C:C)</f>
        <v>0.2817494464</v>
      </c>
      <c r="F67" s="7">
        <f t="shared" si="202"/>
        <v>0.4314631397</v>
      </c>
      <c r="G67" s="7">
        <f t="shared" si="4"/>
        <v>0.356606293</v>
      </c>
      <c r="H67" s="7">
        <f t="shared" si="5"/>
        <v>0.5971652142</v>
      </c>
      <c r="I67" s="7"/>
      <c r="J67" s="1" t="s">
        <v>104</v>
      </c>
      <c r="K67" s="1" t="s">
        <v>223</v>
      </c>
      <c r="L67" s="7">
        <v>0.0</v>
      </c>
      <c r="M67" s="7">
        <v>1.0</v>
      </c>
      <c r="N67" s="7">
        <f t="shared" si="6"/>
        <v>0</v>
      </c>
      <c r="O67" s="7">
        <f t="shared" si="7"/>
        <v>-0.5796519257</v>
      </c>
      <c r="P67" s="7">
        <f t="shared" si="8"/>
        <v>-0.7613487543</v>
      </c>
      <c r="Q67" s="1"/>
      <c r="R67" s="1" t="s">
        <v>104</v>
      </c>
      <c r="S67" s="1"/>
      <c r="T67" s="7">
        <v>0.0</v>
      </c>
      <c r="U67" s="10">
        <f t="shared" si="181"/>
        <v>0</v>
      </c>
      <c r="V67" s="26">
        <f t="shared" si="182"/>
        <v>0</v>
      </c>
      <c r="W67" s="7">
        <f t="shared" si="183"/>
        <v>-1.439187069</v>
      </c>
      <c r="X67" s="12" t="str">
        <f t="shared" si="184"/>
        <v/>
      </c>
      <c r="Y67" s="11">
        <f t="shared" si="185"/>
        <v>-1.439187069</v>
      </c>
      <c r="Z67" s="7">
        <f t="shared" si="186"/>
        <v>-1.199661231</v>
      </c>
      <c r="AA67" s="7"/>
      <c r="AB67" s="7">
        <v>1304.0</v>
      </c>
      <c r="AC67" s="1" t="s">
        <v>104</v>
      </c>
      <c r="AD67" s="7">
        <v>93.56</v>
      </c>
      <c r="AE67" s="7">
        <v>61.13</v>
      </c>
      <c r="AF67" s="7">
        <v>60.35</v>
      </c>
      <c r="AG67" s="7">
        <v>54.3</v>
      </c>
      <c r="AH67" s="7">
        <f t="shared" ref="AH67:AK67" si="203">(AD67-average(AD:AD))/stdev(AD:AD)</f>
        <v>1.539358128</v>
      </c>
      <c r="AI67" s="7">
        <f t="shared" si="203"/>
        <v>0.1207700501</v>
      </c>
      <c r="AJ67" s="7">
        <f t="shared" si="203"/>
        <v>-0.4577629689</v>
      </c>
      <c r="AK67" s="7">
        <f t="shared" si="203"/>
        <v>0.4827157008</v>
      </c>
      <c r="AL67" s="7">
        <f t="shared" si="23"/>
        <v>0.4212702274</v>
      </c>
      <c r="AM67" s="7">
        <f t="shared" si="12"/>
        <v>0.6490533317</v>
      </c>
      <c r="AN67" s="1"/>
      <c r="AO67" s="7">
        <f t="shared" si="13"/>
        <v>-0.1786978598</v>
      </c>
      <c r="AP67" s="7">
        <v>0.1471162868</v>
      </c>
      <c r="AQ67" s="7">
        <f t="shared" si="14"/>
        <v>-0.09724432317</v>
      </c>
      <c r="AR67" s="1"/>
      <c r="AS67" s="1"/>
      <c r="AT67" s="1"/>
      <c r="AU67" s="1"/>
    </row>
    <row r="68">
      <c r="A68" s="7">
        <v>826.0</v>
      </c>
      <c r="B68" s="1" t="s">
        <v>131</v>
      </c>
      <c r="C68" s="7">
        <v>2.0</v>
      </c>
      <c r="D68" s="7">
        <v>0.0</v>
      </c>
      <c r="E68" s="7">
        <f t="shared" ref="E68:F68" si="204">(C68-average(C:C))/stdev(C:C)</f>
        <v>-3.318382369</v>
      </c>
      <c r="F68" s="7">
        <f t="shared" si="204"/>
        <v>-2.049449914</v>
      </c>
      <c r="G68" s="7">
        <f t="shared" si="4"/>
        <v>-2.683916141</v>
      </c>
      <c r="H68" s="7">
        <f t="shared" si="5"/>
        <v>-1.6382662</v>
      </c>
      <c r="I68" s="7"/>
      <c r="J68" s="1" t="s">
        <v>131</v>
      </c>
      <c r="K68" s="8" t="s">
        <v>236</v>
      </c>
      <c r="L68" s="7">
        <v>27.5</v>
      </c>
      <c r="M68" s="7">
        <v>3.0</v>
      </c>
      <c r="N68" s="7">
        <f t="shared" si="6"/>
        <v>20.0475</v>
      </c>
      <c r="O68" s="7">
        <f t="shared" si="7"/>
        <v>-0.4111946508</v>
      </c>
      <c r="P68" s="7">
        <f t="shared" si="8"/>
        <v>-0.6412446107</v>
      </c>
      <c r="Q68" s="1"/>
      <c r="R68" s="1" t="s">
        <v>131</v>
      </c>
      <c r="S68" s="9">
        <v>29.0</v>
      </c>
      <c r="T68" s="9">
        <v>39800.0</v>
      </c>
      <c r="U68" s="10">
        <f t="shared" si="181"/>
        <v>4.599883072</v>
      </c>
      <c r="V68" s="26">
        <f t="shared" si="182"/>
        <v>1371.413793</v>
      </c>
      <c r="W68" s="7">
        <f t="shared" si="183"/>
        <v>0.6323809925</v>
      </c>
      <c r="X68" s="12">
        <f t="shared" si="184"/>
        <v>7.192372259</v>
      </c>
      <c r="Y68" s="11">
        <f t="shared" si="185"/>
        <v>3.912376626</v>
      </c>
      <c r="Z68" s="7">
        <f t="shared" si="186"/>
        <v>1.977972858</v>
      </c>
      <c r="AA68" s="7"/>
      <c r="AB68" s="7">
        <v>826.0</v>
      </c>
      <c r="AC68" s="1" t="s">
        <v>131</v>
      </c>
      <c r="AD68" s="7">
        <v>75.21</v>
      </c>
      <c r="AE68" s="7">
        <v>61.89</v>
      </c>
      <c r="AF68" s="7">
        <v>68.32</v>
      </c>
      <c r="AG68" s="7">
        <v>54.32</v>
      </c>
      <c r="AH68" s="7">
        <f t="shared" ref="AH68:AK68" si="205">(AD68-average(AD:AD))/stdev(AD:AD)</f>
        <v>0.4789300663</v>
      </c>
      <c r="AI68" s="7">
        <f t="shared" si="205"/>
        <v>0.1671833048</v>
      </c>
      <c r="AJ68" s="7">
        <f t="shared" si="205"/>
        <v>0.1507750886</v>
      </c>
      <c r="AK68" s="7">
        <f t="shared" si="205"/>
        <v>0.4840182561</v>
      </c>
      <c r="AL68" s="7">
        <f t="shared" si="23"/>
        <v>0.320226679</v>
      </c>
      <c r="AM68" s="7">
        <f t="shared" si="12"/>
        <v>0.5658857473</v>
      </c>
      <c r="AN68" s="1"/>
      <c r="AO68" s="7">
        <f t="shared" si="13"/>
        <v>0.06608694865</v>
      </c>
      <c r="AP68" s="7">
        <v>-0.6215460138</v>
      </c>
      <c r="AQ68" s="7">
        <f t="shared" si="14"/>
        <v>-0.105821292</v>
      </c>
      <c r="AR68" s="1"/>
      <c r="AS68" s="1"/>
      <c r="AT68" s="1"/>
      <c r="AU68" s="1"/>
    </row>
    <row r="69">
      <c r="A69" s="7">
        <v>1233.0</v>
      </c>
      <c r="B69" s="1" t="s">
        <v>109</v>
      </c>
      <c r="C69" s="7">
        <v>4.0</v>
      </c>
      <c r="D69" s="7">
        <v>1.0</v>
      </c>
      <c r="E69" s="7">
        <f t="shared" ref="E69:F69" si="206">(C69-average(C:C))/stdev(C:C)</f>
        <v>0.2817494464</v>
      </c>
      <c r="F69" s="7">
        <f t="shared" si="206"/>
        <v>0.4314631397</v>
      </c>
      <c r="G69" s="7">
        <f t="shared" si="4"/>
        <v>0.356606293</v>
      </c>
      <c r="H69" s="7">
        <f t="shared" si="5"/>
        <v>0.5971652142</v>
      </c>
      <c r="I69" s="7"/>
      <c r="J69" s="1" t="s">
        <v>109</v>
      </c>
      <c r="K69" s="8" t="s">
        <v>237</v>
      </c>
      <c r="L69" s="7">
        <v>194.5</v>
      </c>
      <c r="M69" s="7">
        <v>3.0</v>
      </c>
      <c r="N69" s="7">
        <f t="shared" si="6"/>
        <v>141.7905</v>
      </c>
      <c r="O69" s="7">
        <f t="shared" si="7"/>
        <v>0.6118004374</v>
      </c>
      <c r="P69" s="7">
        <f t="shared" si="8"/>
        <v>0.7821767303</v>
      </c>
      <c r="Q69" s="1"/>
      <c r="R69" s="1" t="s">
        <v>109</v>
      </c>
      <c r="S69" s="7">
        <v>0.0</v>
      </c>
      <c r="T69" s="9">
        <v>0.0</v>
      </c>
      <c r="U69" s="10">
        <f t="shared" si="181"/>
        <v>0</v>
      </c>
      <c r="V69" s="26">
        <f t="shared" si="182"/>
        <v>0</v>
      </c>
      <c r="W69" s="7">
        <f t="shared" si="183"/>
        <v>-1.439187069</v>
      </c>
      <c r="X69" s="12" t="str">
        <f t="shared" si="184"/>
        <v/>
      </c>
      <c r="Y69" s="11">
        <f t="shared" si="185"/>
        <v>-1.439187069</v>
      </c>
      <c r="Z69" s="7">
        <f t="shared" si="186"/>
        <v>-1.199661231</v>
      </c>
      <c r="AA69" s="7"/>
      <c r="AB69" s="7">
        <v>1233.0</v>
      </c>
      <c r="AC69" s="1" t="s">
        <v>109</v>
      </c>
      <c r="AD69" s="7">
        <v>49.0</v>
      </c>
      <c r="AE69" s="7">
        <v>60.67</v>
      </c>
      <c r="AF69" s="7">
        <v>58.04</v>
      </c>
      <c r="AG69" s="7">
        <v>44.09</v>
      </c>
      <c r="AH69" s="7">
        <f t="shared" ref="AH69:AK69" si="207">(AD69-average(AD:AD))/stdev(AD:AD)</f>
        <v>-1.035719497</v>
      </c>
      <c r="AI69" s="7">
        <f t="shared" si="207"/>
        <v>0.09267781703</v>
      </c>
      <c r="AJ69" s="7">
        <f t="shared" si="207"/>
        <v>-0.6341397459</v>
      </c>
      <c r="AK69" s="7">
        <f t="shared" si="207"/>
        <v>-0.1822388255</v>
      </c>
      <c r="AL69" s="7">
        <f t="shared" si="23"/>
        <v>-0.4398550629</v>
      </c>
      <c r="AM69" s="7">
        <f t="shared" si="12"/>
        <v>-0.6632156986</v>
      </c>
      <c r="AN69" s="1"/>
      <c r="AO69" s="7">
        <f t="shared" si="13"/>
        <v>-0.1208837463</v>
      </c>
      <c r="AP69" s="7">
        <v>-0.1332804656</v>
      </c>
      <c r="AQ69" s="7">
        <f t="shared" si="14"/>
        <v>-0.1239829261</v>
      </c>
      <c r="AR69" s="1"/>
      <c r="AS69" s="1"/>
      <c r="AT69" s="1"/>
      <c r="AU69" s="1"/>
    </row>
    <row r="70">
      <c r="A70" s="7">
        <v>871.0</v>
      </c>
      <c r="B70" s="1" t="s">
        <v>117</v>
      </c>
      <c r="C70" s="7">
        <v>4.0</v>
      </c>
      <c r="D70" s="7">
        <v>1.0</v>
      </c>
      <c r="E70" s="7">
        <f t="shared" ref="E70:F70" si="208">(C70-average(C:C))/stdev(C:C)</f>
        <v>0.2817494464</v>
      </c>
      <c r="F70" s="7">
        <f t="shared" si="208"/>
        <v>0.4314631397</v>
      </c>
      <c r="G70" s="7">
        <f t="shared" si="4"/>
        <v>0.356606293</v>
      </c>
      <c r="H70" s="7">
        <f t="shared" si="5"/>
        <v>0.5971652142</v>
      </c>
      <c r="I70" s="7"/>
      <c r="J70" s="1" t="s">
        <v>117</v>
      </c>
      <c r="K70" s="8" t="s">
        <v>238</v>
      </c>
      <c r="L70" s="7">
        <v>104.6</v>
      </c>
      <c r="M70" s="7">
        <v>6.0</v>
      </c>
      <c r="N70" s="7">
        <f t="shared" si="6"/>
        <v>55.5887286</v>
      </c>
      <c r="O70" s="7">
        <f t="shared" si="7"/>
        <v>-0.1125450176</v>
      </c>
      <c r="P70" s="7">
        <f t="shared" si="8"/>
        <v>-0.3354772982</v>
      </c>
      <c r="Q70" s="1"/>
      <c r="R70" s="1" t="s">
        <v>117</v>
      </c>
      <c r="S70" s="9">
        <v>0.0</v>
      </c>
      <c r="T70" s="7">
        <v>0.0</v>
      </c>
      <c r="U70" s="10">
        <f t="shared" si="181"/>
        <v>0</v>
      </c>
      <c r="V70" s="26">
        <f t="shared" si="182"/>
        <v>0</v>
      </c>
      <c r="W70" s="7">
        <f t="shared" si="183"/>
        <v>-1.439187069</v>
      </c>
      <c r="X70" s="12" t="str">
        <f t="shared" si="184"/>
        <v/>
      </c>
      <c r="Y70" s="11">
        <f t="shared" si="185"/>
        <v>-1.439187069</v>
      </c>
      <c r="Z70" s="7">
        <f t="shared" si="186"/>
        <v>-1.199661231</v>
      </c>
      <c r="AA70" s="7"/>
      <c r="AB70" s="7">
        <v>871.0</v>
      </c>
      <c r="AC70" s="1" t="s">
        <v>117</v>
      </c>
      <c r="AD70" s="7">
        <v>84.49</v>
      </c>
      <c r="AE70" s="7">
        <v>59.81</v>
      </c>
      <c r="AF70" s="7">
        <v>69.44</v>
      </c>
      <c r="AG70" s="7">
        <v>41.89</v>
      </c>
      <c r="AH70" s="7">
        <f t="shared" ref="AH70:AK70" si="209">(AD70-average(AD:AD))/stdev(AD:AD)</f>
        <v>1.015211942</v>
      </c>
      <c r="AI70" s="7">
        <f t="shared" si="209"/>
        <v>0.04015755514</v>
      </c>
      <c r="AJ70" s="7">
        <f t="shared" si="209"/>
        <v>0.2362911017</v>
      </c>
      <c r="AK70" s="7">
        <f t="shared" si="209"/>
        <v>-0.3255199184</v>
      </c>
      <c r="AL70" s="7">
        <f t="shared" si="23"/>
        <v>0.24153517</v>
      </c>
      <c r="AM70" s="7">
        <f t="shared" si="12"/>
        <v>0.4914622773</v>
      </c>
      <c r="AN70" s="1"/>
      <c r="AO70" s="7">
        <f t="shared" si="13"/>
        <v>-0.1116277594</v>
      </c>
      <c r="AP70" s="7">
        <v>-0.172183806</v>
      </c>
      <c r="AQ70" s="7">
        <f t="shared" si="14"/>
        <v>-0.1267667711</v>
      </c>
      <c r="AR70" s="1"/>
      <c r="AS70" s="1"/>
      <c r="AT70" s="1"/>
      <c r="AU70" s="1"/>
    </row>
    <row r="71">
      <c r="A71" s="7">
        <v>1446.0</v>
      </c>
      <c r="B71" s="1" t="s">
        <v>239</v>
      </c>
      <c r="C71" s="7">
        <v>4.0</v>
      </c>
      <c r="D71" s="7">
        <v>1.0</v>
      </c>
      <c r="E71" s="7">
        <f t="shared" ref="E71:F71" si="210">(C71-average(C:C))/stdev(C:C)</f>
        <v>0.2817494464</v>
      </c>
      <c r="F71" s="7">
        <f t="shared" si="210"/>
        <v>0.4314631397</v>
      </c>
      <c r="G71" s="7">
        <f t="shared" si="4"/>
        <v>0.356606293</v>
      </c>
      <c r="H71" s="7">
        <f t="shared" si="5"/>
        <v>0.5971652142</v>
      </c>
      <c r="I71" s="7"/>
      <c r="J71" s="1" t="s">
        <v>239</v>
      </c>
      <c r="K71" s="1" t="s">
        <v>227</v>
      </c>
      <c r="L71" s="7">
        <v>0.0</v>
      </c>
      <c r="M71" s="7">
        <v>0.0</v>
      </c>
      <c r="N71" s="7">
        <f t="shared" si="6"/>
        <v>0</v>
      </c>
      <c r="O71" s="7">
        <f t="shared" si="7"/>
        <v>-0.5796519257</v>
      </c>
      <c r="P71" s="7">
        <f t="shared" si="8"/>
        <v>-0.7613487543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7"/>
      <c r="AB71" s="7">
        <v>1446.0</v>
      </c>
      <c r="AC71" s="1" t="s">
        <v>239</v>
      </c>
      <c r="AD71" s="7">
        <v>53.13</v>
      </c>
      <c r="AE71" s="7">
        <v>57.81</v>
      </c>
      <c r="AF71" s="7">
        <v>63.28</v>
      </c>
      <c r="AG71" s="7">
        <v>57.03</v>
      </c>
      <c r="AH71" s="7">
        <f t="shared" ref="AH71:AK71" si="211">(AD71-average(AD:AD))/stdev(AD:AD)</f>
        <v>-0.7970509471</v>
      </c>
      <c r="AI71" s="7">
        <f t="shared" si="211"/>
        <v>-0.08198258877</v>
      </c>
      <c r="AJ71" s="7">
        <f t="shared" si="211"/>
        <v>-0.2340469703</v>
      </c>
      <c r="AK71" s="7">
        <f t="shared" si="211"/>
        <v>0.6605145114</v>
      </c>
      <c r="AL71" s="7">
        <f t="shared" si="23"/>
        <v>-0.1131414987</v>
      </c>
      <c r="AM71" s="7">
        <f t="shared" si="12"/>
        <v>-0.336365127</v>
      </c>
      <c r="AN71" s="1"/>
      <c r="AO71" s="7">
        <f t="shared" si="13"/>
        <v>-0.1668495557</v>
      </c>
      <c r="AP71" s="1"/>
      <c r="AQ71" s="7">
        <f t="shared" si="14"/>
        <v>-0.1668495557</v>
      </c>
      <c r="AR71" s="1"/>
      <c r="AS71" s="1"/>
      <c r="AT71" s="1"/>
      <c r="AU71" s="1"/>
    </row>
    <row r="72">
      <c r="A72" s="7">
        <v>1042.0</v>
      </c>
      <c r="B72" s="1" t="s">
        <v>100</v>
      </c>
      <c r="C72" s="7">
        <v>4.0</v>
      </c>
      <c r="D72" s="7">
        <v>1.0</v>
      </c>
      <c r="E72" s="7">
        <f t="shared" ref="E72:F72" si="212">(C72-average(C:C))/stdev(C:C)</f>
        <v>0.2817494464</v>
      </c>
      <c r="F72" s="7">
        <f t="shared" si="212"/>
        <v>0.4314631397</v>
      </c>
      <c r="G72" s="7">
        <f t="shared" si="4"/>
        <v>0.356606293</v>
      </c>
      <c r="H72" s="7">
        <f t="shared" si="5"/>
        <v>0.5971652142</v>
      </c>
      <c r="I72" s="7"/>
      <c r="J72" s="1" t="s">
        <v>100</v>
      </c>
      <c r="K72" s="8" t="s">
        <v>240</v>
      </c>
      <c r="L72" s="7">
        <v>59.3</v>
      </c>
      <c r="M72" s="7">
        <v>5.0</v>
      </c>
      <c r="N72" s="7">
        <f t="shared" si="6"/>
        <v>35.016057</v>
      </c>
      <c r="O72" s="7">
        <f t="shared" si="7"/>
        <v>-0.2854152607</v>
      </c>
      <c r="P72" s="7">
        <f t="shared" si="8"/>
        <v>-0.5342426983</v>
      </c>
      <c r="Q72" s="1"/>
      <c r="R72" s="1" t="s">
        <v>100</v>
      </c>
      <c r="S72" s="7">
        <v>0.0</v>
      </c>
      <c r="T72" s="7">
        <v>43.0</v>
      </c>
      <c r="U72" s="10">
        <f t="shared" ref="U72:U73" si="215">if(T72=0, 0, LOG10(T72))</f>
        <v>1.633468456</v>
      </c>
      <c r="V72" s="26" t="str">
        <f t="shared" ref="V72:V73" si="216">if(or(S72="-", and(S72=0, not(T72=0))), "", if(T72+S72=0, 0, (T72-S72)/S72))</f>
        <v/>
      </c>
      <c r="W72" s="7">
        <f t="shared" ref="W72:W73" si="217">(U72-average(U:U))/stdev(U:U)</f>
        <v>-0.7035507431</v>
      </c>
      <c r="X72" s="12" t="str">
        <f t="shared" ref="X72:X73" si="218">if(V72,(V72-average(V:V))/stdev(V:V), "")</f>
        <v/>
      </c>
      <c r="Y72" s="11">
        <f t="shared" ref="Y72:Y73" si="219">if(X72, average(X72, W72), W72)</f>
        <v>-0.7035507431</v>
      </c>
      <c r="Z72" s="7">
        <f t="shared" ref="Z72:Z73" si="220">if(Y72, if(Y72 &gt; 0, Y72^0.5, -(ABS(Y72)^0.5)), "")</f>
        <v>-0.8387793173</v>
      </c>
      <c r="AA72" s="7"/>
      <c r="AB72" s="7">
        <v>1042.0</v>
      </c>
      <c r="AC72" s="1" t="s">
        <v>100</v>
      </c>
      <c r="AD72" s="7">
        <v>64.02</v>
      </c>
      <c r="AE72" s="7">
        <v>52.68</v>
      </c>
      <c r="AF72" s="7">
        <v>78.04</v>
      </c>
      <c r="AG72" s="7">
        <v>54.23</v>
      </c>
      <c r="AH72" s="7">
        <f t="shared" ref="AH72:AK72" si="213">(AD72-average(AD:AD))/stdev(AD:AD)</f>
        <v>-0.1677287896</v>
      </c>
      <c r="AI72" s="7">
        <f t="shared" si="213"/>
        <v>-0.3952720579</v>
      </c>
      <c r="AJ72" s="7">
        <f t="shared" si="213"/>
        <v>0.8929319166</v>
      </c>
      <c r="AK72" s="7">
        <f t="shared" si="213"/>
        <v>0.4781567569</v>
      </c>
      <c r="AL72" s="7">
        <f t="shared" si="23"/>
        <v>0.2020219565</v>
      </c>
      <c r="AM72" s="7">
        <f t="shared" si="12"/>
        <v>0.4494685267</v>
      </c>
      <c r="AN72" s="1"/>
      <c r="AO72" s="7">
        <f t="shared" si="13"/>
        <v>-0.08159706868</v>
      </c>
      <c r="AP72" s="7">
        <v>-0.4638976832</v>
      </c>
      <c r="AQ72" s="7">
        <f t="shared" si="14"/>
        <v>-0.1771722223</v>
      </c>
      <c r="AR72" s="1"/>
      <c r="AS72" s="1"/>
      <c r="AT72" s="1"/>
      <c r="AU72" s="1"/>
    </row>
    <row r="73">
      <c r="A73" s="7">
        <v>1412.0</v>
      </c>
      <c r="B73" s="1" t="s">
        <v>138</v>
      </c>
      <c r="C73" s="7">
        <v>4.0</v>
      </c>
      <c r="D73" s="7">
        <v>1.0</v>
      </c>
      <c r="E73" s="7">
        <f t="shared" ref="E73:F73" si="214">(C73-average(C:C))/stdev(C:C)</f>
        <v>0.2817494464</v>
      </c>
      <c r="F73" s="7">
        <f t="shared" si="214"/>
        <v>0.4314631397</v>
      </c>
      <c r="G73" s="7">
        <f t="shared" si="4"/>
        <v>0.356606293</v>
      </c>
      <c r="H73" s="7">
        <f t="shared" si="5"/>
        <v>0.5971652142</v>
      </c>
      <c r="I73" s="7"/>
      <c r="J73" s="1" t="s">
        <v>138</v>
      </c>
      <c r="K73" s="8" t="s">
        <v>241</v>
      </c>
      <c r="L73" s="7">
        <v>32.0</v>
      </c>
      <c r="M73" s="7">
        <v>2.0</v>
      </c>
      <c r="N73" s="7">
        <f t="shared" si="6"/>
        <v>25.92</v>
      </c>
      <c r="O73" s="7">
        <f t="shared" si="7"/>
        <v>-0.3618485803</v>
      </c>
      <c r="P73" s="7">
        <f t="shared" si="8"/>
        <v>-0.6015385111</v>
      </c>
      <c r="Q73" s="1"/>
      <c r="R73" s="1" t="s">
        <v>138</v>
      </c>
      <c r="S73" s="1"/>
      <c r="T73" s="7">
        <v>17.0</v>
      </c>
      <c r="U73" s="10">
        <f t="shared" si="215"/>
        <v>1.230448921</v>
      </c>
      <c r="V73" s="26" t="str">
        <f t="shared" si="216"/>
        <v/>
      </c>
      <c r="W73" s="7">
        <f t="shared" si="217"/>
        <v>-0.8850515296</v>
      </c>
      <c r="X73" s="12" t="str">
        <f t="shared" si="218"/>
        <v/>
      </c>
      <c r="Y73" s="11">
        <f t="shared" si="219"/>
        <v>-0.8850515296</v>
      </c>
      <c r="Z73" s="7">
        <f t="shared" si="220"/>
        <v>-0.9407717734</v>
      </c>
      <c r="AA73" s="7"/>
      <c r="AB73" s="7">
        <v>1412.0</v>
      </c>
      <c r="AC73" s="1" t="s">
        <v>138</v>
      </c>
      <c r="AD73" s="7">
        <v>61.33</v>
      </c>
      <c r="AE73" s="7">
        <v>69.14</v>
      </c>
      <c r="AF73" s="7">
        <v>72.85</v>
      </c>
      <c r="AG73" s="7">
        <v>45.9</v>
      </c>
      <c r="AH73" s="7">
        <f t="shared" ref="AH73:AK73" si="221">(AD73-average(AD:AD))/stdev(AD:AD)</f>
        <v>-0.3231811867</v>
      </c>
      <c r="AI73" s="7">
        <f t="shared" si="221"/>
        <v>0.6099413265</v>
      </c>
      <c r="AJ73" s="7">
        <f t="shared" si="221"/>
        <v>0.4966568202</v>
      </c>
      <c r="AK73" s="7">
        <f t="shared" si="221"/>
        <v>-0.06435756281</v>
      </c>
      <c r="AL73" s="7">
        <f t="shared" si="23"/>
        <v>0.1797648493</v>
      </c>
      <c r="AM73" s="7">
        <f t="shared" si="12"/>
        <v>0.4239868504</v>
      </c>
      <c r="AN73" s="1"/>
      <c r="AO73" s="7">
        <f t="shared" si="13"/>
        <v>-0.130289555</v>
      </c>
      <c r="AP73" s="7">
        <v>-0.3309414787</v>
      </c>
      <c r="AQ73" s="7">
        <f t="shared" si="14"/>
        <v>-0.1804525359</v>
      </c>
      <c r="AR73" s="1"/>
      <c r="AS73" s="1"/>
      <c r="AT73" s="1"/>
      <c r="AU73" s="1"/>
    </row>
    <row r="74">
      <c r="A74" s="7">
        <v>1587.0</v>
      </c>
      <c r="B74" s="1" t="s">
        <v>242</v>
      </c>
      <c r="C74" s="7">
        <v>4.0</v>
      </c>
      <c r="D74" s="7">
        <v>1.0</v>
      </c>
      <c r="E74" s="7">
        <f t="shared" ref="E74:F74" si="222">(C74-average(C:C))/stdev(C:C)</f>
        <v>0.2817494464</v>
      </c>
      <c r="F74" s="7">
        <f t="shared" si="222"/>
        <v>0.4314631397</v>
      </c>
      <c r="G74" s="7">
        <f t="shared" si="4"/>
        <v>0.356606293</v>
      </c>
      <c r="H74" s="7">
        <f t="shared" si="5"/>
        <v>0.5971652142</v>
      </c>
      <c r="I74" s="7"/>
      <c r="J74" s="1" t="s">
        <v>242</v>
      </c>
      <c r="K74" s="8" t="s">
        <v>243</v>
      </c>
      <c r="L74" s="7">
        <v>41.8</v>
      </c>
      <c r="M74" s="7">
        <v>0.0</v>
      </c>
      <c r="N74" s="7">
        <f t="shared" si="6"/>
        <v>41.8</v>
      </c>
      <c r="O74" s="7">
        <f t="shared" si="7"/>
        <v>-0.2284104196</v>
      </c>
      <c r="P74" s="7">
        <f t="shared" si="8"/>
        <v>-0.4779230268</v>
      </c>
      <c r="Q74" s="1"/>
      <c r="R74" s="1"/>
      <c r="S74" s="1"/>
      <c r="T74" s="1"/>
      <c r="U74" s="1"/>
      <c r="V74" s="26"/>
      <c r="W74" s="1"/>
      <c r="X74" s="1"/>
      <c r="Y74" s="1"/>
      <c r="Z74" s="1"/>
      <c r="AA74" s="7"/>
      <c r="AB74" s="7">
        <v>1587.0</v>
      </c>
      <c r="AC74" s="1" t="s">
        <v>242</v>
      </c>
      <c r="AD74" s="7">
        <v>49.22</v>
      </c>
      <c r="AE74" s="7">
        <v>52.34</v>
      </c>
      <c r="AF74" s="7">
        <v>57.03</v>
      </c>
      <c r="AG74" s="7">
        <v>40.63</v>
      </c>
      <c r="AH74" s="7">
        <f t="shared" ref="AH74:AK74" si="223">(AD74-average(AD:AD))/stdev(AD:AD)</f>
        <v>-1.023005918</v>
      </c>
      <c r="AI74" s="7">
        <f t="shared" si="223"/>
        <v>-0.4160358824</v>
      </c>
      <c r="AJ74" s="7">
        <f t="shared" si="223"/>
        <v>-0.7112568648</v>
      </c>
      <c r="AK74" s="7">
        <f t="shared" si="223"/>
        <v>-0.4075809079</v>
      </c>
      <c r="AL74" s="7">
        <f t="shared" si="23"/>
        <v>-0.6394698933</v>
      </c>
      <c r="AM74" s="7">
        <f t="shared" si="12"/>
        <v>-0.7996686147</v>
      </c>
      <c r="AN74" s="1"/>
      <c r="AO74" s="7">
        <f t="shared" si="13"/>
        <v>-0.2268088091</v>
      </c>
      <c r="AP74" s="1"/>
      <c r="AQ74" s="7">
        <f t="shared" si="14"/>
        <v>-0.2268088091</v>
      </c>
      <c r="AR74" s="1"/>
      <c r="AS74" s="1"/>
      <c r="AT74" s="1"/>
      <c r="AU74" s="1"/>
    </row>
    <row r="75">
      <c r="A75" s="7">
        <v>1552.0</v>
      </c>
      <c r="B75" s="1" t="s">
        <v>244</v>
      </c>
      <c r="C75" s="7">
        <v>4.0</v>
      </c>
      <c r="D75" s="7">
        <v>1.0</v>
      </c>
      <c r="E75" s="7">
        <f t="shared" ref="E75:F75" si="224">(C75-average(C:C))/stdev(C:C)</f>
        <v>0.2817494464</v>
      </c>
      <c r="F75" s="7">
        <f t="shared" si="224"/>
        <v>0.4314631397</v>
      </c>
      <c r="G75" s="7">
        <f t="shared" si="4"/>
        <v>0.356606293</v>
      </c>
      <c r="H75" s="7">
        <f t="shared" si="5"/>
        <v>0.5971652142</v>
      </c>
      <c r="I75" s="7"/>
      <c r="J75" s="1" t="s">
        <v>244</v>
      </c>
      <c r="K75" s="8" t="s">
        <v>245</v>
      </c>
      <c r="L75" s="7">
        <v>25.3</v>
      </c>
      <c r="M75" s="7">
        <v>0.0</v>
      </c>
      <c r="N75" s="7">
        <f t="shared" si="6"/>
        <v>25.3</v>
      </c>
      <c r="O75" s="7">
        <f t="shared" si="7"/>
        <v>-0.3670583825</v>
      </c>
      <c r="P75" s="7">
        <f t="shared" si="8"/>
        <v>-0.6058534332</v>
      </c>
      <c r="Q75" s="1"/>
      <c r="R75" s="1"/>
      <c r="S75" s="1"/>
      <c r="T75" s="1"/>
      <c r="U75" s="1"/>
      <c r="V75" s="26"/>
      <c r="W75" s="1"/>
      <c r="X75" s="1"/>
      <c r="Y75" s="1"/>
      <c r="Z75" s="1"/>
      <c r="AA75" s="7"/>
      <c r="AB75" s="7">
        <v>1552.0</v>
      </c>
      <c r="AC75" s="1" t="s">
        <v>244</v>
      </c>
      <c r="AD75" s="7">
        <v>51.56</v>
      </c>
      <c r="AE75" s="7">
        <v>72.73</v>
      </c>
      <c r="AF75" s="7">
        <v>48.61</v>
      </c>
      <c r="AG75" s="7">
        <v>40.28</v>
      </c>
      <c r="AH75" s="7">
        <f t="shared" ref="AH75:AK75" si="225">(AD75-average(AD:AD))/stdev(AD:AD)</f>
        <v>-0.8877796695</v>
      </c>
      <c r="AI75" s="7">
        <f t="shared" si="225"/>
        <v>0.8291828848</v>
      </c>
      <c r="AJ75" s="7">
        <f t="shared" si="225"/>
        <v>-1.354154035</v>
      </c>
      <c r="AK75" s="7">
        <f t="shared" si="225"/>
        <v>-0.4303756272</v>
      </c>
      <c r="AL75" s="7">
        <f t="shared" si="23"/>
        <v>-0.4607816117</v>
      </c>
      <c r="AM75" s="7">
        <f t="shared" si="12"/>
        <v>-0.6788089655</v>
      </c>
      <c r="AN75" s="1"/>
      <c r="AO75" s="7">
        <f t="shared" si="13"/>
        <v>-0.2291657282</v>
      </c>
      <c r="AP75" s="1"/>
      <c r="AQ75" s="7">
        <f t="shared" si="14"/>
        <v>-0.2291657282</v>
      </c>
      <c r="AR75" s="1"/>
      <c r="AS75" s="1"/>
      <c r="AT75" s="1"/>
      <c r="AU75" s="1"/>
    </row>
    <row r="76">
      <c r="A76" s="7">
        <v>1431.0</v>
      </c>
      <c r="B76" s="1" t="s">
        <v>246</v>
      </c>
      <c r="C76" s="7">
        <v>4.0</v>
      </c>
      <c r="D76" s="7">
        <v>1.0</v>
      </c>
      <c r="E76" s="7">
        <f t="shared" ref="E76:F76" si="226">(C76-average(C:C))/stdev(C:C)</f>
        <v>0.2817494464</v>
      </c>
      <c r="F76" s="7">
        <f t="shared" si="226"/>
        <v>0.4314631397</v>
      </c>
      <c r="G76" s="7">
        <f t="shared" si="4"/>
        <v>0.356606293</v>
      </c>
      <c r="H76" s="7">
        <f t="shared" si="5"/>
        <v>0.5971652142</v>
      </c>
      <c r="I76" s="7"/>
      <c r="J76" s="1" t="s">
        <v>246</v>
      </c>
      <c r="K76" s="1" t="s">
        <v>196</v>
      </c>
      <c r="L76" s="7">
        <v>0.0</v>
      </c>
      <c r="M76" s="7">
        <v>0.0</v>
      </c>
      <c r="N76" s="7">
        <f t="shared" si="6"/>
        <v>0</v>
      </c>
      <c r="O76" s="7">
        <f t="shared" si="7"/>
        <v>-0.5796519257</v>
      </c>
      <c r="P76" s="7">
        <f t="shared" si="8"/>
        <v>-0.7613487543</v>
      </c>
      <c r="Q76" s="1"/>
      <c r="R76" s="1"/>
      <c r="S76" s="1"/>
      <c r="T76" s="1"/>
      <c r="U76" s="1"/>
      <c r="V76" s="1"/>
      <c r="W76" s="1"/>
      <c r="X76" s="1"/>
      <c r="Y76" s="1"/>
      <c r="Z76" s="7" t="str">
        <f>if(Y76, if(Y76 &gt; 0, Y76^0.5, -(ABS(Y76)^0.5)), "")</f>
        <v/>
      </c>
      <c r="AA76" s="7"/>
      <c r="AB76" s="7">
        <v>1431.0</v>
      </c>
      <c r="AC76" s="1" t="s">
        <v>246</v>
      </c>
      <c r="AD76" s="7">
        <v>80.47</v>
      </c>
      <c r="AE76" s="7">
        <v>53.91</v>
      </c>
      <c r="AF76" s="7">
        <v>57.03</v>
      </c>
      <c r="AG76" s="7">
        <v>33.59</v>
      </c>
      <c r="AH76" s="7">
        <f t="shared" ref="AH76:AK76" si="227">(AD76-average(AD:AD))/stdev(AD:AD)</f>
        <v>0.782900181</v>
      </c>
      <c r="AI76" s="7">
        <f t="shared" si="227"/>
        <v>-0.3201558694</v>
      </c>
      <c r="AJ76" s="7">
        <f t="shared" si="227"/>
        <v>-0.7112568648</v>
      </c>
      <c r="AK76" s="7">
        <f t="shared" si="227"/>
        <v>-0.866080405</v>
      </c>
      <c r="AL76" s="7">
        <f t="shared" si="23"/>
        <v>-0.2786482396</v>
      </c>
      <c r="AM76" s="7">
        <f t="shared" si="12"/>
        <v>-0.5278714233</v>
      </c>
      <c r="AN76" s="1"/>
      <c r="AO76" s="7">
        <f t="shared" si="13"/>
        <v>-0.2306849878</v>
      </c>
      <c r="AP76" s="1"/>
      <c r="AQ76" s="7">
        <f t="shared" si="14"/>
        <v>-0.2306849878</v>
      </c>
      <c r="AR76" s="1"/>
      <c r="AS76" s="1"/>
      <c r="AT76" s="1"/>
      <c r="AU76" s="1"/>
    </row>
    <row r="77">
      <c r="A77" s="7">
        <v>1476.0</v>
      </c>
      <c r="B77" s="1" t="s">
        <v>247</v>
      </c>
      <c r="C77" s="7">
        <v>4.0</v>
      </c>
      <c r="D77" s="7">
        <v>1.0</v>
      </c>
      <c r="E77" s="7">
        <f t="shared" ref="E77:F77" si="228">(C77-average(C:C))/stdev(C:C)</f>
        <v>0.2817494464</v>
      </c>
      <c r="F77" s="7">
        <f t="shared" si="228"/>
        <v>0.4314631397</v>
      </c>
      <c r="G77" s="7">
        <f t="shared" si="4"/>
        <v>0.356606293</v>
      </c>
      <c r="H77" s="7">
        <f t="shared" si="5"/>
        <v>0.5971652142</v>
      </c>
      <c r="I77" s="7"/>
      <c r="J77" s="1" t="s">
        <v>247</v>
      </c>
      <c r="K77" s="1" t="s">
        <v>196</v>
      </c>
      <c r="L77" s="7">
        <v>0.0</v>
      </c>
      <c r="M77" s="7">
        <v>0.0</v>
      </c>
      <c r="N77" s="7">
        <f t="shared" si="6"/>
        <v>0</v>
      </c>
      <c r="O77" s="7">
        <f t="shared" si="7"/>
        <v>-0.5796519257</v>
      </c>
      <c r="P77" s="7">
        <f t="shared" si="8"/>
        <v>-0.7613487543</v>
      </c>
      <c r="Q77" s="1"/>
      <c r="R77" s="1"/>
      <c r="S77" s="1"/>
      <c r="T77" s="1"/>
      <c r="U77" s="1"/>
      <c r="V77" s="26"/>
      <c r="W77" s="1"/>
      <c r="X77" s="1"/>
      <c r="Y77" s="1"/>
      <c r="Z77" s="1"/>
      <c r="AA77" s="7"/>
      <c r="AB77" s="7">
        <v>1476.0</v>
      </c>
      <c r="AC77" s="1" t="s">
        <v>247</v>
      </c>
      <c r="AD77" s="7">
        <v>42.19</v>
      </c>
      <c r="AE77" s="7">
        <v>62.5</v>
      </c>
      <c r="AF77" s="7">
        <v>68.75</v>
      </c>
      <c r="AG77" s="7">
        <v>44.53</v>
      </c>
      <c r="AH77" s="7">
        <f t="shared" ref="AH77:AK77" si="229">(AD77-average(AD:AD))/stdev(AD:AD)</f>
        <v>-1.429262554</v>
      </c>
      <c r="AI77" s="7">
        <f t="shared" si="229"/>
        <v>0.2044360487</v>
      </c>
      <c r="AJ77" s="7">
        <f t="shared" si="229"/>
        <v>0.1836071294</v>
      </c>
      <c r="AK77" s="7">
        <f t="shared" si="229"/>
        <v>-0.153582607</v>
      </c>
      <c r="AL77" s="7">
        <f t="shared" si="23"/>
        <v>-0.2987004958</v>
      </c>
      <c r="AM77" s="7">
        <f t="shared" si="12"/>
        <v>-0.5465349905</v>
      </c>
      <c r="AN77" s="1"/>
      <c r="AO77" s="7">
        <f t="shared" si="13"/>
        <v>-0.2369061769</v>
      </c>
      <c r="AP77" s="1"/>
      <c r="AQ77" s="7">
        <f t="shared" si="14"/>
        <v>-0.2369061769</v>
      </c>
      <c r="AR77" s="1"/>
      <c r="AS77" s="1"/>
      <c r="AT77" s="1"/>
      <c r="AU77" s="1"/>
    </row>
    <row r="78">
      <c r="A78" s="7">
        <v>1464.0</v>
      </c>
      <c r="B78" s="1" t="s">
        <v>248</v>
      </c>
      <c r="C78" s="7">
        <v>4.0</v>
      </c>
      <c r="D78" s="7">
        <v>1.0</v>
      </c>
      <c r="E78" s="7">
        <f t="shared" ref="E78:F78" si="230">(C78-average(C:C))/stdev(C:C)</f>
        <v>0.2817494464</v>
      </c>
      <c r="F78" s="7">
        <f t="shared" si="230"/>
        <v>0.4314631397</v>
      </c>
      <c r="G78" s="7">
        <f t="shared" si="4"/>
        <v>0.356606293</v>
      </c>
      <c r="H78" s="7">
        <f t="shared" si="5"/>
        <v>0.5971652142</v>
      </c>
      <c r="I78" s="7"/>
      <c r="J78" s="1" t="s">
        <v>248</v>
      </c>
      <c r="K78" s="8" t="s">
        <v>249</v>
      </c>
      <c r="L78" s="7">
        <v>29.5</v>
      </c>
      <c r="M78" s="7">
        <v>0.0</v>
      </c>
      <c r="N78" s="7">
        <f t="shared" si="6"/>
        <v>29.5</v>
      </c>
      <c r="O78" s="7">
        <f t="shared" si="7"/>
        <v>-0.3317661738</v>
      </c>
      <c r="P78" s="7">
        <f t="shared" si="8"/>
        <v>-0.5759914702</v>
      </c>
      <c r="Q78" s="1"/>
      <c r="R78" s="1"/>
      <c r="S78" s="1"/>
      <c r="T78" s="1"/>
      <c r="U78" s="1"/>
      <c r="V78" s="26"/>
      <c r="W78" s="1"/>
      <c r="X78" s="1"/>
      <c r="Y78" s="1"/>
      <c r="Z78" s="1"/>
      <c r="AA78" s="7"/>
      <c r="AB78" s="7">
        <v>1464.0</v>
      </c>
      <c r="AC78" s="1" t="s">
        <v>248</v>
      </c>
      <c r="AD78" s="7">
        <v>46.09</v>
      </c>
      <c r="AE78" s="7">
        <v>57.81</v>
      </c>
      <c r="AF78" s="7">
        <v>56.25</v>
      </c>
      <c r="AG78" s="7">
        <v>45.31</v>
      </c>
      <c r="AH78" s="7">
        <f t="shared" ref="AH78:AK78" si="231">(AD78-average(AD:AD))/stdev(AD:AD)</f>
        <v>-1.203885473</v>
      </c>
      <c r="AI78" s="7">
        <f t="shared" si="231"/>
        <v>-0.08198258877</v>
      </c>
      <c r="AJ78" s="7">
        <f t="shared" si="231"/>
        <v>-0.7708126597</v>
      </c>
      <c r="AK78" s="7">
        <f t="shared" si="231"/>
        <v>-0.1027829468</v>
      </c>
      <c r="AL78" s="7">
        <f t="shared" si="23"/>
        <v>-0.5398659171</v>
      </c>
      <c r="AM78" s="7">
        <f t="shared" si="12"/>
        <v>-0.7347556853</v>
      </c>
      <c r="AN78" s="1"/>
      <c r="AO78" s="7">
        <f t="shared" si="13"/>
        <v>-0.2378606471</v>
      </c>
      <c r="AP78" s="1"/>
      <c r="AQ78" s="7">
        <f t="shared" si="14"/>
        <v>-0.2378606471</v>
      </c>
      <c r="AR78" s="1"/>
      <c r="AS78" s="1"/>
      <c r="AT78" s="1"/>
      <c r="AU78" s="1"/>
    </row>
    <row r="79">
      <c r="A79" s="7">
        <v>1470.0</v>
      </c>
      <c r="B79" s="1" t="s">
        <v>250</v>
      </c>
      <c r="C79" s="7">
        <v>4.0</v>
      </c>
      <c r="D79" s="7">
        <v>1.0</v>
      </c>
      <c r="E79" s="7">
        <f t="shared" ref="E79:F79" si="232">(C79-average(C:C))/stdev(C:C)</f>
        <v>0.2817494464</v>
      </c>
      <c r="F79" s="7">
        <f t="shared" si="232"/>
        <v>0.4314631397</v>
      </c>
      <c r="G79" s="7">
        <f t="shared" si="4"/>
        <v>0.356606293</v>
      </c>
      <c r="H79" s="7">
        <f t="shared" si="5"/>
        <v>0.5971652142</v>
      </c>
      <c r="I79" s="7"/>
      <c r="J79" s="1" t="s">
        <v>250</v>
      </c>
      <c r="K79" s="8" t="s">
        <v>251</v>
      </c>
      <c r="L79" s="7">
        <v>29.1</v>
      </c>
      <c r="M79" s="7">
        <v>0.0</v>
      </c>
      <c r="N79" s="7">
        <f t="shared" si="6"/>
        <v>29.1</v>
      </c>
      <c r="O79" s="7">
        <f t="shared" si="7"/>
        <v>-0.3351273365</v>
      </c>
      <c r="P79" s="7">
        <f t="shared" si="8"/>
        <v>-0.5789018367</v>
      </c>
      <c r="Q79" s="1"/>
      <c r="R79" s="1"/>
      <c r="S79" s="1"/>
      <c r="T79" s="1"/>
      <c r="U79" s="1"/>
      <c r="V79" s="26"/>
      <c r="W79" s="1"/>
      <c r="X79" s="1"/>
      <c r="Y79" s="1"/>
      <c r="Z79" s="1"/>
      <c r="AA79" s="7"/>
      <c r="AB79" s="7">
        <v>1470.0</v>
      </c>
      <c r="AC79" s="1" t="s">
        <v>250</v>
      </c>
      <c r="AD79" s="7">
        <v>60.94</v>
      </c>
      <c r="AE79" s="7">
        <v>49.22</v>
      </c>
      <c r="AF79" s="7">
        <v>60.94</v>
      </c>
      <c r="AG79" s="7">
        <v>27.34</v>
      </c>
      <c r="AH79" s="7">
        <f t="shared" ref="AH79:AK79" si="233">(AD79-average(AD:AD))/stdev(AD:AD)</f>
        <v>-0.3457188948</v>
      </c>
      <c r="AI79" s="7">
        <f t="shared" si="233"/>
        <v>-0.6065745069</v>
      </c>
      <c r="AJ79" s="7">
        <f t="shared" si="233"/>
        <v>-0.4127143548</v>
      </c>
      <c r="AK79" s="7">
        <f t="shared" si="233"/>
        <v>-1.273128964</v>
      </c>
      <c r="AL79" s="7">
        <f t="shared" si="23"/>
        <v>-0.6595341802</v>
      </c>
      <c r="AM79" s="7">
        <f t="shared" si="12"/>
        <v>-0.8121170976</v>
      </c>
      <c r="AN79" s="1"/>
      <c r="AO79" s="7">
        <f t="shared" si="13"/>
        <v>-0.2646179067</v>
      </c>
      <c r="AP79" s="1"/>
      <c r="AQ79" s="7">
        <f t="shared" si="14"/>
        <v>-0.2646179067</v>
      </c>
      <c r="AR79" s="1"/>
      <c r="AS79" s="1"/>
      <c r="AT79" s="1"/>
      <c r="AU79" s="1"/>
    </row>
    <row r="80">
      <c r="A80" s="7">
        <v>1426.0</v>
      </c>
      <c r="B80" s="1" t="s">
        <v>140</v>
      </c>
      <c r="C80" s="7">
        <v>4.0</v>
      </c>
      <c r="D80" s="7">
        <v>1.0</v>
      </c>
      <c r="E80" s="7">
        <f t="shared" ref="E80:F80" si="234">(C80-average(C:C))/stdev(C:C)</f>
        <v>0.2817494464</v>
      </c>
      <c r="F80" s="7">
        <f t="shared" si="234"/>
        <v>0.4314631397</v>
      </c>
      <c r="G80" s="7">
        <f t="shared" si="4"/>
        <v>0.356606293</v>
      </c>
      <c r="H80" s="7">
        <f t="shared" si="5"/>
        <v>0.5971652142</v>
      </c>
      <c r="I80" s="7"/>
      <c r="J80" s="1" t="s">
        <v>140</v>
      </c>
      <c r="K80" s="1" t="s">
        <v>196</v>
      </c>
      <c r="L80" s="7">
        <v>0.0</v>
      </c>
      <c r="M80" s="7">
        <v>0.0</v>
      </c>
      <c r="N80" s="7">
        <f t="shared" si="6"/>
        <v>0</v>
      </c>
      <c r="O80" s="7">
        <f t="shared" si="7"/>
        <v>-0.5796519257</v>
      </c>
      <c r="P80" s="7">
        <f t="shared" si="8"/>
        <v>-0.7613487543</v>
      </c>
      <c r="Q80" s="1"/>
      <c r="R80" s="1" t="s">
        <v>140</v>
      </c>
      <c r="S80" s="1"/>
      <c r="T80" s="9">
        <v>7600.0</v>
      </c>
      <c r="U80" s="10">
        <f>if(T80=0, 0, LOG10(T80))</f>
        <v>3.880813592</v>
      </c>
      <c r="V80" s="26" t="str">
        <f>if(or(S80="-", and(S80=0, not(T80=0))), "", if(T80+S80=0, 0, (T80-S80)/S80))</f>
        <v/>
      </c>
      <c r="W80" s="7">
        <f>(U80-average(U:U))/stdev(U:U)</f>
        <v>0.3085463765</v>
      </c>
      <c r="X80" s="12" t="str">
        <f>if(V80,(V80-average(V:V))/stdev(V:V), "")</f>
        <v/>
      </c>
      <c r="Y80" s="11">
        <f>if(X80, average(X80, W80), W80)</f>
        <v>0.3085463765</v>
      </c>
      <c r="Z80" s="7">
        <f>if(Y80, if(Y80 &gt; 0, Y80^0.5, -(ABS(Y80)^0.5)), "")</f>
        <v>0.55546951</v>
      </c>
      <c r="AA80" s="7"/>
      <c r="AB80" s="7">
        <v>1426.0</v>
      </c>
      <c r="AC80" s="1" t="s">
        <v>140</v>
      </c>
      <c r="AD80" s="7">
        <v>54.45</v>
      </c>
      <c r="AE80" s="7">
        <v>39.73</v>
      </c>
      <c r="AF80" s="7">
        <v>48.09</v>
      </c>
      <c r="AG80" s="7">
        <v>22.19</v>
      </c>
      <c r="AH80" s="7">
        <f t="shared" ref="AH80:AK80" si="235">(AD80-average(AD:AD))/stdev(AD:AD)</f>
        <v>-0.7207694735</v>
      </c>
      <c r="AI80" s="7">
        <f t="shared" si="235"/>
        <v>-1.18612949</v>
      </c>
      <c r="AJ80" s="7">
        <f t="shared" si="235"/>
        <v>-1.393857898</v>
      </c>
      <c r="AK80" s="7">
        <f t="shared" si="235"/>
        <v>-1.608536977</v>
      </c>
      <c r="AL80" s="7">
        <f t="shared" si="23"/>
        <v>-1.22732346</v>
      </c>
      <c r="AM80" s="7">
        <f t="shared" si="12"/>
        <v>-1.107846316</v>
      </c>
      <c r="AN80" s="1"/>
      <c r="AO80" s="7">
        <f t="shared" si="13"/>
        <v>-0.1791400865</v>
      </c>
      <c r="AP80" s="7">
        <v>-0.5300038425</v>
      </c>
      <c r="AQ80" s="7">
        <f t="shared" si="14"/>
        <v>-0.2668560255</v>
      </c>
      <c r="AR80" s="1"/>
      <c r="AS80" s="1"/>
      <c r="AT80" s="1"/>
      <c r="AU80" s="1"/>
    </row>
    <row r="81">
      <c r="A81" s="7">
        <v>1440.0</v>
      </c>
      <c r="B81" s="1" t="s">
        <v>252</v>
      </c>
      <c r="C81" s="7">
        <v>4.0</v>
      </c>
      <c r="D81" s="7">
        <v>1.0</v>
      </c>
      <c r="E81" s="7">
        <f t="shared" ref="E81:F81" si="236">(C81-average(C:C))/stdev(C:C)</f>
        <v>0.2817494464</v>
      </c>
      <c r="F81" s="7">
        <f t="shared" si="236"/>
        <v>0.4314631397</v>
      </c>
      <c r="G81" s="7">
        <f t="shared" si="4"/>
        <v>0.356606293</v>
      </c>
      <c r="H81" s="7">
        <f t="shared" si="5"/>
        <v>0.5971652142</v>
      </c>
      <c r="I81" s="7"/>
      <c r="J81" s="1" t="s">
        <v>252</v>
      </c>
      <c r="K81" s="1" t="s">
        <v>196</v>
      </c>
      <c r="L81" s="7">
        <v>0.0</v>
      </c>
      <c r="M81" s="7">
        <v>0.0</v>
      </c>
      <c r="N81" s="7">
        <f t="shared" si="6"/>
        <v>0</v>
      </c>
      <c r="O81" s="7">
        <f t="shared" si="7"/>
        <v>-0.5796519257</v>
      </c>
      <c r="P81" s="7">
        <f t="shared" si="8"/>
        <v>-0.7613487543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7"/>
      <c r="AB81" s="7">
        <v>1440.0</v>
      </c>
      <c r="AC81" s="1" t="s">
        <v>252</v>
      </c>
      <c r="AD81" s="7">
        <v>53.13</v>
      </c>
      <c r="AE81" s="7">
        <v>50.78</v>
      </c>
      <c r="AF81" s="7">
        <v>57.81</v>
      </c>
      <c r="AG81" s="7">
        <v>50.0</v>
      </c>
      <c r="AH81" s="7">
        <f t="shared" ref="AH81:AK81" si="237">(AD81-average(AD:AD))/stdev(AD:AD)</f>
        <v>-0.7970509471</v>
      </c>
      <c r="AI81" s="7">
        <f t="shared" si="237"/>
        <v>-0.5113051946</v>
      </c>
      <c r="AJ81" s="7">
        <f t="shared" si="237"/>
        <v>-0.65170107</v>
      </c>
      <c r="AK81" s="7">
        <f t="shared" si="237"/>
        <v>0.202666292</v>
      </c>
      <c r="AL81" s="7">
        <f t="shared" si="23"/>
        <v>-0.4393477299</v>
      </c>
      <c r="AM81" s="7">
        <f t="shared" si="12"/>
        <v>-0.6628331086</v>
      </c>
      <c r="AN81" s="1"/>
      <c r="AO81" s="7">
        <f t="shared" si="13"/>
        <v>-0.2756722163</v>
      </c>
      <c r="AP81" s="1"/>
      <c r="AQ81" s="7">
        <f t="shared" si="14"/>
        <v>-0.2756722163</v>
      </c>
      <c r="AR81" s="1"/>
      <c r="AS81" s="1"/>
      <c r="AT81" s="1"/>
      <c r="AU81" s="1"/>
    </row>
    <row r="82">
      <c r="A82" s="7">
        <v>1451.0</v>
      </c>
      <c r="B82" s="1" t="s">
        <v>253</v>
      </c>
      <c r="C82" s="7">
        <v>4.0</v>
      </c>
      <c r="D82" s="7">
        <v>1.0</v>
      </c>
      <c r="E82" s="7">
        <f t="shared" ref="E82:F82" si="238">(C82-average(C:C))/stdev(C:C)</f>
        <v>0.2817494464</v>
      </c>
      <c r="F82" s="7">
        <f t="shared" si="238"/>
        <v>0.4314631397</v>
      </c>
      <c r="G82" s="7">
        <f t="shared" si="4"/>
        <v>0.356606293</v>
      </c>
      <c r="H82" s="7">
        <f t="shared" si="5"/>
        <v>0.5971652142</v>
      </c>
      <c r="I82" s="7"/>
      <c r="J82" s="1" t="s">
        <v>253</v>
      </c>
      <c r="K82" s="8" t="s">
        <v>254</v>
      </c>
      <c r="L82" s="7">
        <v>27.7</v>
      </c>
      <c r="M82" s="7">
        <v>0.0</v>
      </c>
      <c r="N82" s="7">
        <f t="shared" si="6"/>
        <v>27.7</v>
      </c>
      <c r="O82" s="7">
        <f t="shared" si="7"/>
        <v>-0.3468914061</v>
      </c>
      <c r="P82" s="7">
        <f t="shared" si="8"/>
        <v>-0.5889748773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7"/>
      <c r="AB82" s="7">
        <v>1451.0</v>
      </c>
      <c r="AC82" s="1" t="s">
        <v>253</v>
      </c>
      <c r="AD82" s="7">
        <v>67.97</v>
      </c>
      <c r="AE82" s="7">
        <v>52.34</v>
      </c>
      <c r="AF82" s="7">
        <v>46.88</v>
      </c>
      <c r="AG82" s="7">
        <v>28.91</v>
      </c>
      <c r="AH82" s="7">
        <f t="shared" ref="AH82:AK82" si="239">(AD82-average(AD:AD))/stdev(AD:AD)</f>
        <v>0.06053774129</v>
      </c>
      <c r="AI82" s="7">
        <f t="shared" si="239"/>
        <v>-0.4160358824</v>
      </c>
      <c r="AJ82" s="7">
        <f t="shared" si="239"/>
        <v>-1.486245734</v>
      </c>
      <c r="AK82" s="7">
        <f t="shared" si="239"/>
        <v>-1.170878366</v>
      </c>
      <c r="AL82" s="7">
        <f t="shared" si="23"/>
        <v>-0.7531555602</v>
      </c>
      <c r="AM82" s="7">
        <f t="shared" si="12"/>
        <v>-0.867845355</v>
      </c>
      <c r="AN82" s="1"/>
      <c r="AO82" s="7">
        <f t="shared" si="13"/>
        <v>-0.2865516727</v>
      </c>
      <c r="AP82" s="1"/>
      <c r="AQ82" s="7">
        <f t="shared" si="14"/>
        <v>-0.2865516727</v>
      </c>
      <c r="AR82" s="1"/>
      <c r="AS82" s="1"/>
      <c r="AT82" s="1"/>
      <c r="AU82" s="1"/>
    </row>
    <row r="83">
      <c r="A83" s="7">
        <v>1493.0</v>
      </c>
      <c r="B83" s="1" t="s">
        <v>255</v>
      </c>
      <c r="C83" s="7">
        <v>4.0</v>
      </c>
      <c r="D83" s="7">
        <v>1.0</v>
      </c>
      <c r="E83" s="7">
        <f t="shared" ref="E83:F83" si="240">(C83-average(C:C))/stdev(C:C)</f>
        <v>0.2817494464</v>
      </c>
      <c r="F83" s="7">
        <f t="shared" si="240"/>
        <v>0.4314631397</v>
      </c>
      <c r="G83" s="7">
        <f t="shared" si="4"/>
        <v>0.356606293</v>
      </c>
      <c r="H83" s="7">
        <f t="shared" si="5"/>
        <v>0.5971652142</v>
      </c>
      <c r="I83" s="7"/>
      <c r="J83" s="1" t="s">
        <v>255</v>
      </c>
      <c r="K83" s="8" t="s">
        <v>256</v>
      </c>
      <c r="L83" s="7">
        <v>9.1</v>
      </c>
      <c r="M83" s="7">
        <v>0.0</v>
      </c>
      <c r="N83" s="7">
        <f t="shared" si="6"/>
        <v>9.1</v>
      </c>
      <c r="O83" s="7">
        <f t="shared" si="7"/>
        <v>-0.5031854735</v>
      </c>
      <c r="P83" s="7">
        <f t="shared" si="8"/>
        <v>-0.7093556749</v>
      </c>
      <c r="Q83" s="1"/>
      <c r="R83" s="1"/>
      <c r="S83" s="1"/>
      <c r="T83" s="1"/>
      <c r="U83" s="1"/>
      <c r="V83" s="26"/>
      <c r="W83" s="1"/>
      <c r="X83" s="1"/>
      <c r="Y83" s="1"/>
      <c r="Z83" s="1"/>
      <c r="AA83" s="7"/>
      <c r="AB83" s="7">
        <v>1493.0</v>
      </c>
      <c r="AC83" s="1" t="s">
        <v>255</v>
      </c>
      <c r="AD83" s="7">
        <v>71.09</v>
      </c>
      <c r="AE83" s="7">
        <v>45.31</v>
      </c>
      <c r="AF83" s="7">
        <v>42.97</v>
      </c>
      <c r="AG83" s="7">
        <v>31.25</v>
      </c>
      <c r="AH83" s="7">
        <f t="shared" ref="AH83:AK83" si="241">(AD83-average(AD:AD))/stdev(AD:AD)</f>
        <v>0.2408394062</v>
      </c>
      <c r="AI83" s="7">
        <f t="shared" si="241"/>
        <v>-0.8453584882</v>
      </c>
      <c r="AJ83" s="7">
        <f t="shared" si="241"/>
        <v>-1.784788244</v>
      </c>
      <c r="AK83" s="7">
        <f t="shared" si="241"/>
        <v>-1.018479386</v>
      </c>
      <c r="AL83" s="7">
        <f t="shared" si="23"/>
        <v>-0.8519466778</v>
      </c>
      <c r="AM83" s="7">
        <f t="shared" si="12"/>
        <v>-0.9230095762</v>
      </c>
      <c r="AN83" s="1"/>
      <c r="AO83" s="7">
        <f t="shared" si="13"/>
        <v>-0.345066679</v>
      </c>
      <c r="AP83" s="1"/>
      <c r="AQ83" s="7">
        <f t="shared" si="14"/>
        <v>-0.345066679</v>
      </c>
      <c r="AR83" s="1"/>
      <c r="AS83" s="1"/>
      <c r="AT83" s="1"/>
      <c r="AU83" s="1"/>
    </row>
    <row r="84">
      <c r="A84" s="7">
        <v>869.0</v>
      </c>
      <c r="B84" s="1" t="s">
        <v>107</v>
      </c>
      <c r="C84" s="7">
        <v>4.0</v>
      </c>
      <c r="D84" s="7">
        <v>1.0</v>
      </c>
      <c r="E84" s="7">
        <f t="shared" ref="E84:F84" si="242">(C84-average(C:C))/stdev(C:C)</f>
        <v>0.2817494464</v>
      </c>
      <c r="F84" s="7">
        <f t="shared" si="242"/>
        <v>0.4314631397</v>
      </c>
      <c r="G84" s="7">
        <f t="shared" si="4"/>
        <v>0.356606293</v>
      </c>
      <c r="H84" s="7">
        <f t="shared" si="5"/>
        <v>0.5971652142</v>
      </c>
      <c r="I84" s="7"/>
      <c r="J84" s="1" t="s">
        <v>107</v>
      </c>
      <c r="K84" s="8" t="s">
        <v>257</v>
      </c>
      <c r="L84" s="7">
        <v>34.9</v>
      </c>
      <c r="M84" s="7">
        <v>6.0</v>
      </c>
      <c r="N84" s="7">
        <f t="shared" si="6"/>
        <v>18.5472909</v>
      </c>
      <c r="O84" s="7">
        <f t="shared" si="7"/>
        <v>-0.4238007681</v>
      </c>
      <c r="P84" s="7">
        <f t="shared" si="8"/>
        <v>-0.6509998219</v>
      </c>
      <c r="Q84" s="1"/>
      <c r="R84" s="1" t="s">
        <v>107</v>
      </c>
      <c r="S84" s="7">
        <v>0.0</v>
      </c>
      <c r="T84" s="7">
        <v>0.0</v>
      </c>
      <c r="U84" s="10">
        <f t="shared" ref="U84:U86" si="245">if(T84=0, 0, LOG10(T84))</f>
        <v>0</v>
      </c>
      <c r="V84" s="26">
        <f t="shared" ref="V84:V86" si="246">if(or(S84="-", and(S84=0, not(T84=0))), "", if(T84+S84=0, 0, (T84-S84)/S84))</f>
        <v>0</v>
      </c>
      <c r="W84" s="7">
        <f t="shared" ref="W84:W86" si="247">(U84-average(U:U))/stdev(U:U)</f>
        <v>-1.439187069</v>
      </c>
      <c r="X84" s="12" t="str">
        <f t="shared" ref="X84:X86" si="248">if(V84,(V84-average(V:V))/stdev(V:V), "")</f>
        <v/>
      </c>
      <c r="Y84" s="11">
        <f t="shared" ref="Y84:Y86" si="249">if(X84, average(X84, W84), W84)</f>
        <v>-1.439187069</v>
      </c>
      <c r="Z84" s="7">
        <f t="shared" ref="Z84:Z86" si="250">if(Y84, if(Y84 &gt; 0, Y84^0.5, -(ABS(Y84)^0.5)), "")</f>
        <v>-1.199661231</v>
      </c>
      <c r="AA84" s="7"/>
      <c r="AB84" s="7">
        <v>869.0</v>
      </c>
      <c r="AC84" s="1" t="s">
        <v>107</v>
      </c>
      <c r="AD84" s="7">
        <v>70.68</v>
      </c>
      <c r="AE84" s="7">
        <v>58.23</v>
      </c>
      <c r="AF84" s="7">
        <v>56.72</v>
      </c>
      <c r="AG84" s="7">
        <v>48.65</v>
      </c>
      <c r="AH84" s="7">
        <f t="shared" ref="AH84:AK84" si="243">(AD84-average(AD:AD))/stdev(AD:AD)</f>
        <v>0.2171459182</v>
      </c>
      <c r="AI84" s="7">
        <f t="shared" si="243"/>
        <v>-0.05633315855</v>
      </c>
      <c r="AJ84" s="7">
        <f t="shared" si="243"/>
        <v>-0.7349264756</v>
      </c>
      <c r="AK84" s="7">
        <f t="shared" si="243"/>
        <v>0.1147438032</v>
      </c>
      <c r="AL84" s="7">
        <f t="shared" si="23"/>
        <v>-0.1148424782</v>
      </c>
      <c r="AM84" s="7">
        <f t="shared" si="12"/>
        <v>-0.3388841663</v>
      </c>
      <c r="AN84" s="1"/>
      <c r="AO84" s="7">
        <f t="shared" si="13"/>
        <v>-0.3980950012</v>
      </c>
      <c r="AP84" s="7">
        <v>-0.223186821</v>
      </c>
      <c r="AQ84" s="7">
        <f t="shared" si="14"/>
        <v>-0.3543679562</v>
      </c>
      <c r="AR84" s="1"/>
      <c r="AS84" s="1"/>
      <c r="AT84" s="1"/>
      <c r="AU84" s="1"/>
    </row>
    <row r="85">
      <c r="A85" s="7">
        <v>924.0</v>
      </c>
      <c r="B85" s="1" t="s">
        <v>120</v>
      </c>
      <c r="C85" s="7">
        <v>4.0</v>
      </c>
      <c r="D85" s="7">
        <v>1.0</v>
      </c>
      <c r="E85" s="7">
        <f t="shared" ref="E85:F85" si="244">(C85-average(C:C))/stdev(C:C)</f>
        <v>0.2817494464</v>
      </c>
      <c r="F85" s="7">
        <f t="shared" si="244"/>
        <v>0.4314631397</v>
      </c>
      <c r="G85" s="7">
        <f t="shared" si="4"/>
        <v>0.356606293</v>
      </c>
      <c r="H85" s="7">
        <f t="shared" si="5"/>
        <v>0.5971652142</v>
      </c>
      <c r="I85" s="7"/>
      <c r="J85" s="1" t="s">
        <v>120</v>
      </c>
      <c r="K85" s="8" t="s">
        <v>258</v>
      </c>
      <c r="L85" s="7">
        <v>20.6</v>
      </c>
      <c r="M85" s="7">
        <v>6.0</v>
      </c>
      <c r="N85" s="7">
        <f t="shared" si="6"/>
        <v>10.9476846</v>
      </c>
      <c r="O85" s="7">
        <f t="shared" si="7"/>
        <v>-0.4876595519</v>
      </c>
      <c r="P85" s="7">
        <f t="shared" si="8"/>
        <v>-0.6983262503</v>
      </c>
      <c r="Q85" s="1"/>
      <c r="R85" s="1" t="s">
        <v>120</v>
      </c>
      <c r="S85" s="9">
        <v>2000.0</v>
      </c>
      <c r="T85" s="9">
        <v>2200.0</v>
      </c>
      <c r="U85" s="10">
        <f t="shared" si="245"/>
        <v>3.342422681</v>
      </c>
      <c r="V85" s="26">
        <f t="shared" si="246"/>
        <v>0.1</v>
      </c>
      <c r="W85" s="7">
        <f t="shared" si="247"/>
        <v>0.06608077487</v>
      </c>
      <c r="X85" s="12">
        <f t="shared" si="248"/>
        <v>-0.1538661052</v>
      </c>
      <c r="Y85" s="11">
        <f t="shared" si="249"/>
        <v>-0.04389266519</v>
      </c>
      <c r="Z85" s="7">
        <f t="shared" si="250"/>
        <v>-0.2095057641</v>
      </c>
      <c r="AA85" s="7"/>
      <c r="AB85" s="7">
        <v>924.0</v>
      </c>
      <c r="AC85" s="1" t="s">
        <v>120</v>
      </c>
      <c r="AD85" s="7">
        <v>43.22</v>
      </c>
      <c r="AE85" s="7">
        <v>45.23</v>
      </c>
      <c r="AF85" s="7">
        <v>52.14</v>
      </c>
      <c r="AG85" s="7">
        <v>32.51</v>
      </c>
      <c r="AH85" s="7">
        <f t="shared" ref="AH85:AK85" si="251">(AD85-average(AD:AD))/stdev(AD:AD)</f>
        <v>-1.369739889</v>
      </c>
      <c r="AI85" s="7">
        <f t="shared" si="251"/>
        <v>-0.850244094</v>
      </c>
      <c r="AJ85" s="7">
        <f t="shared" si="251"/>
        <v>-1.084625886</v>
      </c>
      <c r="AK85" s="7">
        <f t="shared" si="251"/>
        <v>-0.936418396</v>
      </c>
      <c r="AL85" s="7">
        <f t="shared" si="23"/>
        <v>-1.060257066</v>
      </c>
      <c r="AM85" s="7">
        <f t="shared" si="12"/>
        <v>-1.029687849</v>
      </c>
      <c r="AN85" s="1"/>
      <c r="AO85" s="7">
        <f t="shared" si="13"/>
        <v>-0.3350886623</v>
      </c>
      <c r="AP85" s="7">
        <v>-0.4218372002</v>
      </c>
      <c r="AQ85" s="7">
        <f t="shared" si="14"/>
        <v>-0.3567757968</v>
      </c>
      <c r="AR85" s="1"/>
      <c r="AS85" s="1"/>
      <c r="AT85" s="1"/>
      <c r="AU85" s="1"/>
    </row>
    <row r="86">
      <c r="A86" s="7">
        <v>523.0</v>
      </c>
      <c r="B86" s="1" t="s">
        <v>111</v>
      </c>
      <c r="C86" s="7">
        <v>4.0</v>
      </c>
      <c r="D86" s="7">
        <v>1.0</v>
      </c>
      <c r="E86" s="7">
        <f t="shared" ref="E86:F86" si="252">(C86-average(C:C))/stdev(C:C)</f>
        <v>0.2817494464</v>
      </c>
      <c r="F86" s="7">
        <f t="shared" si="252"/>
        <v>0.4314631397</v>
      </c>
      <c r="G86" s="7">
        <f t="shared" si="4"/>
        <v>0.356606293</v>
      </c>
      <c r="H86" s="7">
        <f t="shared" si="5"/>
        <v>0.5971652142</v>
      </c>
      <c r="I86" s="7"/>
      <c r="J86" s="1" t="s">
        <v>111</v>
      </c>
      <c r="K86" s="8" t="s">
        <v>259</v>
      </c>
      <c r="L86" s="7">
        <v>12.1</v>
      </c>
      <c r="M86" s="7">
        <v>7.0</v>
      </c>
      <c r="N86" s="7">
        <f t="shared" si="6"/>
        <v>5.78739249</v>
      </c>
      <c r="O86" s="7">
        <f t="shared" si="7"/>
        <v>-0.5310210058</v>
      </c>
      <c r="P86" s="7">
        <f t="shared" si="8"/>
        <v>-0.7287118812</v>
      </c>
      <c r="Q86" s="1"/>
      <c r="R86" s="1" t="s">
        <v>111</v>
      </c>
      <c r="S86" s="9">
        <v>96800.0</v>
      </c>
      <c r="T86" s="9">
        <v>0.0</v>
      </c>
      <c r="U86" s="10">
        <f t="shared" si="245"/>
        <v>0</v>
      </c>
      <c r="V86" s="26">
        <f t="shared" si="246"/>
        <v>-1</v>
      </c>
      <c r="W86" s="7">
        <f t="shared" si="247"/>
        <v>-1.439187069</v>
      </c>
      <c r="X86" s="12">
        <f t="shared" si="248"/>
        <v>-0.1597588938</v>
      </c>
      <c r="Y86" s="11">
        <f t="shared" si="249"/>
        <v>-0.7994729813</v>
      </c>
      <c r="Z86" s="7">
        <f t="shared" si="250"/>
        <v>-0.8941325301</v>
      </c>
      <c r="AA86" s="7"/>
      <c r="AB86" s="7">
        <v>523.0</v>
      </c>
      <c r="AC86" s="1" t="s">
        <v>111</v>
      </c>
      <c r="AD86" s="7">
        <v>49.24</v>
      </c>
      <c r="AE86" s="7">
        <v>46.72</v>
      </c>
      <c r="AF86" s="7">
        <v>61.34</v>
      </c>
      <c r="AG86" s="7">
        <v>38.97</v>
      </c>
      <c r="AH86" s="7">
        <f t="shared" ref="AH86:AK86" si="253">(AD86-average(AD:AD))/stdev(AD:AD)</f>
        <v>-1.021850138</v>
      </c>
      <c r="AI86" s="7">
        <f t="shared" si="253"/>
        <v>-0.7592496868</v>
      </c>
      <c r="AJ86" s="7">
        <f t="shared" si="253"/>
        <v>-0.3821729216</v>
      </c>
      <c r="AK86" s="7">
        <f t="shared" si="253"/>
        <v>-0.5156930052</v>
      </c>
      <c r="AL86" s="7">
        <f t="shared" si="23"/>
        <v>-0.669741438</v>
      </c>
      <c r="AM86" s="7">
        <f t="shared" si="12"/>
        <v>-0.8183773201</v>
      </c>
      <c r="AN86" s="1"/>
      <c r="AO86" s="7">
        <f t="shared" si="13"/>
        <v>-0.4610141293</v>
      </c>
      <c r="AP86" s="7">
        <v>-0.119889464</v>
      </c>
      <c r="AQ86" s="7">
        <f t="shared" si="14"/>
        <v>-0.375732963</v>
      </c>
      <c r="AR86" s="1"/>
      <c r="AS86" s="1"/>
      <c r="AT86" s="1"/>
      <c r="AU86" s="1"/>
    </row>
    <row r="87">
      <c r="A87" s="7">
        <v>1606.0</v>
      </c>
      <c r="B87" s="1" t="s">
        <v>260</v>
      </c>
      <c r="C87" s="7">
        <v>4.0</v>
      </c>
      <c r="D87" s="7">
        <v>1.0</v>
      </c>
      <c r="E87" s="7">
        <f t="shared" ref="E87:F87" si="254">(C87-average(C:C))/stdev(C:C)</f>
        <v>0.2817494464</v>
      </c>
      <c r="F87" s="7">
        <f t="shared" si="254"/>
        <v>0.4314631397</v>
      </c>
      <c r="G87" s="7">
        <f t="shared" si="4"/>
        <v>0.356606293</v>
      </c>
      <c r="H87" s="7">
        <f t="shared" si="5"/>
        <v>0.5971652142</v>
      </c>
      <c r="I87" s="7"/>
      <c r="J87" s="1" t="s">
        <v>260</v>
      </c>
      <c r="K87" s="1" t="s">
        <v>223</v>
      </c>
      <c r="L87" s="7">
        <v>0.0</v>
      </c>
      <c r="M87" s="7">
        <v>0.0</v>
      </c>
      <c r="N87" s="7">
        <f t="shared" si="6"/>
        <v>0</v>
      </c>
      <c r="O87" s="7">
        <f t="shared" si="7"/>
        <v>-0.5796519257</v>
      </c>
      <c r="P87" s="7">
        <f t="shared" si="8"/>
        <v>-0.7613487543</v>
      </c>
      <c r="Q87" s="1"/>
      <c r="R87" s="1"/>
      <c r="S87" s="1"/>
      <c r="T87" s="1"/>
      <c r="U87" s="1"/>
      <c r="V87" s="26"/>
      <c r="W87" s="1"/>
      <c r="X87" s="1"/>
      <c r="Y87" s="1"/>
      <c r="Z87" s="1"/>
      <c r="AA87" s="7"/>
      <c r="AB87" s="7">
        <v>1606.0</v>
      </c>
      <c r="AC87" s="1" t="s">
        <v>260</v>
      </c>
      <c r="AD87" s="7">
        <v>51.56</v>
      </c>
      <c r="AE87" s="7">
        <v>40.63</v>
      </c>
      <c r="AF87" s="7">
        <v>45.31</v>
      </c>
      <c r="AG87" s="7">
        <v>36.72</v>
      </c>
      <c r="AH87" s="7">
        <f t="shared" ref="AH87:AK87" si="255">(AD87-average(AD:AD))/stdev(AD:AD)</f>
        <v>-0.8877796695</v>
      </c>
      <c r="AI87" s="7">
        <f t="shared" si="255"/>
        <v>-1.131166425</v>
      </c>
      <c r="AJ87" s="7">
        <f t="shared" si="255"/>
        <v>-1.606120859</v>
      </c>
      <c r="AK87" s="7">
        <f t="shared" si="255"/>
        <v>-0.6622304866</v>
      </c>
      <c r="AL87" s="7">
        <f t="shared" si="23"/>
        <v>-1.07182436</v>
      </c>
      <c r="AM87" s="7">
        <f t="shared" si="12"/>
        <v>-1.035289505</v>
      </c>
      <c r="AN87" s="1"/>
      <c r="AO87" s="7">
        <f t="shared" si="13"/>
        <v>-0.3998243485</v>
      </c>
      <c r="AP87" s="1"/>
      <c r="AQ87" s="7">
        <f t="shared" si="14"/>
        <v>-0.3998243485</v>
      </c>
      <c r="AR87" s="1"/>
      <c r="AS87" s="1"/>
      <c r="AT87" s="1"/>
      <c r="AU87" s="1"/>
    </row>
    <row r="88">
      <c r="A88" s="7">
        <v>1081.0</v>
      </c>
      <c r="B88" s="1" t="s">
        <v>112</v>
      </c>
      <c r="C88" s="7">
        <v>4.0</v>
      </c>
      <c r="D88" s="7">
        <v>1.0</v>
      </c>
      <c r="E88" s="7">
        <f t="shared" ref="E88:F88" si="256">(C88-average(C:C))/stdev(C:C)</f>
        <v>0.2817494464</v>
      </c>
      <c r="F88" s="7">
        <f t="shared" si="256"/>
        <v>0.4314631397</v>
      </c>
      <c r="G88" s="7">
        <f t="shared" si="4"/>
        <v>0.356606293</v>
      </c>
      <c r="H88" s="7">
        <f t="shared" si="5"/>
        <v>0.5971652142</v>
      </c>
      <c r="I88" s="7"/>
      <c r="J88" s="1" t="s">
        <v>112</v>
      </c>
      <c r="K88" s="8" t="s">
        <v>261</v>
      </c>
      <c r="L88" s="7">
        <v>56.6</v>
      </c>
      <c r="M88" s="7">
        <v>5.0</v>
      </c>
      <c r="N88" s="7">
        <f t="shared" si="6"/>
        <v>33.421734</v>
      </c>
      <c r="O88" s="7">
        <f t="shared" si="7"/>
        <v>-0.2988122083</v>
      </c>
      <c r="P88" s="7">
        <f t="shared" si="8"/>
        <v>-0.5466371816</v>
      </c>
      <c r="Q88" s="1"/>
      <c r="R88" s="1" t="s">
        <v>112</v>
      </c>
      <c r="S88" s="7">
        <v>0.0</v>
      </c>
      <c r="T88" s="7">
        <v>0.0</v>
      </c>
      <c r="U88" s="10">
        <f>if(T88=0, 0, LOG10(T88))</f>
        <v>0</v>
      </c>
      <c r="V88" s="26">
        <f>if(or(S88="-", and(S88=0, not(T88=0))), "", if(T88+S88=0, 0, (T88-S88)/S88))</f>
        <v>0</v>
      </c>
      <c r="W88" s="7">
        <f>(U88-average(U:U))/stdev(U:U)</f>
        <v>-1.439187069</v>
      </c>
      <c r="X88" s="12" t="str">
        <f>if(V88,(V88-average(V:V))/stdev(V:V), "")</f>
        <v/>
      </c>
      <c r="Y88" s="11">
        <f>if(X88, average(X88, W88), W88)</f>
        <v>-1.439187069</v>
      </c>
      <c r="Z88" s="7">
        <f>if(Y88, if(Y88 &gt; 0, Y88^0.5, -(ABS(Y88)^0.5)), "")</f>
        <v>-1.199661231</v>
      </c>
      <c r="AA88" s="7"/>
      <c r="AB88" s="7">
        <v>1081.0</v>
      </c>
      <c r="AC88" s="1" t="s">
        <v>112</v>
      </c>
      <c r="AD88" s="7">
        <v>61.17</v>
      </c>
      <c r="AE88" s="7">
        <v>53.16</v>
      </c>
      <c r="AF88" s="7">
        <v>64.46</v>
      </c>
      <c r="AG88" s="7">
        <v>41.82</v>
      </c>
      <c r="AH88" s="7">
        <f t="shared" ref="AH88:AK88" si="257">(AD88-average(AD:AD))/stdev(AD:AD)</f>
        <v>-0.3324274259</v>
      </c>
      <c r="AI88" s="7">
        <f t="shared" si="257"/>
        <v>-0.3659584234</v>
      </c>
      <c r="AJ88" s="7">
        <f t="shared" si="257"/>
        <v>-0.1439497422</v>
      </c>
      <c r="AK88" s="7">
        <f t="shared" si="257"/>
        <v>-0.3300788622</v>
      </c>
      <c r="AL88" s="7">
        <f t="shared" si="23"/>
        <v>-0.2931036134</v>
      </c>
      <c r="AM88" s="7">
        <f t="shared" si="12"/>
        <v>-0.5413904445</v>
      </c>
      <c r="AN88" s="1"/>
      <c r="AO88" s="7">
        <f t="shared" si="13"/>
        <v>-0.4226309107</v>
      </c>
      <c r="AP88" s="7">
        <v>-0.4719705461</v>
      </c>
      <c r="AQ88" s="7">
        <f t="shared" si="14"/>
        <v>-0.4349658196</v>
      </c>
      <c r="AR88" s="1"/>
      <c r="AS88" s="1"/>
      <c r="AT88" s="1"/>
      <c r="AU88" s="1"/>
    </row>
    <row r="89">
      <c r="A89" s="7">
        <v>1444.0</v>
      </c>
      <c r="B89" s="1" t="s">
        <v>262</v>
      </c>
      <c r="C89" s="7">
        <v>4.0</v>
      </c>
      <c r="D89" s="7">
        <v>1.0</v>
      </c>
      <c r="E89" s="7">
        <f t="shared" ref="E89:F89" si="258">(C89-average(C:C))/stdev(C:C)</f>
        <v>0.2817494464</v>
      </c>
      <c r="F89" s="7">
        <f t="shared" si="258"/>
        <v>0.4314631397</v>
      </c>
      <c r="G89" s="7">
        <f t="shared" si="4"/>
        <v>0.356606293</v>
      </c>
      <c r="H89" s="7">
        <f t="shared" si="5"/>
        <v>0.5971652142</v>
      </c>
      <c r="I89" s="7"/>
      <c r="J89" s="1" t="s">
        <v>262</v>
      </c>
      <c r="K89" s="8" t="s">
        <v>263</v>
      </c>
      <c r="L89" s="7">
        <v>21.1</v>
      </c>
      <c r="M89" s="7">
        <v>0.0</v>
      </c>
      <c r="N89" s="7">
        <f t="shared" si="6"/>
        <v>21.1</v>
      </c>
      <c r="O89" s="7">
        <f t="shared" si="7"/>
        <v>-0.4023505913</v>
      </c>
      <c r="P89" s="7">
        <f t="shared" si="8"/>
        <v>-0.6343111155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7"/>
      <c r="AB89" s="7">
        <v>1444.0</v>
      </c>
      <c r="AC89" s="1" t="s">
        <v>262</v>
      </c>
      <c r="AD89" s="7">
        <v>35.94</v>
      </c>
      <c r="AE89" s="7">
        <v>28.13</v>
      </c>
      <c r="AF89" s="7">
        <v>49.22</v>
      </c>
      <c r="AG89" s="7">
        <v>24.22</v>
      </c>
      <c r="AH89" s="7">
        <f t="shared" ref="AH89:AK89" si="259">(AD89-average(AD:AD))/stdev(AD:AD)</f>
        <v>-1.790443774</v>
      </c>
      <c r="AI89" s="7">
        <f t="shared" si="259"/>
        <v>-1.894542324</v>
      </c>
      <c r="AJ89" s="7">
        <f t="shared" si="259"/>
        <v>-1.307578349</v>
      </c>
      <c r="AK89" s="7">
        <f t="shared" si="259"/>
        <v>-1.476327605</v>
      </c>
      <c r="AL89" s="7">
        <f t="shared" si="23"/>
        <v>-1.617223013</v>
      </c>
      <c r="AM89" s="7">
        <f t="shared" si="12"/>
        <v>-1.271700835</v>
      </c>
      <c r="AN89" s="1"/>
      <c r="AO89" s="7">
        <f t="shared" si="13"/>
        <v>-0.4362822454</v>
      </c>
      <c r="AP89" s="1"/>
      <c r="AQ89" s="7">
        <f t="shared" si="14"/>
        <v>-0.4362822454</v>
      </c>
      <c r="AR89" s="1"/>
      <c r="AS89" s="1"/>
      <c r="AT89" s="1"/>
      <c r="AU89" s="1"/>
    </row>
    <row r="90">
      <c r="A90" s="7">
        <v>1074.0</v>
      </c>
      <c r="B90" s="1" t="s">
        <v>127</v>
      </c>
      <c r="C90" s="7">
        <v>4.0</v>
      </c>
      <c r="D90" s="7">
        <v>1.0</v>
      </c>
      <c r="E90" s="7">
        <f t="shared" ref="E90:F90" si="260">(C90-average(C:C))/stdev(C:C)</f>
        <v>0.2817494464</v>
      </c>
      <c r="F90" s="7">
        <f t="shared" si="260"/>
        <v>0.4314631397</v>
      </c>
      <c r="G90" s="7">
        <f t="shared" si="4"/>
        <v>0.356606293</v>
      </c>
      <c r="H90" s="7">
        <f t="shared" si="5"/>
        <v>0.5971652142</v>
      </c>
      <c r="I90" s="7"/>
      <c r="J90" s="1" t="s">
        <v>127</v>
      </c>
      <c r="K90" s="8" t="s">
        <v>264</v>
      </c>
      <c r="L90" s="7">
        <v>30.3</v>
      </c>
      <c r="M90" s="7">
        <v>5.0</v>
      </c>
      <c r="N90" s="7">
        <f t="shared" si="6"/>
        <v>17.891847</v>
      </c>
      <c r="O90" s="7">
        <f t="shared" si="7"/>
        <v>-0.4293084021</v>
      </c>
      <c r="P90" s="7">
        <f t="shared" si="8"/>
        <v>-0.6552163018</v>
      </c>
      <c r="Q90" s="1"/>
      <c r="R90" s="1" t="s">
        <v>127</v>
      </c>
      <c r="S90" s="7">
        <v>0.0</v>
      </c>
      <c r="T90" s="7">
        <v>0.0</v>
      </c>
      <c r="U90" s="10">
        <f t="shared" ref="U90:U92" si="263">if(T90=0, 0, LOG10(T90))</f>
        <v>0</v>
      </c>
      <c r="V90" s="26">
        <f t="shared" ref="V90:V92" si="264">if(or(S90="-", and(S90=0, not(T90=0))), "", if(T90+S90=0, 0, (T90-S90)/S90))</f>
        <v>0</v>
      </c>
      <c r="W90" s="7">
        <f t="shared" ref="W90:W92" si="265">(U90-average(U:U))/stdev(U:U)</f>
        <v>-1.439187069</v>
      </c>
      <c r="X90" s="12" t="str">
        <f t="shared" ref="X90:X92" si="266">if(V90,(V90-average(V:V))/stdev(V:V), "")</f>
        <v/>
      </c>
      <c r="Y90" s="11">
        <f t="shared" ref="Y90:Y92" si="267">if(X90, average(X90, W90), W90)</f>
        <v>-1.439187069</v>
      </c>
      <c r="Z90" s="7">
        <f t="shared" ref="Z90:Z92" si="268">if(Y90, if(Y90 &gt; 0, Y90^0.5, -(ABS(Y90)^0.5)), "")</f>
        <v>-1.199661231</v>
      </c>
      <c r="AA90" s="7"/>
      <c r="AB90" s="7">
        <v>1074.0</v>
      </c>
      <c r="AC90" s="1" t="s">
        <v>127</v>
      </c>
      <c r="AD90" s="7">
        <v>51.6</v>
      </c>
      <c r="AE90" s="7">
        <v>55.8</v>
      </c>
      <c r="AF90" s="7">
        <v>65.77</v>
      </c>
      <c r="AG90" s="7">
        <v>47.5</v>
      </c>
      <c r="AH90" s="7">
        <f t="shared" ref="AH90:AK90" si="261">(AD90-average(AD:AD))/stdev(AD:AD)</f>
        <v>-0.8854681097</v>
      </c>
      <c r="AI90" s="7">
        <f t="shared" si="261"/>
        <v>-0.2047334334</v>
      </c>
      <c r="AJ90" s="7">
        <f t="shared" si="261"/>
        <v>-0.04392654834</v>
      </c>
      <c r="AK90" s="7">
        <f t="shared" si="261"/>
        <v>0.03984686835</v>
      </c>
      <c r="AL90" s="7">
        <f t="shared" si="23"/>
        <v>-0.2735703058</v>
      </c>
      <c r="AM90" s="7">
        <f t="shared" si="12"/>
        <v>-0.5230394878</v>
      </c>
      <c r="AN90" s="1"/>
      <c r="AO90" s="7">
        <f t="shared" si="13"/>
        <v>-0.4451879516</v>
      </c>
      <c r="AP90" s="7">
        <v>-0.5138736883</v>
      </c>
      <c r="AQ90" s="7">
        <f t="shared" si="14"/>
        <v>-0.4623593857</v>
      </c>
      <c r="AR90" s="1"/>
      <c r="AS90" s="1"/>
      <c r="AT90" s="1"/>
      <c r="AU90" s="1"/>
    </row>
    <row r="91">
      <c r="A91" s="7">
        <v>245.0</v>
      </c>
      <c r="B91" s="1" t="s">
        <v>118</v>
      </c>
      <c r="C91" s="7">
        <v>2.0</v>
      </c>
      <c r="D91" s="7">
        <v>1.0</v>
      </c>
      <c r="E91" s="7">
        <f t="shared" ref="E91:F91" si="262">(C91-average(C:C))/stdev(C:C)</f>
        <v>-3.318382369</v>
      </c>
      <c r="F91" s="7">
        <f t="shared" si="262"/>
        <v>0.4314631397</v>
      </c>
      <c r="G91" s="7">
        <f t="shared" si="4"/>
        <v>-1.443459614</v>
      </c>
      <c r="H91" s="7">
        <f t="shared" si="5"/>
        <v>-1.201440641</v>
      </c>
      <c r="I91" s="7"/>
      <c r="J91" s="1" t="s">
        <v>118</v>
      </c>
      <c r="K91" s="8" t="s">
        <v>265</v>
      </c>
      <c r="L91" s="7">
        <v>41.1</v>
      </c>
      <c r="M91" s="7">
        <v>3.0</v>
      </c>
      <c r="N91" s="7">
        <f t="shared" si="6"/>
        <v>29.9619</v>
      </c>
      <c r="O91" s="7">
        <f t="shared" si="7"/>
        <v>-0.3278848711</v>
      </c>
      <c r="P91" s="7">
        <f t="shared" si="8"/>
        <v>-0.5726123218</v>
      </c>
      <c r="Q91" s="1"/>
      <c r="R91" s="1" t="s">
        <v>118</v>
      </c>
      <c r="S91" s="9">
        <v>0.0</v>
      </c>
      <c r="T91" s="9">
        <v>21200.0</v>
      </c>
      <c r="U91" s="10">
        <f t="shared" si="263"/>
        <v>4.326335861</v>
      </c>
      <c r="V91" s="26" t="str">
        <f t="shared" si="264"/>
        <v/>
      </c>
      <c r="W91" s="7">
        <f t="shared" si="265"/>
        <v>0.5091883685</v>
      </c>
      <c r="X91" s="12" t="str">
        <f t="shared" si="266"/>
        <v/>
      </c>
      <c r="Y91" s="11">
        <f t="shared" si="267"/>
        <v>0.5091883685</v>
      </c>
      <c r="Z91" s="7">
        <f t="shared" si="268"/>
        <v>0.7135743609</v>
      </c>
      <c r="AA91" s="7"/>
      <c r="AB91" s="7">
        <v>245.0</v>
      </c>
      <c r="AC91" s="1" t="s">
        <v>118</v>
      </c>
      <c r="AD91" s="7">
        <v>53.05</v>
      </c>
      <c r="AE91" s="7">
        <v>47.13</v>
      </c>
      <c r="AF91" s="7">
        <v>72.97</v>
      </c>
      <c r="AG91" s="7">
        <v>44.15</v>
      </c>
      <c r="AH91" s="7">
        <f t="shared" ref="AH91:AK91" si="269">(AD91-average(AD:AD))/stdev(AD:AD)</f>
        <v>-0.8016740667</v>
      </c>
      <c r="AI91" s="7">
        <f t="shared" si="269"/>
        <v>-0.7342109573</v>
      </c>
      <c r="AJ91" s="7">
        <f t="shared" si="269"/>
        <v>0.5058192501</v>
      </c>
      <c r="AK91" s="7">
        <f t="shared" si="269"/>
        <v>-0.1783311594</v>
      </c>
      <c r="AL91" s="7">
        <f t="shared" si="23"/>
        <v>-0.3020992333</v>
      </c>
      <c r="AM91" s="7">
        <f t="shared" si="12"/>
        <v>-0.5496355459</v>
      </c>
      <c r="AN91" s="1"/>
      <c r="AO91" s="7">
        <f t="shared" si="13"/>
        <v>-0.402528537</v>
      </c>
      <c r="AP91" s="7">
        <v>-0.6791171763</v>
      </c>
      <c r="AQ91" s="7">
        <f t="shared" si="14"/>
        <v>-0.4716756968</v>
      </c>
      <c r="AR91" s="1"/>
      <c r="AS91" s="1"/>
      <c r="AT91" s="1"/>
      <c r="AU91" s="1"/>
    </row>
    <row r="92">
      <c r="A92" s="7">
        <v>1362.0</v>
      </c>
      <c r="B92" s="1" t="s">
        <v>139</v>
      </c>
      <c r="C92" s="7">
        <v>4.0</v>
      </c>
      <c r="D92" s="7">
        <v>1.0</v>
      </c>
      <c r="E92" s="7">
        <f t="shared" ref="E92:F92" si="270">(C92-average(C:C))/stdev(C:C)</f>
        <v>0.2817494464</v>
      </c>
      <c r="F92" s="7">
        <f t="shared" si="270"/>
        <v>0.4314631397</v>
      </c>
      <c r="G92" s="7">
        <f t="shared" si="4"/>
        <v>0.356606293</v>
      </c>
      <c r="H92" s="7">
        <f t="shared" si="5"/>
        <v>0.5971652142</v>
      </c>
      <c r="I92" s="7"/>
      <c r="J92" s="1" t="s">
        <v>139</v>
      </c>
      <c r="K92" s="8" t="s">
        <v>266</v>
      </c>
      <c r="L92" s="7">
        <v>42.2</v>
      </c>
      <c r="M92" s="7">
        <v>1.0</v>
      </c>
      <c r="N92" s="7">
        <f t="shared" si="6"/>
        <v>37.98</v>
      </c>
      <c r="O92" s="7">
        <f t="shared" si="7"/>
        <v>-0.2605095237</v>
      </c>
      <c r="P92" s="7">
        <f t="shared" si="8"/>
        <v>-0.5104013359</v>
      </c>
      <c r="Q92" s="1"/>
      <c r="R92" s="1" t="s">
        <v>139</v>
      </c>
      <c r="S92" s="1"/>
      <c r="T92" s="7">
        <v>0.0</v>
      </c>
      <c r="U92" s="10">
        <f t="shared" si="263"/>
        <v>0</v>
      </c>
      <c r="V92" s="26">
        <f t="shared" si="264"/>
        <v>0</v>
      </c>
      <c r="W92" s="7">
        <f t="shared" si="265"/>
        <v>-1.439187069</v>
      </c>
      <c r="X92" s="12" t="str">
        <f t="shared" si="266"/>
        <v/>
      </c>
      <c r="Y92" s="11">
        <f t="shared" si="267"/>
        <v>-1.439187069</v>
      </c>
      <c r="Z92" s="7">
        <f t="shared" si="268"/>
        <v>-1.199661231</v>
      </c>
      <c r="AA92" s="7"/>
      <c r="AB92" s="7">
        <v>1362.0</v>
      </c>
      <c r="AC92" s="1" t="s">
        <v>139</v>
      </c>
      <c r="AD92" s="7">
        <v>59.38</v>
      </c>
      <c r="AE92" s="7">
        <v>42.97</v>
      </c>
      <c r="AF92" s="7">
        <v>54.88</v>
      </c>
      <c r="AG92" s="7">
        <v>42.58</v>
      </c>
      <c r="AH92" s="7">
        <f t="shared" ref="AH92:AK92" si="271">(AD92-average(AD:AD))/stdev(AD:AD)</f>
        <v>-0.4358697272</v>
      </c>
      <c r="AI92" s="7">
        <f t="shared" si="271"/>
        <v>-0.9882624566</v>
      </c>
      <c r="AJ92" s="7">
        <f t="shared" si="271"/>
        <v>-0.8754170685</v>
      </c>
      <c r="AK92" s="7">
        <f t="shared" si="271"/>
        <v>-0.2805817575</v>
      </c>
      <c r="AL92" s="7">
        <f t="shared" si="23"/>
        <v>-0.6450327525</v>
      </c>
      <c r="AM92" s="7">
        <f t="shared" si="12"/>
        <v>-0.8031393107</v>
      </c>
      <c r="AN92" s="1"/>
      <c r="AO92" s="7">
        <f t="shared" si="13"/>
        <v>-0.4790091658</v>
      </c>
      <c r="AP92" s="7">
        <v>-0.4655312115</v>
      </c>
      <c r="AQ92" s="7">
        <f t="shared" si="14"/>
        <v>-0.4756396773</v>
      </c>
      <c r="AR92" s="1"/>
      <c r="AS92" s="1"/>
      <c r="AT92" s="1"/>
      <c r="AU92" s="1"/>
    </row>
    <row r="93">
      <c r="A93" s="7">
        <v>1467.0</v>
      </c>
      <c r="B93" s="8" t="s">
        <v>267</v>
      </c>
      <c r="C93" s="7">
        <v>4.0</v>
      </c>
      <c r="D93" s="7">
        <v>1.0</v>
      </c>
      <c r="E93" s="7">
        <f t="shared" ref="E93:F93" si="272">(C93-average(C:C))/stdev(C:C)</f>
        <v>0.2817494464</v>
      </c>
      <c r="F93" s="7">
        <f t="shared" si="272"/>
        <v>0.4314631397</v>
      </c>
      <c r="G93" s="7">
        <f t="shared" si="4"/>
        <v>0.356606293</v>
      </c>
      <c r="H93" s="7">
        <f t="shared" si="5"/>
        <v>0.5971652142</v>
      </c>
      <c r="I93" s="7"/>
      <c r="J93" s="8" t="s">
        <v>267</v>
      </c>
      <c r="K93" s="1" t="s">
        <v>227</v>
      </c>
      <c r="L93" s="7">
        <v>0.0</v>
      </c>
      <c r="M93" s="7">
        <v>0.0</v>
      </c>
      <c r="N93" s="7">
        <f t="shared" si="6"/>
        <v>0</v>
      </c>
      <c r="O93" s="7">
        <f t="shared" si="7"/>
        <v>-0.5796519257</v>
      </c>
      <c r="P93" s="7">
        <f t="shared" si="8"/>
        <v>-0.7613487543</v>
      </c>
      <c r="Q93" s="1"/>
      <c r="R93" s="1"/>
      <c r="S93" s="1"/>
      <c r="T93" s="1"/>
      <c r="U93" s="1"/>
      <c r="V93" s="26"/>
      <c r="W93" s="1"/>
      <c r="X93" s="1"/>
      <c r="Y93" s="1"/>
      <c r="Z93" s="1"/>
      <c r="AA93" s="7"/>
      <c r="AB93" s="7">
        <v>1467.0</v>
      </c>
      <c r="AC93" s="8" t="s">
        <v>267</v>
      </c>
      <c r="AD93" s="7">
        <v>67.97</v>
      </c>
      <c r="AE93" s="7">
        <v>19.53</v>
      </c>
      <c r="AF93" s="7">
        <v>39.06</v>
      </c>
      <c r="AG93" s="7">
        <v>14.84</v>
      </c>
      <c r="AH93" s="7">
        <f t="shared" ref="AH93:AK93" si="273">(AD93-average(AD:AD))/stdev(AD:AD)</f>
        <v>0.06053774129</v>
      </c>
      <c r="AI93" s="7">
        <f t="shared" si="273"/>
        <v>-2.419744943</v>
      </c>
      <c r="AJ93" s="7">
        <f t="shared" si="273"/>
        <v>-2.083330754</v>
      </c>
      <c r="AK93" s="7">
        <f t="shared" si="273"/>
        <v>-2.087226083</v>
      </c>
      <c r="AL93" s="7">
        <f t="shared" si="23"/>
        <v>-1.63244101</v>
      </c>
      <c r="AM93" s="7">
        <f t="shared" si="12"/>
        <v>-1.277670149</v>
      </c>
      <c r="AN93" s="1"/>
      <c r="AO93" s="7">
        <f t="shared" si="13"/>
        <v>-0.4806178964</v>
      </c>
      <c r="AP93" s="1"/>
      <c r="AQ93" s="7">
        <f t="shared" si="14"/>
        <v>-0.4806178964</v>
      </c>
      <c r="AR93" s="1"/>
      <c r="AS93" s="1"/>
      <c r="AT93" s="1"/>
      <c r="AU93" s="1"/>
    </row>
    <row r="94">
      <c r="A94" s="7">
        <v>1257.0</v>
      </c>
      <c r="B94" s="1" t="s">
        <v>103</v>
      </c>
      <c r="C94" s="7">
        <v>4.0</v>
      </c>
      <c r="D94" s="7">
        <v>1.0</v>
      </c>
      <c r="E94" s="7">
        <f t="shared" ref="E94:F94" si="274">(C94-average(C:C))/stdev(C:C)</f>
        <v>0.2817494464</v>
      </c>
      <c r="F94" s="7">
        <f t="shared" si="274"/>
        <v>0.4314631397</v>
      </c>
      <c r="G94" s="7">
        <f t="shared" si="4"/>
        <v>0.356606293</v>
      </c>
      <c r="H94" s="7">
        <f t="shared" si="5"/>
        <v>0.5971652142</v>
      </c>
      <c r="I94" s="7"/>
      <c r="J94" s="1" t="s">
        <v>103</v>
      </c>
      <c r="K94" s="8" t="s">
        <v>268</v>
      </c>
      <c r="L94" s="7">
        <v>35.4</v>
      </c>
      <c r="M94" s="7">
        <v>3.0</v>
      </c>
      <c r="N94" s="7">
        <f t="shared" si="6"/>
        <v>25.8066</v>
      </c>
      <c r="O94" s="7">
        <f t="shared" si="7"/>
        <v>-0.3628014699</v>
      </c>
      <c r="P94" s="7">
        <f t="shared" si="8"/>
        <v>-0.6023300341</v>
      </c>
      <c r="Q94" s="1"/>
      <c r="R94" s="1" t="s">
        <v>103</v>
      </c>
      <c r="S94" s="7">
        <v>0.0</v>
      </c>
      <c r="T94" s="7">
        <v>0.0</v>
      </c>
      <c r="U94" s="10">
        <f>if(T94=0, 0, LOG10(T94))</f>
        <v>0</v>
      </c>
      <c r="V94" s="26">
        <f>if(or(S94="-", and(S94=0, not(T94=0))), "", if(T94+S94=0, 0, (T94-S94)/S94))</f>
        <v>0</v>
      </c>
      <c r="W94" s="7">
        <f>(U94-average(U:U))/stdev(U:U)</f>
        <v>-1.439187069</v>
      </c>
      <c r="X94" s="12" t="str">
        <f>if(V94,(V94-average(V:V))/stdev(V:V), "")</f>
        <v/>
      </c>
      <c r="Y94" s="11">
        <f>if(X94, average(X94, W94), W94)</f>
        <v>-1.439187069</v>
      </c>
      <c r="Z94" s="7">
        <f>if(Y94, if(Y94 &gt; 0, Y94^0.5, -(ABS(Y94)^0.5)), "")</f>
        <v>-1.199661231</v>
      </c>
      <c r="AA94" s="7"/>
      <c r="AB94" s="7">
        <v>1257.0</v>
      </c>
      <c r="AC94" s="1" t="s">
        <v>103</v>
      </c>
      <c r="AD94" s="7">
        <v>46.68</v>
      </c>
      <c r="AE94" s="7">
        <v>43.35</v>
      </c>
      <c r="AF94" s="7">
        <v>62.65</v>
      </c>
      <c r="AG94" s="7">
        <v>39.43</v>
      </c>
      <c r="AH94" s="7">
        <f t="shared" ref="AH94:AK94" si="275">(AD94-average(AD:AD))/stdev(AD:AD)</f>
        <v>-1.169789966</v>
      </c>
      <c r="AI94" s="7">
        <f t="shared" si="275"/>
        <v>-0.9650558293</v>
      </c>
      <c r="AJ94" s="7">
        <f t="shared" si="275"/>
        <v>-0.2821497277</v>
      </c>
      <c r="AK94" s="7">
        <f t="shared" si="275"/>
        <v>-0.4857342313</v>
      </c>
      <c r="AL94" s="7">
        <f t="shared" si="23"/>
        <v>-0.7256824385</v>
      </c>
      <c r="AM94" s="7">
        <f t="shared" si="12"/>
        <v>-0.8518699658</v>
      </c>
      <c r="AN94" s="1"/>
      <c r="AO94" s="7">
        <f t="shared" si="13"/>
        <v>-0.5141740041</v>
      </c>
      <c r="AP94" s="7">
        <v>-0.4151977895</v>
      </c>
      <c r="AQ94" s="7">
        <f t="shared" si="14"/>
        <v>-0.4894299505</v>
      </c>
      <c r="AR94" s="1"/>
      <c r="AS94" s="1"/>
      <c r="AT94" s="1"/>
      <c r="AU94" s="1"/>
    </row>
    <row r="95">
      <c r="A95" s="7">
        <v>1482.0</v>
      </c>
      <c r="B95" s="1" t="s">
        <v>269</v>
      </c>
      <c r="C95" s="7">
        <v>4.0</v>
      </c>
      <c r="D95" s="7">
        <v>1.0</v>
      </c>
      <c r="E95" s="7">
        <f t="shared" ref="E95:F95" si="276">(C95-average(C:C))/stdev(C:C)</f>
        <v>0.2817494464</v>
      </c>
      <c r="F95" s="7">
        <f t="shared" si="276"/>
        <v>0.4314631397</v>
      </c>
      <c r="G95" s="7">
        <f t="shared" si="4"/>
        <v>0.356606293</v>
      </c>
      <c r="H95" s="7">
        <f t="shared" si="5"/>
        <v>0.5971652142</v>
      </c>
      <c r="I95" s="7"/>
      <c r="J95" s="1" t="s">
        <v>269</v>
      </c>
      <c r="K95" s="1" t="s">
        <v>196</v>
      </c>
      <c r="L95" s="7">
        <v>0.0</v>
      </c>
      <c r="M95" s="7">
        <v>0.0</v>
      </c>
      <c r="N95" s="7">
        <f t="shared" si="6"/>
        <v>0</v>
      </c>
      <c r="O95" s="7">
        <f t="shared" si="7"/>
        <v>-0.5796519257</v>
      </c>
      <c r="P95" s="7">
        <f t="shared" si="8"/>
        <v>-0.7613487543</v>
      </c>
      <c r="Q95" s="1"/>
      <c r="R95" s="1"/>
      <c r="S95" s="1"/>
      <c r="T95" s="1"/>
      <c r="U95" s="1"/>
      <c r="V95" s="26"/>
      <c r="W95" s="1"/>
      <c r="X95" s="1"/>
      <c r="Y95" s="1"/>
      <c r="Z95" s="1"/>
      <c r="AA95" s="7"/>
      <c r="AB95" s="7">
        <v>1482.0</v>
      </c>
      <c r="AC95" s="1" t="s">
        <v>269</v>
      </c>
      <c r="AD95" s="7">
        <v>42.97</v>
      </c>
      <c r="AE95" s="7">
        <v>34.38</v>
      </c>
      <c r="AF95" s="7">
        <v>41.41</v>
      </c>
      <c r="AG95" s="7">
        <v>2.34</v>
      </c>
      <c r="AH95" s="7">
        <f t="shared" ref="AH95:AK95" si="277">(AD95-average(AD:AD))/stdev(AD:AD)</f>
        <v>-1.384187138</v>
      </c>
      <c r="AI95" s="7">
        <f t="shared" si="277"/>
        <v>-1.512854375</v>
      </c>
      <c r="AJ95" s="7">
        <f t="shared" si="277"/>
        <v>-1.903899833</v>
      </c>
      <c r="AK95" s="7">
        <f t="shared" si="277"/>
        <v>-2.901323201</v>
      </c>
      <c r="AL95" s="7">
        <f t="shared" si="23"/>
        <v>-1.925566137</v>
      </c>
      <c r="AM95" s="7">
        <f t="shared" si="12"/>
        <v>-1.387647699</v>
      </c>
      <c r="AN95" s="1"/>
      <c r="AO95" s="7">
        <f t="shared" si="13"/>
        <v>-0.5172770797</v>
      </c>
      <c r="AP95" s="1"/>
      <c r="AQ95" s="7">
        <f t="shared" si="14"/>
        <v>-0.5172770797</v>
      </c>
      <c r="AR95" s="1"/>
      <c r="AS95" s="1"/>
      <c r="AT95" s="1"/>
      <c r="AU95" s="1"/>
    </row>
    <row r="96">
      <c r="A96" s="7">
        <v>1380.0</v>
      </c>
      <c r="B96" s="1" t="s">
        <v>146</v>
      </c>
      <c r="C96" s="7">
        <v>2.0</v>
      </c>
      <c r="D96" s="7">
        <v>1.0</v>
      </c>
      <c r="E96" s="7">
        <f t="shared" ref="E96:F96" si="278">(C96-average(C:C))/stdev(C:C)</f>
        <v>-3.318382369</v>
      </c>
      <c r="F96" s="7">
        <f t="shared" si="278"/>
        <v>0.4314631397</v>
      </c>
      <c r="G96" s="7">
        <f t="shared" si="4"/>
        <v>-1.443459614</v>
      </c>
      <c r="H96" s="7">
        <f t="shared" si="5"/>
        <v>-1.201440641</v>
      </c>
      <c r="I96" s="7"/>
      <c r="J96" s="1" t="s">
        <v>146</v>
      </c>
      <c r="K96" s="1" t="s">
        <v>196</v>
      </c>
      <c r="L96" s="7">
        <v>0.0</v>
      </c>
      <c r="M96" s="7">
        <v>0.0</v>
      </c>
      <c r="N96" s="7">
        <f t="shared" si="6"/>
        <v>0</v>
      </c>
      <c r="O96" s="7">
        <f t="shared" si="7"/>
        <v>-0.5796519257</v>
      </c>
      <c r="P96" s="7">
        <f t="shared" si="8"/>
        <v>-0.7613487543</v>
      </c>
      <c r="Q96" s="1"/>
      <c r="R96" s="1" t="s">
        <v>146</v>
      </c>
      <c r="S96" s="5"/>
      <c r="T96" s="9">
        <v>2400.0</v>
      </c>
      <c r="U96" s="10">
        <f>if(T96=0, 0, LOG10(T96))</f>
        <v>3.380211242</v>
      </c>
      <c r="V96" s="26" t="str">
        <f>if(or(S96="-", and(S96=0, not(T96=0))), "", if(T96+S96=0, 0, (T96-S96)/S96))</f>
        <v/>
      </c>
      <c r="W96" s="7">
        <f>(U96-average(U:U))/stdev(U:U)</f>
        <v>0.08309894133</v>
      </c>
      <c r="X96" s="12" t="str">
        <f>if(V96,(V96-average(V:V))/stdev(V:V), "")</f>
        <v/>
      </c>
      <c r="Y96" s="11">
        <f>if(X96, average(X96, W96), W96)</f>
        <v>0.08309894133</v>
      </c>
      <c r="Z96" s="7">
        <f t="shared" ref="Z96:Z102" si="281">if(Y96, if(Y96 &gt; 0, Y96^0.5, -(ABS(Y96)^0.5)), "")</f>
        <v>0.2882688699</v>
      </c>
      <c r="AA96" s="7"/>
      <c r="AB96" s="7">
        <v>1380.0</v>
      </c>
      <c r="AC96" s="1" t="s">
        <v>146</v>
      </c>
      <c r="AD96" s="7">
        <v>44.73</v>
      </c>
      <c r="AE96" s="7">
        <v>54.49</v>
      </c>
      <c r="AF96" s="7">
        <v>67.58</v>
      </c>
      <c r="AG96" s="7">
        <v>48.24</v>
      </c>
      <c r="AH96" s="7">
        <f t="shared" ref="AH96:AK96" si="279">(AD96-average(AD:AD))/stdev(AD:AD)</f>
        <v>-1.282478507</v>
      </c>
      <c r="AI96" s="7">
        <f t="shared" si="279"/>
        <v>-0.2847352277</v>
      </c>
      <c r="AJ96" s="7">
        <f t="shared" si="279"/>
        <v>0.09427343711</v>
      </c>
      <c r="AK96" s="7">
        <f t="shared" si="279"/>
        <v>0.08804141776</v>
      </c>
      <c r="AL96" s="7">
        <f t="shared" si="23"/>
        <v>-0.3462247198</v>
      </c>
      <c r="AM96" s="7">
        <f t="shared" si="12"/>
        <v>-0.5884086334</v>
      </c>
      <c r="AN96" s="1"/>
      <c r="AO96" s="7">
        <f t="shared" si="13"/>
        <v>-0.5657322898</v>
      </c>
      <c r="AP96" s="1"/>
      <c r="AQ96" s="7">
        <f t="shared" si="14"/>
        <v>-0.5657322898</v>
      </c>
      <c r="AR96" s="1"/>
      <c r="AS96" s="1"/>
      <c r="AT96" s="1"/>
      <c r="AU96" s="1"/>
    </row>
    <row r="97">
      <c r="A97" s="7">
        <v>1402.0</v>
      </c>
      <c r="B97" s="1" t="s">
        <v>270</v>
      </c>
      <c r="C97" s="7">
        <v>1.0</v>
      </c>
      <c r="D97" s="7">
        <v>0.0</v>
      </c>
      <c r="E97" s="7">
        <f t="shared" ref="E97:F97" si="280">(C97-average(C:C))/stdev(C:C)</f>
        <v>-5.118448276</v>
      </c>
      <c r="F97" s="7">
        <f t="shared" si="280"/>
        <v>-2.049449914</v>
      </c>
      <c r="G97" s="7">
        <f t="shared" si="4"/>
        <v>-3.583949095</v>
      </c>
      <c r="H97" s="7">
        <f t="shared" si="5"/>
        <v>-1.893132086</v>
      </c>
      <c r="I97" s="7"/>
      <c r="J97" s="1" t="s">
        <v>270</v>
      </c>
      <c r="K97" s="1" t="s">
        <v>271</v>
      </c>
      <c r="L97" s="1"/>
      <c r="M97" s="1"/>
      <c r="N97" s="7">
        <f t="shared" si="6"/>
        <v>0</v>
      </c>
      <c r="O97" s="7">
        <f t="shared" si="7"/>
        <v>-0.5796519257</v>
      </c>
      <c r="P97" s="7">
        <f t="shared" si="8"/>
        <v>-0.7613487543</v>
      </c>
      <c r="Q97" s="1"/>
      <c r="R97" s="1"/>
      <c r="S97" s="1"/>
      <c r="T97" s="1"/>
      <c r="U97" s="1"/>
      <c r="V97" s="1"/>
      <c r="W97" s="1"/>
      <c r="X97" s="1"/>
      <c r="Y97" s="1"/>
      <c r="Z97" s="7" t="str">
        <f t="shared" si="281"/>
        <v/>
      </c>
      <c r="AA97" s="7"/>
      <c r="AB97" s="7">
        <v>1402.0</v>
      </c>
      <c r="AC97" s="1" t="s">
        <v>270</v>
      </c>
      <c r="AD97" s="7">
        <v>85.16</v>
      </c>
      <c r="AE97" s="7">
        <v>67.19</v>
      </c>
      <c r="AF97" s="7">
        <v>74.22</v>
      </c>
      <c r="AG97" s="7">
        <v>67.97</v>
      </c>
      <c r="AH97" s="7">
        <f t="shared" ref="AH97:AK97" si="282">(AD97-average(AD:AD))/stdev(AD:AD)</f>
        <v>1.053930568</v>
      </c>
      <c r="AI97" s="7">
        <f t="shared" si="282"/>
        <v>0.4908546862</v>
      </c>
      <c r="AJ97" s="7">
        <f t="shared" si="282"/>
        <v>0.601261229</v>
      </c>
      <c r="AK97" s="7">
        <f t="shared" si="282"/>
        <v>1.373012309</v>
      </c>
      <c r="AL97" s="7">
        <f t="shared" si="23"/>
        <v>0.8797646982</v>
      </c>
      <c r="AM97" s="7">
        <f t="shared" si="12"/>
        <v>0.9379577273</v>
      </c>
      <c r="AN97" s="1"/>
      <c r="AO97" s="7">
        <f t="shared" si="13"/>
        <v>-0.572174371</v>
      </c>
      <c r="AP97" s="1"/>
      <c r="AQ97" s="7">
        <f t="shared" si="14"/>
        <v>-0.572174371</v>
      </c>
      <c r="AR97" s="1"/>
      <c r="AS97" s="1"/>
      <c r="AT97" s="1"/>
      <c r="AU97" s="1"/>
    </row>
    <row r="98">
      <c r="A98" s="7">
        <v>492.0</v>
      </c>
      <c r="B98" s="1" t="s">
        <v>124</v>
      </c>
      <c r="C98" s="7">
        <v>2.0</v>
      </c>
      <c r="D98" s="7">
        <v>0.0</v>
      </c>
      <c r="E98" s="7">
        <f t="shared" ref="E98:F98" si="283">(C98-average(C:C))/stdev(C:C)</f>
        <v>-3.318382369</v>
      </c>
      <c r="F98" s="7">
        <f t="shared" si="283"/>
        <v>-2.049449914</v>
      </c>
      <c r="G98" s="7">
        <f t="shared" si="4"/>
        <v>-2.683916141</v>
      </c>
      <c r="H98" s="7">
        <f t="shared" si="5"/>
        <v>-1.6382662</v>
      </c>
      <c r="I98" s="7"/>
      <c r="J98" s="1" t="s">
        <v>124</v>
      </c>
      <c r="K98" s="8" t="s">
        <v>272</v>
      </c>
      <c r="L98" s="7">
        <v>33.3</v>
      </c>
      <c r="M98" s="7">
        <v>8.0</v>
      </c>
      <c r="N98" s="7">
        <f t="shared" si="6"/>
        <v>14.33455809</v>
      </c>
      <c r="O98" s="7">
        <f t="shared" si="7"/>
        <v>-0.4591999694</v>
      </c>
      <c r="P98" s="7">
        <f t="shared" si="8"/>
        <v>-0.6776429513</v>
      </c>
      <c r="Q98" s="1"/>
      <c r="R98" s="1" t="s">
        <v>124</v>
      </c>
      <c r="S98" s="9">
        <v>191100.0</v>
      </c>
      <c r="T98" s="9">
        <v>131900.0</v>
      </c>
      <c r="U98" s="10">
        <f t="shared" ref="U98:U102" si="286">if(T98=0, 0, LOG10(T98))</f>
        <v>5.120244796</v>
      </c>
      <c r="V98" s="26">
        <f t="shared" ref="V98:V102" si="287">if(or(S98="-", and(S98=0, not(T98=0))), "", if(T98+S98=0, 0, (T98-S98)/S98))</f>
        <v>-0.3097854526</v>
      </c>
      <c r="W98" s="7">
        <f t="shared" ref="W98:W102" si="288">(U98-average(U:U))/stdev(U:U)</f>
        <v>0.8667271074</v>
      </c>
      <c r="X98" s="12">
        <f t="shared" ref="X98:X102" si="289">if(V98,(V98-average(V:V))/stdev(V:V), "")</f>
        <v>-0.1560613589</v>
      </c>
      <c r="Y98" s="11">
        <f t="shared" ref="Y98:Y102" si="290">if(X98, average(X98, W98), W98)</f>
        <v>0.3553328743</v>
      </c>
      <c r="Z98" s="7">
        <f t="shared" si="281"/>
        <v>0.5960980408</v>
      </c>
      <c r="AA98" s="7"/>
      <c r="AB98" s="7">
        <v>492.0</v>
      </c>
      <c r="AC98" s="1" t="s">
        <v>124</v>
      </c>
      <c r="AD98" s="7">
        <v>54.12</v>
      </c>
      <c r="AE98" s="7">
        <v>52.84</v>
      </c>
      <c r="AF98" s="7">
        <v>65.2</v>
      </c>
      <c r="AG98" s="7">
        <v>44.06</v>
      </c>
      <c r="AH98" s="7">
        <f t="shared" ref="AH98:AK98" si="284">(AD98-average(AD:AD))/stdev(AD:AD)</f>
        <v>-0.7398398419</v>
      </c>
      <c r="AI98" s="7">
        <f t="shared" si="284"/>
        <v>-0.3855008464</v>
      </c>
      <c r="AJ98" s="7">
        <f t="shared" si="284"/>
        <v>-0.08744809072</v>
      </c>
      <c r="AK98" s="7">
        <f t="shared" si="284"/>
        <v>-0.1841926586</v>
      </c>
      <c r="AL98" s="7">
        <f t="shared" si="23"/>
        <v>-0.3492453594</v>
      </c>
      <c r="AM98" s="7">
        <f t="shared" si="12"/>
        <v>-0.5909698464</v>
      </c>
      <c r="AN98" s="1"/>
      <c r="AO98" s="7">
        <f t="shared" si="13"/>
        <v>-0.5776952392</v>
      </c>
      <c r="AP98" s="1"/>
      <c r="AQ98" s="7">
        <f t="shared" si="14"/>
        <v>-0.5776952392</v>
      </c>
      <c r="AR98" s="1"/>
      <c r="AS98" s="1"/>
      <c r="AT98" s="1"/>
      <c r="AU98" s="1"/>
    </row>
    <row r="99">
      <c r="A99" s="7">
        <v>815.0</v>
      </c>
      <c r="B99" s="1" t="s">
        <v>125</v>
      </c>
      <c r="C99" s="7">
        <v>4.0</v>
      </c>
      <c r="D99" s="7">
        <v>1.0</v>
      </c>
      <c r="E99" s="7">
        <f t="shared" ref="E99:F99" si="285">(C99-average(C:C))/stdev(C:C)</f>
        <v>0.2817494464</v>
      </c>
      <c r="F99" s="7">
        <f t="shared" si="285"/>
        <v>0.4314631397</v>
      </c>
      <c r="G99" s="7">
        <f t="shared" si="4"/>
        <v>0.356606293</v>
      </c>
      <c r="H99" s="7">
        <f t="shared" si="5"/>
        <v>0.5971652142</v>
      </c>
      <c r="I99" s="7"/>
      <c r="J99" s="1" t="s">
        <v>125</v>
      </c>
      <c r="K99" s="8" t="s">
        <v>273</v>
      </c>
      <c r="L99" s="7">
        <v>23.0</v>
      </c>
      <c r="M99" s="7">
        <v>7.0</v>
      </c>
      <c r="N99" s="7">
        <f t="shared" si="6"/>
        <v>11.0008287</v>
      </c>
      <c r="O99" s="7">
        <f t="shared" si="7"/>
        <v>-0.487212987</v>
      </c>
      <c r="P99" s="7">
        <f t="shared" si="8"/>
        <v>-0.6980064376</v>
      </c>
      <c r="Q99" s="1"/>
      <c r="R99" s="1" t="s">
        <v>125</v>
      </c>
      <c r="S99" s="9">
        <v>0.0</v>
      </c>
      <c r="T99" s="7">
        <v>0.0</v>
      </c>
      <c r="U99" s="10">
        <f t="shared" si="286"/>
        <v>0</v>
      </c>
      <c r="V99" s="26">
        <f t="shared" si="287"/>
        <v>0</v>
      </c>
      <c r="W99" s="7">
        <f t="shared" si="288"/>
        <v>-1.439187069</v>
      </c>
      <c r="X99" s="12" t="str">
        <f t="shared" si="289"/>
        <v/>
      </c>
      <c r="Y99" s="11">
        <f t="shared" si="290"/>
        <v>-1.439187069</v>
      </c>
      <c r="Z99" s="7">
        <f t="shared" si="281"/>
        <v>-1.199661231</v>
      </c>
      <c r="AA99" s="7"/>
      <c r="AB99" s="7">
        <v>815.0</v>
      </c>
      <c r="AC99" s="1" t="s">
        <v>125</v>
      </c>
      <c r="AD99" s="7">
        <v>45.47</v>
      </c>
      <c r="AE99" s="7">
        <v>49.93</v>
      </c>
      <c r="AF99" s="7">
        <v>68.15</v>
      </c>
      <c r="AG99" s="7">
        <v>48.15</v>
      </c>
      <c r="AH99" s="7">
        <f t="shared" ref="AH99:AK99" si="291">(AD99-average(AD:AD))/stdev(AD:AD)</f>
        <v>-1.23971465</v>
      </c>
      <c r="AI99" s="7">
        <f t="shared" si="291"/>
        <v>-0.5632147558</v>
      </c>
      <c r="AJ99" s="7">
        <f t="shared" si="291"/>
        <v>0.1377949795</v>
      </c>
      <c r="AK99" s="7">
        <f t="shared" si="291"/>
        <v>0.0821799185</v>
      </c>
      <c r="AL99" s="7">
        <f t="shared" si="23"/>
        <v>-0.395738627</v>
      </c>
      <c r="AM99" s="7">
        <f t="shared" si="12"/>
        <v>-0.6290776001</v>
      </c>
      <c r="AN99" s="1"/>
      <c r="AO99" s="7">
        <f t="shared" si="13"/>
        <v>-0.4823950136</v>
      </c>
      <c r="AP99" s="7">
        <v>-0.9804361103</v>
      </c>
      <c r="AQ99" s="7">
        <f t="shared" si="14"/>
        <v>-0.6069052878</v>
      </c>
      <c r="AR99" s="1"/>
      <c r="AS99" s="1"/>
      <c r="AT99" s="1"/>
      <c r="AU99" s="1"/>
    </row>
    <row r="100">
      <c r="A100" s="7">
        <v>1300.0</v>
      </c>
      <c r="B100" s="1" t="s">
        <v>129</v>
      </c>
      <c r="C100" s="7">
        <v>4.0</v>
      </c>
      <c r="D100" s="7">
        <v>1.0</v>
      </c>
      <c r="E100" s="7">
        <f t="shared" ref="E100:F100" si="292">(C100-average(C:C))/stdev(C:C)</f>
        <v>0.2817494464</v>
      </c>
      <c r="F100" s="7">
        <f t="shared" si="292"/>
        <v>0.4314631397</v>
      </c>
      <c r="G100" s="7">
        <f t="shared" si="4"/>
        <v>0.356606293</v>
      </c>
      <c r="H100" s="7">
        <f t="shared" si="5"/>
        <v>0.5971652142</v>
      </c>
      <c r="I100" s="7"/>
      <c r="J100" s="1" t="s">
        <v>129</v>
      </c>
      <c r="K100" s="1" t="s">
        <v>223</v>
      </c>
      <c r="L100" s="7">
        <v>0.0</v>
      </c>
      <c r="M100" s="7">
        <v>2.0</v>
      </c>
      <c r="N100" s="7">
        <f t="shared" si="6"/>
        <v>0</v>
      </c>
      <c r="O100" s="7">
        <f t="shared" si="7"/>
        <v>-0.5796519257</v>
      </c>
      <c r="P100" s="7">
        <f t="shared" si="8"/>
        <v>-0.7613487543</v>
      </c>
      <c r="Q100" s="1"/>
      <c r="R100" s="1" t="s">
        <v>129</v>
      </c>
      <c r="S100" s="7">
        <v>0.0</v>
      </c>
      <c r="T100" s="7">
        <v>0.0</v>
      </c>
      <c r="U100" s="10">
        <f t="shared" si="286"/>
        <v>0</v>
      </c>
      <c r="V100" s="26">
        <f t="shared" si="287"/>
        <v>0</v>
      </c>
      <c r="W100" s="7">
        <f t="shared" si="288"/>
        <v>-1.439187069</v>
      </c>
      <c r="X100" s="12" t="str">
        <f t="shared" si="289"/>
        <v/>
      </c>
      <c r="Y100" s="11">
        <f t="shared" si="290"/>
        <v>-1.439187069</v>
      </c>
      <c r="Z100" s="7">
        <f t="shared" si="281"/>
        <v>-1.199661231</v>
      </c>
      <c r="AA100" s="7"/>
      <c r="AB100" s="7">
        <v>1300.0</v>
      </c>
      <c r="AC100" s="1" t="s">
        <v>129</v>
      </c>
      <c r="AD100" s="7">
        <v>69.14</v>
      </c>
      <c r="AE100" s="7">
        <v>29.59</v>
      </c>
      <c r="AF100" s="7">
        <v>53.42</v>
      </c>
      <c r="AG100" s="7">
        <v>18.7</v>
      </c>
      <c r="AH100" s="7">
        <f t="shared" ref="AH100:AK100" si="293">(AD100-average(AD:AD))/stdev(AD:AD)</f>
        <v>0.1281508656</v>
      </c>
      <c r="AI100" s="7">
        <f t="shared" si="293"/>
        <v>-1.805380019</v>
      </c>
      <c r="AJ100" s="7">
        <f t="shared" si="293"/>
        <v>-0.9868932999</v>
      </c>
      <c r="AK100" s="7">
        <f t="shared" si="293"/>
        <v>-1.835832892</v>
      </c>
      <c r="AL100" s="7">
        <f t="shared" si="23"/>
        <v>-1.124988837</v>
      </c>
      <c r="AM100" s="7">
        <f t="shared" si="12"/>
        <v>-1.060654909</v>
      </c>
      <c r="AN100" s="1"/>
      <c r="AO100" s="7">
        <f t="shared" si="13"/>
        <v>-0.6061249201</v>
      </c>
      <c r="AP100" s="7">
        <v>-0.714494945</v>
      </c>
      <c r="AQ100" s="7">
        <f t="shared" si="14"/>
        <v>-0.6332174263</v>
      </c>
      <c r="AR100" s="1"/>
      <c r="AS100" s="1"/>
      <c r="AT100" s="1"/>
      <c r="AU100" s="1"/>
    </row>
    <row r="101">
      <c r="A101" s="7">
        <v>1323.0</v>
      </c>
      <c r="B101" s="1" t="s">
        <v>136</v>
      </c>
      <c r="C101" s="7">
        <v>4.0</v>
      </c>
      <c r="D101" s="7">
        <v>0.0</v>
      </c>
      <c r="E101" s="7">
        <f t="shared" ref="E101:F101" si="294">(C101-average(C:C))/stdev(C:C)</f>
        <v>0.2817494464</v>
      </c>
      <c r="F101" s="7">
        <f t="shared" si="294"/>
        <v>-2.049449914</v>
      </c>
      <c r="G101" s="7">
        <f t="shared" si="4"/>
        <v>-0.8838502336</v>
      </c>
      <c r="H101" s="7">
        <f t="shared" si="5"/>
        <v>-0.9401330935</v>
      </c>
      <c r="I101" s="7"/>
      <c r="J101" s="1" t="s">
        <v>136</v>
      </c>
      <c r="K101" s="8" t="s">
        <v>274</v>
      </c>
      <c r="L101" s="7">
        <v>54.8</v>
      </c>
      <c r="M101" s="7">
        <v>2.0</v>
      </c>
      <c r="N101" s="7">
        <f t="shared" si="6"/>
        <v>44.388</v>
      </c>
      <c r="O101" s="7">
        <f t="shared" si="7"/>
        <v>-0.2066636967</v>
      </c>
      <c r="P101" s="7">
        <f t="shared" si="8"/>
        <v>-0.45460279</v>
      </c>
      <c r="Q101" s="1"/>
      <c r="R101" s="1" t="s">
        <v>136</v>
      </c>
      <c r="S101" s="9">
        <v>1700.0</v>
      </c>
      <c r="T101" s="9">
        <v>0.0</v>
      </c>
      <c r="U101" s="10">
        <f t="shared" si="286"/>
        <v>0</v>
      </c>
      <c r="V101" s="26">
        <f t="shared" si="287"/>
        <v>-1</v>
      </c>
      <c r="W101" s="7">
        <f t="shared" si="288"/>
        <v>-1.439187069</v>
      </c>
      <c r="X101" s="12">
        <f t="shared" si="289"/>
        <v>-0.1597588938</v>
      </c>
      <c r="Y101" s="11">
        <f t="shared" si="290"/>
        <v>-0.7994729813</v>
      </c>
      <c r="Z101" s="7">
        <f t="shared" si="281"/>
        <v>-0.8941325301</v>
      </c>
      <c r="AA101" s="7"/>
      <c r="AB101" s="7">
        <v>1323.0</v>
      </c>
      <c r="AC101" s="1" t="s">
        <v>136</v>
      </c>
      <c r="AD101" s="7">
        <v>74.76</v>
      </c>
      <c r="AE101" s="7">
        <v>54.54</v>
      </c>
      <c r="AF101" s="7">
        <v>55.13</v>
      </c>
      <c r="AG101" s="7">
        <v>40.92</v>
      </c>
      <c r="AH101" s="7">
        <f t="shared" ref="AH101:AK101" si="295">(AD101-average(AD:AD))/stdev(AD:AD)</f>
        <v>0.4529250185</v>
      </c>
      <c r="AI101" s="7">
        <f t="shared" si="295"/>
        <v>-0.2816817241</v>
      </c>
      <c r="AJ101" s="7">
        <f t="shared" si="295"/>
        <v>-0.8563286728</v>
      </c>
      <c r="AK101" s="7">
        <f t="shared" si="295"/>
        <v>-0.3886938548</v>
      </c>
      <c r="AL101" s="7">
        <f t="shared" si="23"/>
        <v>-0.2684448083</v>
      </c>
      <c r="AM101" s="7">
        <f t="shared" si="12"/>
        <v>-0.5181165972</v>
      </c>
      <c r="AN101" s="1"/>
      <c r="AO101" s="7">
        <f t="shared" si="13"/>
        <v>-0.7017462527</v>
      </c>
      <c r="AP101" s="7">
        <v>-0.4313176542</v>
      </c>
      <c r="AQ101" s="7">
        <f t="shared" si="14"/>
        <v>-0.6341391031</v>
      </c>
      <c r="AR101" s="1"/>
      <c r="AS101" s="1"/>
      <c r="AT101" s="1"/>
      <c r="AU101" s="1"/>
    </row>
    <row r="102">
      <c r="A102" s="7">
        <v>1403.0</v>
      </c>
      <c r="B102" s="1" t="s">
        <v>141</v>
      </c>
      <c r="C102" s="7">
        <v>4.0</v>
      </c>
      <c r="D102" s="7">
        <v>1.0</v>
      </c>
      <c r="E102" s="7">
        <f t="shared" ref="E102:F102" si="296">(C102-average(C:C))/stdev(C:C)</f>
        <v>0.2817494464</v>
      </c>
      <c r="F102" s="7">
        <f t="shared" si="296"/>
        <v>0.4314631397</v>
      </c>
      <c r="G102" s="7">
        <f t="shared" si="4"/>
        <v>0.356606293</v>
      </c>
      <c r="H102" s="7">
        <f t="shared" si="5"/>
        <v>0.5971652142</v>
      </c>
      <c r="I102" s="7"/>
      <c r="J102" s="1" t="s">
        <v>141</v>
      </c>
      <c r="K102" s="1" t="s">
        <v>275</v>
      </c>
      <c r="L102" s="7">
        <v>0.0</v>
      </c>
      <c r="M102" s="7">
        <v>0.0</v>
      </c>
      <c r="N102" s="7">
        <f t="shared" si="6"/>
        <v>0</v>
      </c>
      <c r="O102" s="7">
        <f t="shared" si="7"/>
        <v>-0.5796519257</v>
      </c>
      <c r="P102" s="7">
        <f t="shared" si="8"/>
        <v>-0.7613487543</v>
      </c>
      <c r="Q102" s="1"/>
      <c r="R102" s="1" t="s">
        <v>141</v>
      </c>
      <c r="S102" s="5"/>
      <c r="T102" s="7">
        <v>0.0</v>
      </c>
      <c r="U102" s="10">
        <f t="shared" si="286"/>
        <v>0</v>
      </c>
      <c r="V102" s="26">
        <f t="shared" si="287"/>
        <v>0</v>
      </c>
      <c r="W102" s="7">
        <f t="shared" si="288"/>
        <v>-1.439187069</v>
      </c>
      <c r="X102" s="12" t="str">
        <f t="shared" si="289"/>
        <v/>
      </c>
      <c r="Y102" s="11">
        <f t="shared" si="290"/>
        <v>-1.439187069</v>
      </c>
      <c r="Z102" s="7">
        <f t="shared" si="281"/>
        <v>-1.199661231</v>
      </c>
      <c r="AA102" s="7"/>
      <c r="AB102" s="7">
        <v>1403.0</v>
      </c>
      <c r="AC102" s="1" t="s">
        <v>141</v>
      </c>
      <c r="AD102" s="7">
        <v>45.12</v>
      </c>
      <c r="AE102" s="7">
        <v>28.71</v>
      </c>
      <c r="AF102" s="7">
        <v>45.12</v>
      </c>
      <c r="AG102" s="7">
        <v>29.69</v>
      </c>
      <c r="AH102" s="7">
        <f t="shared" ref="AH102:AK102" si="297">(AD102-average(AD:AD))/stdev(AD:AD)</f>
        <v>-1.259940798</v>
      </c>
      <c r="AI102" s="7">
        <f t="shared" si="297"/>
        <v>-1.859121683</v>
      </c>
      <c r="AJ102" s="7">
        <f t="shared" si="297"/>
        <v>-1.62062804</v>
      </c>
      <c r="AK102" s="7">
        <f t="shared" si="297"/>
        <v>-1.120078706</v>
      </c>
      <c r="AL102" s="7">
        <f t="shared" si="23"/>
        <v>-1.464942307</v>
      </c>
      <c r="AM102" s="7">
        <f t="shared" si="12"/>
        <v>-1.210348011</v>
      </c>
      <c r="AN102" s="1"/>
      <c r="AO102" s="7">
        <f t="shared" si="13"/>
        <v>-0.6435481954</v>
      </c>
      <c r="AP102" s="7">
        <v>-0.6098723785</v>
      </c>
      <c r="AQ102" s="7">
        <f t="shared" si="14"/>
        <v>-0.6351292412</v>
      </c>
      <c r="AR102" s="1"/>
      <c r="AS102" s="1"/>
      <c r="AT102" s="1"/>
      <c r="AU102" s="1"/>
    </row>
    <row r="103">
      <c r="A103" s="7">
        <v>1586.0</v>
      </c>
      <c r="B103" s="1" t="s">
        <v>276</v>
      </c>
      <c r="C103" s="7">
        <v>4.0</v>
      </c>
      <c r="D103" s="7">
        <v>0.0</v>
      </c>
      <c r="E103" s="7">
        <f t="shared" ref="E103:F103" si="298">(C103-average(C:C))/stdev(C:C)</f>
        <v>0.2817494464</v>
      </c>
      <c r="F103" s="7">
        <f t="shared" si="298"/>
        <v>-2.049449914</v>
      </c>
      <c r="G103" s="7">
        <f t="shared" si="4"/>
        <v>-0.8838502336</v>
      </c>
      <c r="H103" s="7">
        <f t="shared" si="5"/>
        <v>-0.9401330935</v>
      </c>
      <c r="I103" s="7"/>
      <c r="J103" s="1" t="s">
        <v>276</v>
      </c>
      <c r="K103" s="28" t="s">
        <v>277</v>
      </c>
      <c r="L103" s="7">
        <v>31.5</v>
      </c>
      <c r="M103" s="7">
        <v>0.0</v>
      </c>
      <c r="N103" s="7">
        <f t="shared" si="6"/>
        <v>31.5</v>
      </c>
      <c r="O103" s="7">
        <f t="shared" si="7"/>
        <v>-0.3149603601</v>
      </c>
      <c r="P103" s="7">
        <f t="shared" si="8"/>
        <v>-0.5612132929</v>
      </c>
      <c r="Q103" s="1"/>
      <c r="R103" s="1"/>
      <c r="S103" s="1"/>
      <c r="T103" s="1"/>
      <c r="U103" s="1"/>
      <c r="V103" s="26"/>
      <c r="W103" s="1"/>
      <c r="X103" s="1"/>
      <c r="Y103" s="1"/>
      <c r="Z103" s="1"/>
      <c r="AA103" s="7"/>
      <c r="AB103" s="7">
        <v>1586.0</v>
      </c>
      <c r="AC103" s="1" t="s">
        <v>276</v>
      </c>
      <c r="AD103" s="7">
        <v>64.84</v>
      </c>
      <c r="AE103" s="7">
        <v>44.53</v>
      </c>
      <c r="AF103" s="7">
        <v>67.19</v>
      </c>
      <c r="AG103" s="7">
        <v>47.66</v>
      </c>
      <c r="AH103" s="7">
        <f t="shared" ref="AH103:AK103" si="299">(AD103-average(AD:AD))/stdev(AD:AD)</f>
        <v>-0.1203418136</v>
      </c>
      <c r="AI103" s="7">
        <f t="shared" si="299"/>
        <v>-0.8929931444</v>
      </c>
      <c r="AJ103" s="7">
        <f t="shared" si="299"/>
        <v>0.06449553969</v>
      </c>
      <c r="AK103" s="7">
        <f t="shared" si="299"/>
        <v>0.05026731146</v>
      </c>
      <c r="AL103" s="7">
        <f t="shared" si="23"/>
        <v>-0.2246430267</v>
      </c>
      <c r="AM103" s="7">
        <f t="shared" si="12"/>
        <v>-0.4739652168</v>
      </c>
      <c r="AN103" s="1"/>
      <c r="AO103" s="7">
        <f t="shared" si="13"/>
        <v>-0.6584372011</v>
      </c>
      <c r="AP103" s="1"/>
      <c r="AQ103" s="7">
        <f t="shared" si="14"/>
        <v>-0.6584372011</v>
      </c>
      <c r="AR103" s="1"/>
      <c r="AS103" s="1"/>
      <c r="AT103" s="1"/>
      <c r="AU103" s="1"/>
    </row>
    <row r="104">
      <c r="A104" s="7">
        <v>1516.0</v>
      </c>
      <c r="B104" s="1" t="s">
        <v>278</v>
      </c>
      <c r="C104" s="7">
        <v>4.0</v>
      </c>
      <c r="D104" s="7">
        <v>0.0</v>
      </c>
      <c r="E104" s="7">
        <f t="shared" ref="E104:F104" si="300">(C104-average(C:C))/stdev(C:C)</f>
        <v>0.2817494464</v>
      </c>
      <c r="F104" s="7">
        <f t="shared" si="300"/>
        <v>-2.049449914</v>
      </c>
      <c r="G104" s="7">
        <f t="shared" si="4"/>
        <v>-0.8838502336</v>
      </c>
      <c r="H104" s="7">
        <f t="shared" si="5"/>
        <v>-0.9401330935</v>
      </c>
      <c r="I104" s="7"/>
      <c r="J104" s="1" t="s">
        <v>278</v>
      </c>
      <c r="K104" s="2" t="s">
        <v>227</v>
      </c>
      <c r="L104" s="7">
        <v>0.0</v>
      </c>
      <c r="M104" s="7">
        <v>0.0</v>
      </c>
      <c r="N104" s="7">
        <f t="shared" si="6"/>
        <v>0</v>
      </c>
      <c r="O104" s="7">
        <f t="shared" si="7"/>
        <v>-0.5796519257</v>
      </c>
      <c r="P104" s="7">
        <f t="shared" si="8"/>
        <v>-0.7613487543</v>
      </c>
      <c r="Q104" s="1"/>
      <c r="R104" s="1"/>
      <c r="S104" s="1"/>
      <c r="T104" s="1"/>
      <c r="U104" s="1"/>
      <c r="V104" s="26"/>
      <c r="W104" s="1"/>
      <c r="X104" s="1"/>
      <c r="Y104" s="1"/>
      <c r="Z104" s="1"/>
      <c r="AA104" s="7"/>
      <c r="AB104" s="7">
        <v>1516.0</v>
      </c>
      <c r="AC104" s="1" t="s">
        <v>278</v>
      </c>
      <c r="AD104" s="7">
        <v>61.72</v>
      </c>
      <c r="AE104" s="7">
        <v>67.97</v>
      </c>
      <c r="AF104" s="7">
        <v>68.75</v>
      </c>
      <c r="AG104" s="7">
        <v>34.38</v>
      </c>
      <c r="AH104" s="7">
        <f t="shared" ref="AH104:AK104" si="301">(AD104-average(AD:AD))/stdev(AD:AD)</f>
        <v>-0.3006434785</v>
      </c>
      <c r="AI104" s="7">
        <f t="shared" si="301"/>
        <v>0.5384893423</v>
      </c>
      <c r="AJ104" s="7">
        <f t="shared" si="301"/>
        <v>0.1836071294</v>
      </c>
      <c r="AK104" s="7">
        <f t="shared" si="301"/>
        <v>-0.8146294671</v>
      </c>
      <c r="AL104" s="7">
        <f t="shared" si="23"/>
        <v>-0.0982941185</v>
      </c>
      <c r="AM104" s="7">
        <f t="shared" si="12"/>
        <v>-0.3135189284</v>
      </c>
      <c r="AN104" s="1"/>
      <c r="AO104" s="7">
        <f t="shared" si="13"/>
        <v>-0.6716669254</v>
      </c>
      <c r="AP104" s="1"/>
      <c r="AQ104" s="7">
        <f t="shared" si="14"/>
        <v>-0.6716669254</v>
      </c>
      <c r="AR104" s="1"/>
      <c r="AS104" s="1"/>
      <c r="AT104" s="1"/>
      <c r="AU104" s="1"/>
    </row>
    <row r="105">
      <c r="A105" s="7">
        <v>1505.0</v>
      </c>
      <c r="B105" s="1" t="s">
        <v>279</v>
      </c>
      <c r="C105" s="7">
        <v>4.0</v>
      </c>
      <c r="D105" s="7">
        <v>0.0</v>
      </c>
      <c r="E105" s="7">
        <f t="shared" ref="E105:F105" si="302">(C105-average(C:C))/stdev(C:C)</f>
        <v>0.2817494464</v>
      </c>
      <c r="F105" s="7">
        <f t="shared" si="302"/>
        <v>-2.049449914</v>
      </c>
      <c r="G105" s="7">
        <f t="shared" si="4"/>
        <v>-0.8838502336</v>
      </c>
      <c r="H105" s="7">
        <f t="shared" si="5"/>
        <v>-0.9401330935</v>
      </c>
      <c r="I105" s="7"/>
      <c r="J105" s="1" t="s">
        <v>279</v>
      </c>
      <c r="K105" s="8" t="s">
        <v>280</v>
      </c>
      <c r="L105" s="7">
        <v>36.1</v>
      </c>
      <c r="M105" s="7">
        <v>0.0</v>
      </c>
      <c r="N105" s="7">
        <f t="shared" si="6"/>
        <v>36.1</v>
      </c>
      <c r="O105" s="7">
        <f t="shared" si="7"/>
        <v>-0.2763069886</v>
      </c>
      <c r="P105" s="7">
        <f t="shared" si="8"/>
        <v>-0.5256491117</v>
      </c>
      <c r="Q105" s="1"/>
      <c r="R105" s="1"/>
      <c r="S105" s="1"/>
      <c r="T105" s="1"/>
      <c r="U105" s="1"/>
      <c r="V105" s="26"/>
      <c r="W105" s="1"/>
      <c r="X105" s="1"/>
      <c r="Y105" s="1"/>
      <c r="Z105" s="1"/>
      <c r="AA105" s="7"/>
      <c r="AB105" s="7">
        <v>1505.0</v>
      </c>
      <c r="AC105" s="1" t="s">
        <v>279</v>
      </c>
      <c r="AD105" s="7">
        <v>63.28</v>
      </c>
      <c r="AE105" s="7">
        <v>55.47</v>
      </c>
      <c r="AF105" s="7">
        <v>57.81</v>
      </c>
      <c r="AG105" s="7">
        <v>31.25</v>
      </c>
      <c r="AH105" s="7">
        <f t="shared" ref="AH105:AK105" si="303">(AD105-average(AD:AD))/stdev(AD:AD)</f>
        <v>-0.2104926461</v>
      </c>
      <c r="AI105" s="7">
        <f t="shared" si="303"/>
        <v>-0.2248865572</v>
      </c>
      <c r="AJ105" s="7">
        <f t="shared" si="303"/>
        <v>-0.65170107</v>
      </c>
      <c r="AK105" s="7">
        <f t="shared" si="303"/>
        <v>-1.018479386</v>
      </c>
      <c r="AL105" s="7">
        <f t="shared" si="23"/>
        <v>-0.5263899147</v>
      </c>
      <c r="AM105" s="7">
        <f t="shared" si="12"/>
        <v>-0.7255273356</v>
      </c>
      <c r="AN105" s="1"/>
      <c r="AO105" s="7">
        <f t="shared" si="13"/>
        <v>-0.7304365136</v>
      </c>
      <c r="AP105" s="1"/>
      <c r="AQ105" s="7">
        <f t="shared" si="14"/>
        <v>-0.7304365136</v>
      </c>
      <c r="AR105" s="1"/>
      <c r="AS105" s="1"/>
      <c r="AT105" s="1"/>
      <c r="AU105" s="1"/>
    </row>
    <row r="106">
      <c r="A106" s="7">
        <v>1613.0</v>
      </c>
      <c r="B106" s="1" t="s">
        <v>281</v>
      </c>
      <c r="C106" s="7">
        <v>4.0</v>
      </c>
      <c r="D106" s="7">
        <v>0.0</v>
      </c>
      <c r="E106" s="7">
        <f t="shared" ref="E106:F106" si="304">(C106-average(C:C))/stdev(C:C)</f>
        <v>0.2817494464</v>
      </c>
      <c r="F106" s="7">
        <f t="shared" si="304"/>
        <v>-2.049449914</v>
      </c>
      <c r="G106" s="7">
        <f t="shared" si="4"/>
        <v>-0.8838502336</v>
      </c>
      <c r="H106" s="7">
        <f t="shared" si="5"/>
        <v>-0.9401330935</v>
      </c>
      <c r="I106" s="7"/>
      <c r="J106" s="1" t="s">
        <v>281</v>
      </c>
      <c r="K106" s="2" t="s">
        <v>223</v>
      </c>
      <c r="L106" s="7">
        <v>0.0</v>
      </c>
      <c r="M106" s="7">
        <v>0.0</v>
      </c>
      <c r="N106" s="7">
        <f t="shared" si="6"/>
        <v>0</v>
      </c>
      <c r="O106" s="7">
        <f t="shared" si="7"/>
        <v>-0.5796519257</v>
      </c>
      <c r="P106" s="7">
        <f t="shared" si="8"/>
        <v>-0.7613487543</v>
      </c>
      <c r="Q106" s="1"/>
      <c r="R106" s="1"/>
      <c r="S106" s="1"/>
      <c r="T106" s="1"/>
      <c r="U106" s="1"/>
      <c r="V106" s="26"/>
      <c r="W106" s="1"/>
      <c r="X106" s="1"/>
      <c r="Y106" s="1"/>
      <c r="Z106" s="1"/>
      <c r="AA106" s="7"/>
      <c r="AB106" s="7">
        <v>1613.0</v>
      </c>
      <c r="AC106" s="1" t="s">
        <v>281</v>
      </c>
      <c r="AD106" s="7">
        <v>66.41</v>
      </c>
      <c r="AE106" s="7">
        <v>40.63</v>
      </c>
      <c r="AF106" s="7">
        <v>57.03</v>
      </c>
      <c r="AG106" s="7">
        <v>49.22</v>
      </c>
      <c r="AH106" s="7">
        <f t="shared" ref="AH106:AK106" si="305">(AD106-average(AD:AD))/stdev(AD:AD)</f>
        <v>-0.02961309118</v>
      </c>
      <c r="AI106" s="7">
        <f t="shared" si="305"/>
        <v>-1.131166425</v>
      </c>
      <c r="AJ106" s="7">
        <f t="shared" si="305"/>
        <v>-0.7112568648</v>
      </c>
      <c r="AK106" s="7">
        <f t="shared" si="305"/>
        <v>0.1518666318</v>
      </c>
      <c r="AL106" s="7">
        <f t="shared" si="23"/>
        <v>-0.4300424373</v>
      </c>
      <c r="AM106" s="7">
        <f t="shared" si="12"/>
        <v>-0.6557762098</v>
      </c>
      <c r="AN106" s="1"/>
      <c r="AO106" s="7">
        <f t="shared" si="13"/>
        <v>-0.7857526859</v>
      </c>
      <c r="AP106" s="1"/>
      <c r="AQ106" s="7">
        <f t="shared" si="14"/>
        <v>-0.7857526859</v>
      </c>
      <c r="AR106" s="1"/>
      <c r="AS106" s="1"/>
      <c r="AT106" s="1"/>
      <c r="AU106" s="1"/>
    </row>
    <row r="107">
      <c r="A107" s="7">
        <v>1123.0</v>
      </c>
      <c r="B107" s="1" t="s">
        <v>121</v>
      </c>
      <c r="C107" s="7">
        <v>2.0</v>
      </c>
      <c r="D107" s="7">
        <v>1.0</v>
      </c>
      <c r="E107" s="7">
        <f t="shared" ref="E107:F107" si="306">(C107-average(C:C))/stdev(C:C)</f>
        <v>-3.318382369</v>
      </c>
      <c r="F107" s="7">
        <f t="shared" si="306"/>
        <v>0.4314631397</v>
      </c>
      <c r="G107" s="7">
        <f t="shared" si="4"/>
        <v>-1.443459614</v>
      </c>
      <c r="H107" s="7">
        <f t="shared" si="5"/>
        <v>-1.201440641</v>
      </c>
      <c r="I107" s="7"/>
      <c r="J107" s="1" t="s">
        <v>121</v>
      </c>
      <c r="K107" s="28" t="s">
        <v>282</v>
      </c>
      <c r="L107" s="7">
        <v>60.0</v>
      </c>
      <c r="M107" s="7">
        <v>4.0</v>
      </c>
      <c r="N107" s="7">
        <f t="shared" si="6"/>
        <v>39.366</v>
      </c>
      <c r="O107" s="7">
        <f t="shared" si="7"/>
        <v>-0.2488630949</v>
      </c>
      <c r="P107" s="7">
        <f t="shared" si="8"/>
        <v>-0.4988617993</v>
      </c>
      <c r="Q107" s="1"/>
      <c r="R107" s="1" t="s">
        <v>121</v>
      </c>
      <c r="S107" s="7">
        <v>0.0</v>
      </c>
      <c r="T107" s="7">
        <v>140.0</v>
      </c>
      <c r="U107" s="10">
        <f>if(T107=0, 0, LOG10(T107))</f>
        <v>2.146128036</v>
      </c>
      <c r="V107" s="26" t="str">
        <f>if(or(S107="-", and(S107=0, not(T107=0))), "", if(T107+S107=0, 0, (T107-S107)/S107))</f>
        <v/>
      </c>
      <c r="W107" s="7">
        <f>(U107-average(U:U))/stdev(U:U)</f>
        <v>-0.4726733065</v>
      </c>
      <c r="X107" s="12" t="str">
        <f>if(V107,(V107-average(V:V))/stdev(V:V), "")</f>
        <v/>
      </c>
      <c r="Y107" s="11">
        <f>if(X107, average(X107, W107), W107)</f>
        <v>-0.4726733065</v>
      </c>
      <c r="Z107" s="7">
        <f>if(Y107, if(Y107 &gt; 0, Y107^0.5, -(ABS(Y107)^0.5)), "")</f>
        <v>-0.6875124046</v>
      </c>
      <c r="AA107" s="7"/>
      <c r="AB107" s="7">
        <v>1123.0</v>
      </c>
      <c r="AC107" s="1" t="s">
        <v>121</v>
      </c>
      <c r="AD107" s="7">
        <v>76.53</v>
      </c>
      <c r="AE107" s="7">
        <v>42.23</v>
      </c>
      <c r="AF107" s="7">
        <v>61.65</v>
      </c>
      <c r="AG107" s="7">
        <v>30.98</v>
      </c>
      <c r="AH107" s="7">
        <f t="shared" ref="AH107:AK107" si="307">(AD107-average(AD:AD))/stdev(AD:AD)</f>
        <v>0.55521154</v>
      </c>
      <c r="AI107" s="7">
        <f t="shared" si="307"/>
        <v>-1.03345431</v>
      </c>
      <c r="AJ107" s="7">
        <f t="shared" si="307"/>
        <v>-0.3585033108</v>
      </c>
      <c r="AK107" s="7">
        <f t="shared" si="307"/>
        <v>-1.036063883</v>
      </c>
      <c r="AL107" s="7">
        <f t="shared" si="23"/>
        <v>-0.468202491</v>
      </c>
      <c r="AM107" s="7">
        <f t="shared" si="12"/>
        <v>-0.684253236</v>
      </c>
      <c r="AN107" s="1"/>
      <c r="AO107" s="7">
        <f t="shared" si="13"/>
        <v>-0.7680170203</v>
      </c>
      <c r="AP107" s="7">
        <v>-0.8542080448</v>
      </c>
      <c r="AQ107" s="7">
        <f t="shared" si="14"/>
        <v>-0.7895647764</v>
      </c>
      <c r="AR107" s="1"/>
      <c r="AS107" s="1"/>
      <c r="AT107" s="1"/>
      <c r="AU107" s="1"/>
    </row>
    <row r="108">
      <c r="A108" s="7">
        <v>1608.0</v>
      </c>
      <c r="B108" s="1" t="s">
        <v>283</v>
      </c>
      <c r="C108" s="7">
        <v>4.0</v>
      </c>
      <c r="D108" s="7">
        <v>0.0</v>
      </c>
      <c r="E108" s="7">
        <f t="shared" ref="E108:F108" si="308">(C108-average(C:C))/stdev(C:C)</f>
        <v>0.2817494464</v>
      </c>
      <c r="F108" s="7">
        <f t="shared" si="308"/>
        <v>-2.049449914</v>
      </c>
      <c r="G108" s="7">
        <f t="shared" si="4"/>
        <v>-0.8838502336</v>
      </c>
      <c r="H108" s="7">
        <f t="shared" si="5"/>
        <v>-0.9401330935</v>
      </c>
      <c r="I108" s="7"/>
      <c r="J108" s="1" t="s">
        <v>283</v>
      </c>
      <c r="K108" s="1" t="s">
        <v>223</v>
      </c>
      <c r="L108" s="7">
        <v>0.0</v>
      </c>
      <c r="M108" s="7">
        <v>0.0</v>
      </c>
      <c r="N108" s="7">
        <f t="shared" si="6"/>
        <v>0</v>
      </c>
      <c r="O108" s="7">
        <f t="shared" si="7"/>
        <v>-0.5796519257</v>
      </c>
      <c r="P108" s="7">
        <f t="shared" si="8"/>
        <v>-0.7613487543</v>
      </c>
      <c r="Q108" s="1"/>
      <c r="R108" s="1"/>
      <c r="S108" s="1"/>
      <c r="T108" s="1"/>
      <c r="U108" s="1"/>
      <c r="V108" s="26"/>
      <c r="W108" s="1"/>
      <c r="X108" s="1"/>
      <c r="Y108" s="1"/>
      <c r="Z108" s="1"/>
      <c r="AA108" s="7"/>
      <c r="AB108" s="7">
        <v>1608.0</v>
      </c>
      <c r="AC108" s="1" t="s">
        <v>283</v>
      </c>
      <c r="AD108" s="7">
        <v>52.34</v>
      </c>
      <c r="AE108" s="7">
        <v>50.0</v>
      </c>
      <c r="AF108" s="7">
        <v>64.84</v>
      </c>
      <c r="AG108" s="7">
        <v>35.16</v>
      </c>
      <c r="AH108" s="7">
        <f t="shared" ref="AH108:AK108" si="309">(AD108-average(AD:AD))/stdev(AD:AD)</f>
        <v>-0.8427042533</v>
      </c>
      <c r="AI108" s="7">
        <f t="shared" si="309"/>
        <v>-0.5589398508</v>
      </c>
      <c r="AJ108" s="7">
        <f t="shared" si="309"/>
        <v>-0.1149353806</v>
      </c>
      <c r="AK108" s="7">
        <f t="shared" si="309"/>
        <v>-0.7638298069</v>
      </c>
      <c r="AL108" s="7">
        <f t="shared" si="23"/>
        <v>-0.5701023229</v>
      </c>
      <c r="AM108" s="7">
        <f t="shared" si="12"/>
        <v>-0.7550512055</v>
      </c>
      <c r="AN108" s="1"/>
      <c r="AO108" s="7">
        <f t="shared" si="13"/>
        <v>-0.8188443511</v>
      </c>
      <c r="AP108" s="1"/>
      <c r="AQ108" s="7">
        <f t="shared" si="14"/>
        <v>-0.8188443511</v>
      </c>
      <c r="AR108" s="1"/>
      <c r="AS108" s="1"/>
      <c r="AT108" s="1"/>
      <c r="AU108" s="1"/>
    </row>
    <row r="109">
      <c r="A109" s="7">
        <v>1481.0</v>
      </c>
      <c r="B109" s="1" t="s">
        <v>284</v>
      </c>
      <c r="C109" s="7">
        <v>4.0</v>
      </c>
      <c r="D109" s="7">
        <v>0.0</v>
      </c>
      <c r="E109" s="7">
        <f t="shared" ref="E109:F109" si="310">(C109-average(C:C))/stdev(C:C)</f>
        <v>0.2817494464</v>
      </c>
      <c r="F109" s="7">
        <f t="shared" si="310"/>
        <v>-2.049449914</v>
      </c>
      <c r="G109" s="7">
        <f t="shared" si="4"/>
        <v>-0.8838502336</v>
      </c>
      <c r="H109" s="7">
        <f t="shared" si="5"/>
        <v>-0.9401330935</v>
      </c>
      <c r="I109" s="7"/>
      <c r="J109" s="1" t="s">
        <v>284</v>
      </c>
      <c r="K109" s="1" t="s">
        <v>196</v>
      </c>
      <c r="L109" s="7">
        <v>0.0</v>
      </c>
      <c r="M109" s="7">
        <v>0.0</v>
      </c>
      <c r="N109" s="7">
        <f t="shared" si="6"/>
        <v>0</v>
      </c>
      <c r="O109" s="7">
        <f t="shared" si="7"/>
        <v>-0.5796519257</v>
      </c>
      <c r="P109" s="7">
        <f t="shared" si="8"/>
        <v>-0.7613487543</v>
      </c>
      <c r="Q109" s="1"/>
      <c r="R109" s="1"/>
      <c r="S109" s="1"/>
      <c r="T109" s="1"/>
      <c r="U109" s="1"/>
      <c r="V109" s="26"/>
      <c r="W109" s="1"/>
      <c r="X109" s="1"/>
      <c r="Y109" s="1"/>
      <c r="Z109" s="1"/>
      <c r="AA109" s="7"/>
      <c r="AB109" s="7">
        <v>1481.0</v>
      </c>
      <c r="AC109" s="1" t="s">
        <v>284</v>
      </c>
      <c r="AD109" s="7">
        <v>44.53</v>
      </c>
      <c r="AE109" s="7">
        <v>61.72</v>
      </c>
      <c r="AF109" s="7">
        <v>62.5</v>
      </c>
      <c r="AG109" s="7">
        <v>22.66</v>
      </c>
      <c r="AH109" s="7">
        <f t="shared" ref="AH109:AK109" si="311">(AD109-average(AD:AD))/stdev(AD:AD)</f>
        <v>-1.294036306</v>
      </c>
      <c r="AI109" s="7">
        <f t="shared" si="311"/>
        <v>0.1568013926</v>
      </c>
      <c r="AJ109" s="7">
        <f t="shared" si="311"/>
        <v>-0.2936027652</v>
      </c>
      <c r="AK109" s="7">
        <f t="shared" si="311"/>
        <v>-1.577926925</v>
      </c>
      <c r="AL109" s="7">
        <f t="shared" si="23"/>
        <v>-0.7521911509</v>
      </c>
      <c r="AM109" s="7">
        <f t="shared" si="12"/>
        <v>-0.8672895427</v>
      </c>
      <c r="AN109" s="1"/>
      <c r="AO109" s="7">
        <f t="shared" si="13"/>
        <v>-0.8562571302</v>
      </c>
      <c r="AP109" s="1"/>
      <c r="AQ109" s="7">
        <f t="shared" si="14"/>
        <v>-0.8562571302</v>
      </c>
      <c r="AR109" s="1"/>
      <c r="AS109" s="1"/>
      <c r="AT109" s="1"/>
      <c r="AU109" s="1"/>
    </row>
    <row r="110">
      <c r="A110" s="7">
        <v>1448.0</v>
      </c>
      <c r="B110" s="1" t="s">
        <v>285</v>
      </c>
      <c r="C110" s="7">
        <v>4.0</v>
      </c>
      <c r="D110" s="7">
        <v>0.0</v>
      </c>
      <c r="E110" s="7">
        <f t="shared" ref="E110:F110" si="312">(C110-average(C:C))/stdev(C:C)</f>
        <v>0.2817494464</v>
      </c>
      <c r="F110" s="7">
        <f t="shared" si="312"/>
        <v>-2.049449914</v>
      </c>
      <c r="G110" s="7">
        <f t="shared" si="4"/>
        <v>-0.8838502336</v>
      </c>
      <c r="H110" s="7">
        <f t="shared" si="5"/>
        <v>-0.9401330935</v>
      </c>
      <c r="I110" s="7"/>
      <c r="J110" s="1" t="s">
        <v>285</v>
      </c>
      <c r="K110" s="1" t="s">
        <v>227</v>
      </c>
      <c r="L110" s="7">
        <v>0.0</v>
      </c>
      <c r="M110" s="7">
        <v>0.0</v>
      </c>
      <c r="N110" s="7">
        <f t="shared" si="6"/>
        <v>0</v>
      </c>
      <c r="O110" s="7">
        <f t="shared" si="7"/>
        <v>-0.5796519257</v>
      </c>
      <c r="P110" s="7">
        <f t="shared" si="8"/>
        <v>-0.7613487543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7"/>
      <c r="AB110" s="7">
        <v>1448.0</v>
      </c>
      <c r="AC110" s="1" t="s">
        <v>285</v>
      </c>
      <c r="AD110" s="7">
        <v>45.31</v>
      </c>
      <c r="AE110" s="7">
        <v>34.38</v>
      </c>
      <c r="AF110" s="7">
        <v>39.06</v>
      </c>
      <c r="AG110" s="7">
        <v>17.19</v>
      </c>
      <c r="AH110" s="7">
        <f t="shared" ref="AH110:AK110" si="313">(AD110-average(AD:AD))/stdev(AD:AD)</f>
        <v>-1.248960889</v>
      </c>
      <c r="AI110" s="7">
        <f t="shared" si="313"/>
        <v>-1.512854375</v>
      </c>
      <c r="AJ110" s="7">
        <f t="shared" si="313"/>
        <v>-2.083330754</v>
      </c>
      <c r="AK110" s="7">
        <f t="shared" si="313"/>
        <v>-1.934175824</v>
      </c>
      <c r="AL110" s="7">
        <f t="shared" si="23"/>
        <v>-1.69483046</v>
      </c>
      <c r="AM110" s="7">
        <f t="shared" si="12"/>
        <v>-1.301856544</v>
      </c>
      <c r="AN110" s="1"/>
      <c r="AO110" s="7">
        <f t="shared" si="13"/>
        <v>-1.001112797</v>
      </c>
      <c r="AP110" s="1"/>
      <c r="AQ110" s="7">
        <f t="shared" si="14"/>
        <v>-1.001112797</v>
      </c>
      <c r="AR110" s="1"/>
      <c r="AS110" s="1"/>
      <c r="AT110" s="1"/>
      <c r="AU110" s="1"/>
    </row>
    <row r="111">
      <c r="A111" s="7">
        <v>1454.0</v>
      </c>
      <c r="B111" s="1" t="s">
        <v>286</v>
      </c>
      <c r="C111" s="7">
        <v>4.0</v>
      </c>
      <c r="D111" s="7">
        <v>0.0</v>
      </c>
      <c r="E111" s="7">
        <f t="shared" ref="E111:F111" si="314">(C111-average(C:C))/stdev(C:C)</f>
        <v>0.2817494464</v>
      </c>
      <c r="F111" s="7">
        <f t="shared" si="314"/>
        <v>-2.049449914</v>
      </c>
      <c r="G111" s="7">
        <f t="shared" si="4"/>
        <v>-0.8838502336</v>
      </c>
      <c r="H111" s="7">
        <f t="shared" si="5"/>
        <v>-0.9401330935</v>
      </c>
      <c r="I111" s="7"/>
      <c r="J111" s="1" t="s">
        <v>286</v>
      </c>
      <c r="K111" s="1" t="s">
        <v>196</v>
      </c>
      <c r="L111" s="7">
        <v>0.0</v>
      </c>
      <c r="M111" s="7">
        <v>0.0</v>
      </c>
      <c r="N111" s="7">
        <f t="shared" si="6"/>
        <v>0</v>
      </c>
      <c r="O111" s="7">
        <f t="shared" si="7"/>
        <v>-0.5796519257</v>
      </c>
      <c r="P111" s="7">
        <f t="shared" si="8"/>
        <v>-0.7613487543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7"/>
      <c r="AB111" s="7">
        <v>1454.0</v>
      </c>
      <c r="AC111" s="1" t="s">
        <v>286</v>
      </c>
      <c r="AD111" s="7">
        <v>35.94</v>
      </c>
      <c r="AE111" s="7">
        <v>40.63</v>
      </c>
      <c r="AF111" s="7">
        <v>40.63</v>
      </c>
      <c r="AG111" s="7">
        <v>15.63</v>
      </c>
      <c r="AH111" s="7">
        <f t="shared" ref="AH111:AK111" si="315">(AD111-average(AD:AD))/stdev(AD:AD)</f>
        <v>-1.790443774</v>
      </c>
      <c r="AI111" s="7">
        <f t="shared" si="315"/>
        <v>-1.131166425</v>
      </c>
      <c r="AJ111" s="7">
        <f t="shared" si="315"/>
        <v>-1.963455628</v>
      </c>
      <c r="AK111" s="7">
        <f t="shared" si="315"/>
        <v>-2.035775145</v>
      </c>
      <c r="AL111" s="7">
        <f t="shared" si="23"/>
        <v>-1.730210243</v>
      </c>
      <c r="AM111" s="7">
        <f t="shared" si="12"/>
        <v>-1.315374564</v>
      </c>
      <c r="AN111" s="1"/>
      <c r="AO111" s="7">
        <f t="shared" si="13"/>
        <v>-1.005618804</v>
      </c>
      <c r="AP111" s="1"/>
      <c r="AQ111" s="7">
        <f t="shared" si="14"/>
        <v>-1.005618804</v>
      </c>
      <c r="AR111" s="1"/>
      <c r="AS111" s="1"/>
      <c r="AT111" s="1"/>
      <c r="AU111" s="1"/>
    </row>
    <row r="112">
      <c r="A112" s="7">
        <v>1479.0</v>
      </c>
      <c r="B112" s="1" t="s">
        <v>287</v>
      </c>
      <c r="C112" s="7">
        <v>4.0</v>
      </c>
      <c r="D112" s="7">
        <v>0.0</v>
      </c>
      <c r="E112" s="7">
        <f t="shared" ref="E112:F112" si="316">(C112-average(C:C))/stdev(C:C)</f>
        <v>0.2817494464</v>
      </c>
      <c r="F112" s="7">
        <f t="shared" si="316"/>
        <v>-2.049449914</v>
      </c>
      <c r="G112" s="7">
        <f t="shared" si="4"/>
        <v>-0.8838502336</v>
      </c>
      <c r="H112" s="7">
        <f t="shared" si="5"/>
        <v>-0.9401330935</v>
      </c>
      <c r="I112" s="7"/>
      <c r="J112" s="1" t="s">
        <v>287</v>
      </c>
      <c r="K112" s="1" t="s">
        <v>196</v>
      </c>
      <c r="L112" s="7">
        <v>0.0</v>
      </c>
      <c r="M112" s="7">
        <v>0.0</v>
      </c>
      <c r="N112" s="7">
        <f t="shared" si="6"/>
        <v>0</v>
      </c>
      <c r="O112" s="7">
        <f t="shared" si="7"/>
        <v>-0.5796519257</v>
      </c>
      <c r="P112" s="7">
        <f t="shared" si="8"/>
        <v>-0.7613487543</v>
      </c>
      <c r="Q112" s="1"/>
      <c r="R112" s="1"/>
      <c r="S112" s="1"/>
      <c r="T112" s="1"/>
      <c r="U112" s="1"/>
      <c r="V112" s="26"/>
      <c r="W112" s="1"/>
      <c r="X112" s="1"/>
      <c r="Y112" s="1"/>
      <c r="Z112" s="1"/>
      <c r="AA112" s="7"/>
      <c r="AB112" s="7">
        <v>1479.0</v>
      </c>
      <c r="AC112" s="1" t="s">
        <v>287</v>
      </c>
      <c r="AD112" s="7">
        <v>30.47</v>
      </c>
      <c r="AE112" s="7">
        <v>32.81</v>
      </c>
      <c r="AF112" s="7">
        <v>42.19</v>
      </c>
      <c r="AG112" s="7">
        <v>18.75</v>
      </c>
      <c r="AH112" s="7">
        <f t="shared" ref="AH112:AK112" si="317">(AD112-average(AD:AD))/stdev(AD:AD)</f>
        <v>-2.106549578</v>
      </c>
      <c r="AI112" s="7">
        <f t="shared" si="317"/>
        <v>-1.608734388</v>
      </c>
      <c r="AJ112" s="7">
        <f t="shared" si="317"/>
        <v>-1.844344038</v>
      </c>
      <c r="AK112" s="7">
        <f t="shared" si="317"/>
        <v>-1.832576504</v>
      </c>
      <c r="AL112" s="7">
        <f t="shared" si="23"/>
        <v>-1.848051127</v>
      </c>
      <c r="AM112" s="7">
        <f t="shared" si="12"/>
        <v>-1.359430442</v>
      </c>
      <c r="AN112" s="1"/>
      <c r="AO112" s="7">
        <f t="shared" si="13"/>
        <v>-1.020304097</v>
      </c>
      <c r="AP112" s="1"/>
      <c r="AQ112" s="7">
        <f t="shared" si="14"/>
        <v>-1.020304097</v>
      </c>
      <c r="AR112" s="1"/>
      <c r="AS112" s="1"/>
      <c r="AT112" s="1"/>
      <c r="AU112" s="1"/>
    </row>
    <row r="113">
      <c r="A113" s="7">
        <v>1465.0</v>
      </c>
      <c r="B113" s="1" t="s">
        <v>288</v>
      </c>
      <c r="C113" s="7">
        <v>4.0</v>
      </c>
      <c r="D113" s="7">
        <v>0.0</v>
      </c>
      <c r="E113" s="7">
        <f t="shared" ref="E113:F113" si="318">(C113-average(C:C))/stdev(C:C)</f>
        <v>0.2817494464</v>
      </c>
      <c r="F113" s="7">
        <f t="shared" si="318"/>
        <v>-2.049449914</v>
      </c>
      <c r="G113" s="7">
        <f t="shared" si="4"/>
        <v>-0.8838502336</v>
      </c>
      <c r="H113" s="7">
        <f t="shared" si="5"/>
        <v>-0.9401330935</v>
      </c>
      <c r="I113" s="7"/>
      <c r="J113" s="1" t="s">
        <v>288</v>
      </c>
      <c r="K113" s="8" t="s">
        <v>289</v>
      </c>
      <c r="L113" s="7">
        <v>9.1</v>
      </c>
      <c r="M113" s="7">
        <v>0.0</v>
      </c>
      <c r="N113" s="7">
        <f t="shared" si="6"/>
        <v>9.1</v>
      </c>
      <c r="O113" s="7">
        <f t="shared" si="7"/>
        <v>-0.5031854735</v>
      </c>
      <c r="P113" s="7">
        <f t="shared" si="8"/>
        <v>-0.7093556749</v>
      </c>
      <c r="Q113" s="1"/>
      <c r="R113" s="1"/>
      <c r="S113" s="1"/>
      <c r="T113" s="1"/>
      <c r="U113" s="1"/>
      <c r="V113" s="26"/>
      <c r="W113" s="1"/>
      <c r="X113" s="1"/>
      <c r="Y113" s="1"/>
      <c r="Z113" s="1"/>
      <c r="AA113" s="7"/>
      <c r="AB113" s="7">
        <v>1465.0</v>
      </c>
      <c r="AC113" s="1" t="s">
        <v>288</v>
      </c>
      <c r="AD113" s="7">
        <v>37.5</v>
      </c>
      <c r="AE113" s="7">
        <v>8.59</v>
      </c>
      <c r="AF113" s="7">
        <v>44.53</v>
      </c>
      <c r="AG113" s="7">
        <v>22.66</v>
      </c>
      <c r="AH113" s="7">
        <f t="shared" ref="AH113:AK113" si="319">(AD113-average(AD:AD))/stdev(AD:AD)</f>
        <v>-1.700292942</v>
      </c>
      <c r="AI113" s="7">
        <f t="shared" si="319"/>
        <v>-3.087851531</v>
      </c>
      <c r="AJ113" s="7">
        <f t="shared" si="319"/>
        <v>-1.665676654</v>
      </c>
      <c r="AK113" s="7">
        <f t="shared" si="319"/>
        <v>-1.577926925</v>
      </c>
      <c r="AL113" s="7">
        <f t="shared" si="23"/>
        <v>-2.007937013</v>
      </c>
      <c r="AM113" s="7">
        <f t="shared" si="12"/>
        <v>-1.417016942</v>
      </c>
      <c r="AN113" s="1"/>
      <c r="AO113" s="7">
        <f t="shared" si="13"/>
        <v>-1.02216857</v>
      </c>
      <c r="AP113" s="1"/>
      <c r="AQ113" s="7">
        <f t="shared" si="14"/>
        <v>-1.02216857</v>
      </c>
      <c r="AR113" s="1"/>
      <c r="AS113" s="1"/>
      <c r="AT113" s="1"/>
      <c r="AU113" s="1"/>
    </row>
    <row r="114">
      <c r="A114" s="7">
        <v>1518.0</v>
      </c>
      <c r="B114" s="1" t="s">
        <v>290</v>
      </c>
      <c r="C114" s="7">
        <v>4.0</v>
      </c>
      <c r="D114" s="7">
        <v>0.0</v>
      </c>
      <c r="E114" s="7">
        <f t="shared" ref="E114:F114" si="320">(C114-average(C:C))/stdev(C:C)</f>
        <v>0.2817494464</v>
      </c>
      <c r="F114" s="7">
        <f t="shared" si="320"/>
        <v>-2.049449914</v>
      </c>
      <c r="G114" s="7">
        <f t="shared" si="4"/>
        <v>-0.8838502336</v>
      </c>
      <c r="H114" s="7">
        <f t="shared" si="5"/>
        <v>-0.9401330935</v>
      </c>
      <c r="I114" s="7"/>
      <c r="J114" s="1" t="s">
        <v>290</v>
      </c>
      <c r="K114" s="1" t="s">
        <v>227</v>
      </c>
      <c r="L114" s="7">
        <v>0.0</v>
      </c>
      <c r="M114" s="7">
        <v>0.0</v>
      </c>
      <c r="N114" s="7">
        <f t="shared" si="6"/>
        <v>0</v>
      </c>
      <c r="O114" s="7">
        <f t="shared" si="7"/>
        <v>-0.5796519257</v>
      </c>
      <c r="P114" s="7">
        <f t="shared" si="8"/>
        <v>-0.7613487543</v>
      </c>
      <c r="Q114" s="1"/>
      <c r="R114" s="1"/>
      <c r="S114" s="1"/>
      <c r="T114" s="1"/>
      <c r="U114" s="1"/>
      <c r="V114" s="26"/>
      <c r="W114" s="1"/>
      <c r="X114" s="1"/>
      <c r="Y114" s="1"/>
      <c r="Z114" s="1"/>
      <c r="AA114" s="7"/>
      <c r="AB114" s="7">
        <v>1518.0</v>
      </c>
      <c r="AC114" s="1" t="s">
        <v>290</v>
      </c>
      <c r="AD114" s="7">
        <v>36.72</v>
      </c>
      <c r="AE114" s="7">
        <v>23.44</v>
      </c>
      <c r="AF114" s="7">
        <v>37.5</v>
      </c>
      <c r="AG114" s="7">
        <v>25.0</v>
      </c>
      <c r="AH114" s="7">
        <f t="shared" ref="AH114:AK114" si="321">(AD114-average(AD:AD))/stdev(AD:AD)</f>
        <v>-1.745368358</v>
      </c>
      <c r="AI114" s="7">
        <f t="shared" si="321"/>
        <v>-2.180960962</v>
      </c>
      <c r="AJ114" s="7">
        <f t="shared" si="321"/>
        <v>-2.202442343</v>
      </c>
      <c r="AK114" s="7">
        <f t="shared" si="321"/>
        <v>-1.425527945</v>
      </c>
      <c r="AL114" s="7">
        <f t="shared" si="23"/>
        <v>-1.888574902</v>
      </c>
      <c r="AM114" s="7">
        <f t="shared" si="12"/>
        <v>-1.374254308</v>
      </c>
      <c r="AN114" s="1"/>
      <c r="AO114" s="7">
        <f t="shared" si="13"/>
        <v>-1.025245385</v>
      </c>
      <c r="AP114" s="1"/>
      <c r="AQ114" s="7">
        <f t="shared" si="14"/>
        <v>-1.025245385</v>
      </c>
      <c r="AR114" s="1"/>
      <c r="AS114" s="1"/>
      <c r="AT114" s="1"/>
      <c r="AU114" s="1"/>
    </row>
    <row r="115">
      <c r="A115" s="7">
        <v>1519.0</v>
      </c>
      <c r="B115" s="1" t="s">
        <v>291</v>
      </c>
      <c r="C115" s="7">
        <v>4.0</v>
      </c>
      <c r="D115" s="7">
        <v>0.0</v>
      </c>
      <c r="E115" s="7">
        <f t="shared" ref="E115:F115" si="322">(C115-average(C:C))/stdev(C:C)</f>
        <v>0.2817494464</v>
      </c>
      <c r="F115" s="7">
        <f t="shared" si="322"/>
        <v>-2.049449914</v>
      </c>
      <c r="G115" s="7">
        <f t="shared" si="4"/>
        <v>-0.8838502336</v>
      </c>
      <c r="H115" s="7">
        <f t="shared" si="5"/>
        <v>-0.9401330935</v>
      </c>
      <c r="I115" s="7"/>
      <c r="J115" s="1" t="s">
        <v>291</v>
      </c>
      <c r="K115" s="1" t="s">
        <v>227</v>
      </c>
      <c r="L115" s="7">
        <v>0.0</v>
      </c>
      <c r="M115" s="7">
        <v>0.0</v>
      </c>
      <c r="N115" s="7">
        <f t="shared" si="6"/>
        <v>0</v>
      </c>
      <c r="O115" s="7">
        <f t="shared" si="7"/>
        <v>-0.5796519257</v>
      </c>
      <c r="P115" s="7">
        <f t="shared" si="8"/>
        <v>-0.7613487543</v>
      </c>
      <c r="Q115" s="1"/>
      <c r="R115" s="1"/>
      <c r="S115" s="1"/>
      <c r="T115" s="1"/>
      <c r="U115" s="1"/>
      <c r="V115" s="26"/>
      <c r="W115" s="1"/>
      <c r="X115" s="1"/>
      <c r="Y115" s="1"/>
      <c r="Z115" s="1"/>
      <c r="AA115" s="7"/>
      <c r="AB115" s="7">
        <v>1519.0</v>
      </c>
      <c r="AC115" s="1" t="s">
        <v>291</v>
      </c>
      <c r="AD115" s="7">
        <v>21.09</v>
      </c>
      <c r="AE115" s="7">
        <v>7.03</v>
      </c>
      <c r="AF115" s="7">
        <v>16.41</v>
      </c>
      <c r="AG115" s="7">
        <v>9.38</v>
      </c>
      <c r="AH115" s="7">
        <f t="shared" ref="AH115:AL115" si="323">(AD115-average(AD:AD))/stdev(AD:AD)</f>
        <v>-2.648610352</v>
      </c>
      <c r="AI115" s="7">
        <f t="shared" si="323"/>
        <v>-3.183120843</v>
      </c>
      <c r="AJ115" s="7">
        <f t="shared" si="323"/>
        <v>-3.812739411</v>
      </c>
      <c r="AK115" s="7">
        <f t="shared" si="323"/>
        <v>-2.442823704</v>
      </c>
      <c r="AL115" s="7">
        <f t="shared" si="323"/>
        <v>-2.648610352</v>
      </c>
      <c r="AM115" s="7">
        <f t="shared" si="12"/>
        <v>-1.627455177</v>
      </c>
      <c r="AN115" s="1"/>
      <c r="AO115" s="7">
        <f t="shared" si="13"/>
        <v>-1.109645675</v>
      </c>
      <c r="AP115" s="1"/>
      <c r="AQ115" s="7">
        <f t="shared" si="14"/>
        <v>-1.109645675</v>
      </c>
      <c r="AR115" s="1"/>
      <c r="AS115" s="1"/>
      <c r="AT115" s="1"/>
      <c r="AU115" s="1"/>
    </row>
    <row r="116">
      <c r="A116" s="7">
        <v>1474.0</v>
      </c>
      <c r="B116" s="1" t="s">
        <v>292</v>
      </c>
      <c r="C116" s="7">
        <v>4.0</v>
      </c>
      <c r="D116" s="7">
        <v>-1.0</v>
      </c>
      <c r="E116" s="7">
        <f t="shared" ref="E116:F116" si="324">(C116-average(C:C))/stdev(C:C)</f>
        <v>0.2817494464</v>
      </c>
      <c r="F116" s="7">
        <f t="shared" si="324"/>
        <v>-4.530362967</v>
      </c>
      <c r="G116" s="7">
        <f t="shared" si="4"/>
        <v>-2.12430676</v>
      </c>
      <c r="H116" s="7">
        <f t="shared" si="5"/>
        <v>-1.457500175</v>
      </c>
      <c r="I116" s="7"/>
      <c r="J116" s="1" t="s">
        <v>292</v>
      </c>
      <c r="K116" s="1" t="s">
        <v>196</v>
      </c>
      <c r="L116" s="7">
        <v>0.0</v>
      </c>
      <c r="M116" s="7">
        <v>0.0</v>
      </c>
      <c r="N116" s="7">
        <f t="shared" si="6"/>
        <v>0</v>
      </c>
      <c r="O116" s="7">
        <f t="shared" si="7"/>
        <v>-0.5796519257</v>
      </c>
      <c r="P116" s="7">
        <f t="shared" si="8"/>
        <v>-0.7613487543</v>
      </c>
      <c r="Q116" s="1"/>
      <c r="R116" s="1"/>
      <c r="S116" s="1"/>
      <c r="T116" s="1"/>
      <c r="U116" s="1"/>
      <c r="V116" s="26"/>
      <c r="W116" s="1"/>
      <c r="X116" s="1"/>
      <c r="Y116" s="1"/>
      <c r="Z116" s="1"/>
      <c r="AA116" s="7"/>
      <c r="AB116" s="7">
        <v>1474.0</v>
      </c>
      <c r="AC116" s="1" t="s">
        <v>292</v>
      </c>
      <c r="AD116" s="7">
        <v>32.81</v>
      </c>
      <c r="AE116" s="7">
        <v>34.38</v>
      </c>
      <c r="AF116" s="7">
        <v>50.0</v>
      </c>
      <c r="AG116" s="7">
        <v>18.75</v>
      </c>
      <c r="AH116" s="7">
        <f t="shared" ref="AH116:AK116" si="325">(AD116-average(AD:AD))/stdev(AD:AD)</f>
        <v>-1.971323329</v>
      </c>
      <c r="AI116" s="7">
        <f t="shared" si="325"/>
        <v>-1.512854375</v>
      </c>
      <c r="AJ116" s="7">
        <f t="shared" si="325"/>
        <v>-1.248022554</v>
      </c>
      <c r="AK116" s="7">
        <f t="shared" si="325"/>
        <v>-1.832576504</v>
      </c>
      <c r="AL116" s="7">
        <f>average(AH116:AK116)</f>
        <v>-1.64119419</v>
      </c>
      <c r="AM116" s="7">
        <f t="shared" si="12"/>
        <v>-1.281091016</v>
      </c>
      <c r="AN116" s="1"/>
      <c r="AO116" s="7">
        <f t="shared" si="13"/>
        <v>-1.166646648</v>
      </c>
      <c r="AP116" s="1"/>
      <c r="AQ116" s="7">
        <f t="shared" si="14"/>
        <v>-1.166646648</v>
      </c>
      <c r="AR116" s="1"/>
      <c r="AS116" s="1"/>
      <c r="AT116" s="1"/>
      <c r="AU116" s="1"/>
    </row>
    <row r="117">
      <c r="A117" s="7"/>
      <c r="B117" s="1"/>
      <c r="C117" s="7"/>
      <c r="D117" s="7"/>
      <c r="E117" s="7"/>
      <c r="F117" s="7"/>
      <c r="G117" s="7"/>
      <c r="H117" s="7"/>
      <c r="I117" s="7"/>
      <c r="J117" s="1"/>
      <c r="K117" s="8"/>
      <c r="L117" s="7"/>
      <c r="M117" s="7"/>
      <c r="N117" s="7"/>
      <c r="O117" s="7"/>
      <c r="P117" s="7"/>
      <c r="Q117" s="1"/>
      <c r="R117" s="1"/>
      <c r="S117" s="7"/>
      <c r="T117" s="7"/>
      <c r="U117" s="10"/>
      <c r="V117" s="26"/>
      <c r="W117" s="7"/>
      <c r="X117" s="12"/>
      <c r="Y117" s="11"/>
      <c r="Z117" s="7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7"/>
      <c r="AP117" s="1"/>
      <c r="AQ117" s="7"/>
      <c r="AR117" s="1"/>
      <c r="AS117" s="1"/>
      <c r="AT117" s="1"/>
      <c r="AU117" s="1"/>
    </row>
    <row r="118">
      <c r="A118" s="7"/>
      <c r="B118" s="1"/>
      <c r="C118" s="7"/>
      <c r="D118" s="7"/>
      <c r="E118" s="7"/>
      <c r="F118" s="7"/>
      <c r="G118" s="7"/>
      <c r="H118" s="7"/>
      <c r="I118" s="7"/>
      <c r="J118" s="1"/>
      <c r="K118" s="1"/>
      <c r="L118" s="7"/>
      <c r="M118" s="7"/>
      <c r="N118" s="7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7"/>
      <c r="AP118" s="1"/>
      <c r="AQ118" s="7"/>
      <c r="AR118" s="1"/>
      <c r="AS118" s="1"/>
      <c r="AT118" s="1"/>
      <c r="AU118" s="1"/>
    </row>
    <row r="119">
      <c r="A119" s="7"/>
      <c r="B119" s="1"/>
      <c r="C119" s="7"/>
      <c r="D119" s="7"/>
      <c r="E119" s="7"/>
      <c r="F119" s="7"/>
      <c r="G119" s="7"/>
      <c r="H119" s="7"/>
      <c r="I119" s="7"/>
      <c r="J119" s="1"/>
      <c r="K119" s="1"/>
      <c r="L119" s="7"/>
      <c r="M119" s="7"/>
      <c r="N119" s="7"/>
      <c r="O119" s="7"/>
      <c r="P119" s="7"/>
      <c r="Q119" s="1"/>
      <c r="R119" s="1"/>
      <c r="S119" s="1"/>
      <c r="T119" s="1"/>
      <c r="U119" s="1"/>
      <c r="V119" s="26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7"/>
      <c r="AP119" s="1"/>
      <c r="AQ119" s="7"/>
      <c r="AR119" s="1"/>
      <c r="AS119" s="1"/>
      <c r="AT119" s="1"/>
      <c r="AU119" s="1"/>
    </row>
    <row r="120">
      <c r="A120" s="7"/>
      <c r="B120" s="1"/>
      <c r="C120" s="7"/>
      <c r="D120" s="7"/>
      <c r="E120" s="7"/>
      <c r="F120" s="7"/>
      <c r="G120" s="7"/>
      <c r="H120" s="7"/>
      <c r="I120" s="7"/>
      <c r="J120" s="1"/>
      <c r="K120" s="8"/>
      <c r="L120" s="7"/>
      <c r="M120" s="7"/>
      <c r="N120" s="7"/>
      <c r="O120" s="7"/>
      <c r="P120" s="7"/>
      <c r="Q120" s="1"/>
      <c r="R120" s="1"/>
      <c r="S120" s="7"/>
      <c r="T120" s="7"/>
      <c r="U120" s="10"/>
      <c r="V120" s="26"/>
      <c r="W120" s="7"/>
      <c r="X120" s="12"/>
      <c r="Y120" s="11"/>
      <c r="Z120" s="7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7"/>
      <c r="AP120" s="1"/>
      <c r="AQ120" s="7"/>
      <c r="AR120" s="1"/>
      <c r="AS120" s="1"/>
      <c r="AT120" s="1"/>
      <c r="A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6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7"/>
      <c r="AP121" s="1"/>
      <c r="AQ121" s="1"/>
      <c r="AR121" s="1"/>
      <c r="AS121" s="1"/>
      <c r="AT121" s="1"/>
      <c r="A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6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6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6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6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6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6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6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6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6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6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6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6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6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6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6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6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6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6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6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6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6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6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6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6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6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6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6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6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6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6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6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6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6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6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6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6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6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6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6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6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6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6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6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6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6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6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6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6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6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6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6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6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6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6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6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6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6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6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6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6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6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6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6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6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6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6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6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6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6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6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6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6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6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6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6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6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6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6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6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6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6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6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6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6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6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6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6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6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6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6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6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6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6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6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6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6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6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6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6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6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6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6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6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6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6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6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6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6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6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6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6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6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6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6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6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6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6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6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6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6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6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6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6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6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6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6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6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6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6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6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6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6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6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6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6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6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6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6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6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6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6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6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6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6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6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6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6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6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6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6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6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6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6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6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6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6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6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6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6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6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6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6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6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6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6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6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6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6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6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6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6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6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6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6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6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6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6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6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6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6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6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6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6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6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6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6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6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6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6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6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6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6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6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6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6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6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6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6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6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6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6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6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6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6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6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6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6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6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6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6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6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6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6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6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6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6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6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6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6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6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6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6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6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6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6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6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6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6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6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6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6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6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6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6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6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6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6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6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6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6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6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6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6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6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6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6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6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6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6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6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6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6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6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6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6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6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6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6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6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6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6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6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6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6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6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6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6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6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6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6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6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6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6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6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6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6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6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6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6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6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6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6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6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6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6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6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6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6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6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6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6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6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6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6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6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6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6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6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6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6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6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6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6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6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6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6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6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6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6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6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6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6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6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6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6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6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6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6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6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6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6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6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6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6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6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6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6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6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6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6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6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6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6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6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6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6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6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6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6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6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6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6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6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6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6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6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6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6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6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6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6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6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6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6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6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6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6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6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6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6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6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6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6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6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6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6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6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6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6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6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26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6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6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6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26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26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26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26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26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26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26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26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26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26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26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26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26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6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26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26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26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26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26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26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26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26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26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26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26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26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26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26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26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26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26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26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26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26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26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26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26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26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26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26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26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26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26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26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26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26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26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26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26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26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26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26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26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26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26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26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26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26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26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26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26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26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26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26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26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26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26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26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26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26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26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26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26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26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26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26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26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26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26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26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26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26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26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26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26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26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26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26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26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26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26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26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26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26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26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26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26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26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26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26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26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26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26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26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26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26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26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26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26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26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26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26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26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26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26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26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26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26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26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26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26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26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26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26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26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26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26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26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26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26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26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26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26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26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26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26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26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26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26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26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26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26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26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26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26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26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26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26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26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26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26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26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26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26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26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26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26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26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26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26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26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26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26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26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26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26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26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26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26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26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26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26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26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26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26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26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26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26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26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26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26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26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26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26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26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26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26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26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26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26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26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26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26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26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26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26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26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26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26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26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26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26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26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26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26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26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26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26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26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26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26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26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26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26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26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26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26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26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26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26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26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26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26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26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26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26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26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26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26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26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26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26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26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26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26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26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26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26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26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26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26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26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26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26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26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26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26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26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26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26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26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26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26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26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26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26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26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26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26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26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26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26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26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26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26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26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26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26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26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26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26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26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26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26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26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26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26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26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26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26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26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26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26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26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26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26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26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26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26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26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26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26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26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26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26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26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26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26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26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26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26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26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26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26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26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26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26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26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26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26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26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26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26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26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26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26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26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26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26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26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26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26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26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26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26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26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26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26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26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26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26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26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26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26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26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26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26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26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26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26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26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26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26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26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26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26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26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26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26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26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26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26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26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26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26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26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26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26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26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26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26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26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26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26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26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26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26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26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26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26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26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26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26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26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26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26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26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26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26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26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26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26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26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26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26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26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26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26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26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26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26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26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26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26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26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26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26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26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26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26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26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26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26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26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26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26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26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26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26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26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26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26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26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26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26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26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26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26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26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26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26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26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26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26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26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26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26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26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26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26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26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26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26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26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26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26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26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26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26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26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26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26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26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26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26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26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26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26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26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26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26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26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26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26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26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26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26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26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26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26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26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26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26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26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26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26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26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26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26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26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26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26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26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26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26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26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26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26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26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26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26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26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26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26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26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26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26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26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26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26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26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26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26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26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26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26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26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26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26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26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26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26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26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26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</row>
  </sheetData>
  <hyperlinks>
    <hyperlink r:id="rId1" ref="K2"/>
    <hyperlink r:id="rId2" ref="K3"/>
    <hyperlink r:id="rId3" ref="K4"/>
    <hyperlink r:id="rId4" ref="K6"/>
    <hyperlink r:id="rId5" ref="K7"/>
    <hyperlink r:id="rId6" ref="K8"/>
    <hyperlink r:id="rId7" ref="K9"/>
    <hyperlink r:id="rId8" ref="K10"/>
    <hyperlink r:id="rId9" ref="B11"/>
    <hyperlink r:id="rId10" ref="J11"/>
    <hyperlink r:id="rId11" ref="K11"/>
    <hyperlink r:id="rId12" ref="R11"/>
    <hyperlink r:id="rId13" ref="AC11"/>
    <hyperlink r:id="rId14" ref="K12"/>
    <hyperlink r:id="rId15" ref="K13"/>
    <hyperlink r:id="rId16" ref="K14"/>
    <hyperlink r:id="rId17" ref="K15"/>
    <hyperlink r:id="rId18" ref="K16"/>
    <hyperlink r:id="rId19" ref="K17"/>
    <hyperlink r:id="rId20" ref="K18"/>
    <hyperlink r:id="rId21" ref="K19"/>
    <hyperlink r:id="rId22" ref="K20"/>
    <hyperlink r:id="rId23" ref="K21"/>
    <hyperlink r:id="rId24" ref="K22"/>
    <hyperlink r:id="rId25" ref="K23"/>
    <hyperlink r:id="rId26" ref="K24"/>
    <hyperlink r:id="rId27" ref="K25"/>
    <hyperlink r:id="rId28" ref="K26"/>
    <hyperlink r:id="rId29" ref="K27"/>
    <hyperlink r:id="rId30" ref="K28"/>
    <hyperlink r:id="rId31" ref="K29"/>
    <hyperlink r:id="rId32" ref="K30"/>
    <hyperlink r:id="rId33" ref="K31"/>
    <hyperlink r:id="rId34" ref="K32"/>
    <hyperlink r:id="rId35" ref="K33"/>
    <hyperlink r:id="rId36" ref="K35"/>
    <hyperlink r:id="rId37" ref="K36"/>
    <hyperlink r:id="rId38" ref="K37"/>
    <hyperlink r:id="rId39" ref="K38"/>
    <hyperlink r:id="rId40" ref="K39"/>
    <hyperlink r:id="rId41" ref="K40"/>
    <hyperlink r:id="rId42" ref="K41"/>
    <hyperlink r:id="rId43" ref="K42"/>
    <hyperlink r:id="rId44" ref="K43"/>
    <hyperlink r:id="rId45" ref="K44"/>
    <hyperlink r:id="rId46" ref="K45"/>
    <hyperlink r:id="rId47" ref="B46"/>
    <hyperlink r:id="rId48" ref="J46"/>
    <hyperlink r:id="rId49" ref="K46"/>
    <hyperlink r:id="rId50" ref="R46"/>
    <hyperlink r:id="rId51" ref="AC46"/>
    <hyperlink r:id="rId52" ref="K47"/>
    <hyperlink r:id="rId53" ref="K48"/>
    <hyperlink r:id="rId54" ref="K49"/>
    <hyperlink r:id="rId55" ref="K50"/>
    <hyperlink r:id="rId56" ref="K51"/>
    <hyperlink r:id="rId57" ref="K52"/>
    <hyperlink r:id="rId58" ref="K53"/>
    <hyperlink r:id="rId59" ref="K55"/>
    <hyperlink r:id="rId60" ref="K56"/>
    <hyperlink r:id="rId61" ref="K58"/>
    <hyperlink r:id="rId62" ref="K59"/>
    <hyperlink r:id="rId63" ref="K60"/>
    <hyperlink r:id="rId64" ref="K61"/>
    <hyperlink r:id="rId65" ref="K62"/>
    <hyperlink r:id="rId66" ref="K63"/>
    <hyperlink r:id="rId67" ref="K65"/>
    <hyperlink r:id="rId68" ref="K66"/>
    <hyperlink r:id="rId69" ref="K68"/>
    <hyperlink r:id="rId70" ref="K69"/>
    <hyperlink r:id="rId71" ref="K70"/>
    <hyperlink r:id="rId72" ref="K72"/>
    <hyperlink r:id="rId73" ref="K73"/>
    <hyperlink r:id="rId74" ref="K74"/>
    <hyperlink r:id="rId75" ref="K75"/>
    <hyperlink r:id="rId76" ref="K78"/>
    <hyperlink r:id="rId77" ref="K79"/>
    <hyperlink r:id="rId78" ref="K82"/>
    <hyperlink r:id="rId79" ref="K83"/>
    <hyperlink r:id="rId80" ref="K84"/>
    <hyperlink r:id="rId81" ref="K85"/>
    <hyperlink r:id="rId82" ref="K86"/>
    <hyperlink r:id="rId83" ref="K88"/>
    <hyperlink r:id="rId84" ref="K89"/>
    <hyperlink r:id="rId85" ref="K90"/>
    <hyperlink r:id="rId86" ref="K91"/>
    <hyperlink r:id="rId87" ref="K92"/>
    <hyperlink r:id="rId88" ref="B93"/>
    <hyperlink r:id="rId89" ref="J93"/>
    <hyperlink r:id="rId90" ref="AC93"/>
    <hyperlink r:id="rId91" ref="K94"/>
    <hyperlink r:id="rId92" ref="K98"/>
    <hyperlink r:id="rId93" ref="K99"/>
    <hyperlink r:id="rId94" ref="K101"/>
    <hyperlink r:id="rId95" ref="K103"/>
    <hyperlink r:id="rId96" ref="K105"/>
    <hyperlink r:id="rId97" ref="K107"/>
    <hyperlink r:id="rId98" ref="K113"/>
  </hyperlinks>
  <drawing r:id="rId99"/>
</worksheet>
</file>